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bal\"/>
    </mc:Choice>
  </mc:AlternateContent>
  <bookViews>
    <workbookView xWindow="0" yWindow="120" windowWidth="20490" windowHeight="7635" tabRatio="829" activeTab="1"/>
  </bookViews>
  <sheets>
    <sheet name="1.Info" sheetId="30" r:id="rId1"/>
    <sheet name="2.CT1A" sheetId="2" r:id="rId2"/>
    <sheet name="3.CT2A" sheetId="3" r:id="rId3"/>
    <sheet name="4.CT3A" sheetId="4" r:id="rId4"/>
    <sheet name="5.CT4A" sheetId="5" r:id="rId5"/>
    <sheet name="6.CTT1" sheetId="28" r:id="rId6"/>
    <sheet name="7.CTT2" sheetId="33" r:id="rId7"/>
    <sheet name="8.CTT3" sheetId="8" r:id="rId8"/>
    <sheet name="9.CTT4" sheetId="31" r:id="rId9"/>
    <sheet name="10.CTT5" sheetId="9" r:id="rId10"/>
    <sheet name="11.CTT6" sheetId="34" r:id="rId11"/>
    <sheet name="12.CTT7" sheetId="6" r:id="rId12"/>
    <sheet name="13.CTT8" sheetId="32" r:id="rId13"/>
    <sheet name="14.CTT9" sheetId="29" r:id="rId14"/>
    <sheet name="15.Journal" sheetId="13" r:id="rId15"/>
    <sheet name="16.Assets" sheetId="14" r:id="rId16"/>
    <sheet name="17.Inventory" sheetId="22" r:id="rId17"/>
    <sheet name="18.Payroll" sheetId="15" r:id="rId18"/>
    <sheet name="19.Budget" sheetId="16" r:id="rId19"/>
    <sheet name="20.TGT1" sheetId="10" r:id="rId20"/>
    <sheet name="21.TGT1A" sheetId="11" r:id="rId21"/>
    <sheet name="22.NT2" sheetId="20" r:id="rId22"/>
    <sheet name="23.TRIAL BALANCE" sheetId="26" r:id="rId23"/>
    <sheet name="24.ABWS" sheetId="24" r:id="rId24"/>
    <sheet name="25.CBWS" sheetId="25" r:id="rId25"/>
  </sheets>
  <externalReferences>
    <externalReference r:id="rId26"/>
    <externalReference r:id="rId27"/>
  </externalReferences>
  <definedNames>
    <definedName name="_xlnm._FilterDatabase" localSheetId="14" hidden="1">'15.Journal'!$A$4:$W$893</definedName>
    <definedName name="_xlnm._FilterDatabase" localSheetId="15" hidden="1">'16.Assets'!$A$5:$F$5</definedName>
    <definedName name="_xlnm._FilterDatabase" localSheetId="16" hidden="1">'17.Inventory'!$A$5:$D$5</definedName>
    <definedName name="_xlnm._FilterDatabase" localSheetId="18" hidden="1">'19.Budget'!$A$5:$D$5</definedName>
    <definedName name="_xlnm._FilterDatabase" localSheetId="23" hidden="1">'24.ABWS'!$A$4:$B$5</definedName>
    <definedName name="bus_nutag">[1]niit!$A$2:$A$25</definedName>
    <definedName name="Currency1">#REF!</definedName>
    <definedName name="huvi">[2]negtgel!XEW$3:XEW$12000</definedName>
    <definedName name="sar">[2]negtgel!XEV$3:XEV$12000</definedName>
    <definedName name="too">[1]niit!#REF!</definedName>
    <definedName name="Бараа">[1]niit!$B$2:$B$25</definedName>
    <definedName name="бүгд">[2]negtgel!C$3:C$12000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83" i="24" l="1"/>
  <c r="C283" i="24"/>
  <c r="D279" i="24"/>
  <c r="C279" i="24"/>
  <c r="D275" i="24"/>
  <c r="C275" i="24"/>
  <c r="D103" i="20"/>
  <c r="C103" i="20"/>
  <c r="C102" i="20" s="1"/>
  <c r="D102" i="20"/>
  <c r="D98" i="20"/>
  <c r="C98" i="20"/>
  <c r="D96" i="20"/>
  <c r="C96" i="20"/>
  <c r="D89" i="20"/>
  <c r="C89" i="20"/>
  <c r="C88" i="20" s="1"/>
  <c r="D88" i="20"/>
  <c r="E84" i="20"/>
  <c r="D84" i="20"/>
  <c r="C84" i="20"/>
  <c r="D75" i="20"/>
  <c r="C75" i="20"/>
  <c r="D72" i="20"/>
  <c r="D71" i="20" s="1"/>
  <c r="C72" i="20"/>
  <c r="C71" i="20" s="1"/>
  <c r="C9" i="20" s="1"/>
  <c r="D69" i="20"/>
  <c r="C69" i="20"/>
  <c r="D67" i="20"/>
  <c r="C67" i="20"/>
  <c r="D66" i="20"/>
  <c r="C66" i="20"/>
  <c r="D64" i="20"/>
  <c r="C64" i="20"/>
  <c r="D62" i="20"/>
  <c r="D61" i="20" s="1"/>
  <c r="C62" i="20"/>
  <c r="C61" i="20" s="1"/>
  <c r="D58" i="20"/>
  <c r="C58" i="20"/>
  <c r="D48" i="20"/>
  <c r="C48" i="20"/>
  <c r="D44" i="20"/>
  <c r="C44" i="20"/>
  <c r="D39" i="20"/>
  <c r="C39" i="20"/>
  <c r="D35" i="20"/>
  <c r="C35" i="20"/>
  <c r="D28" i="20"/>
  <c r="C28" i="20"/>
  <c r="D23" i="20"/>
  <c r="C23" i="20"/>
  <c r="D17" i="20"/>
  <c r="C17" i="20"/>
  <c r="D11" i="20"/>
  <c r="D10" i="20" s="1"/>
  <c r="C11" i="20"/>
  <c r="C10" i="20" s="1"/>
  <c r="H147" i="10"/>
  <c r="G147" i="10"/>
  <c r="F147" i="10"/>
  <c r="E147" i="10"/>
  <c r="H143" i="10"/>
  <c r="G143" i="10"/>
  <c r="F143" i="10"/>
  <c r="E143" i="10"/>
  <c r="H140" i="10"/>
  <c r="G140" i="10"/>
  <c r="F140" i="10"/>
  <c r="E140" i="10"/>
  <c r="H137" i="10"/>
  <c r="G137" i="10"/>
  <c r="F137" i="10"/>
  <c r="E137" i="10"/>
  <c r="H134" i="10"/>
  <c r="H133" i="10" s="1"/>
  <c r="G134" i="10"/>
  <c r="G133" i="10" s="1"/>
  <c r="F134" i="10"/>
  <c r="F133" i="10" s="1"/>
  <c r="E134" i="10"/>
  <c r="E133" i="10" s="1"/>
  <c r="H128" i="10"/>
  <c r="G128" i="10"/>
  <c r="F128" i="10"/>
  <c r="E128" i="10"/>
  <c r="H125" i="10"/>
  <c r="G125" i="10"/>
  <c r="F125" i="10"/>
  <c r="E125" i="10"/>
  <c r="H120" i="10"/>
  <c r="G120" i="10"/>
  <c r="F120" i="10"/>
  <c r="E120" i="10"/>
  <c r="H117" i="10"/>
  <c r="G117" i="10"/>
  <c r="F117" i="10"/>
  <c r="E117" i="10"/>
  <c r="H112" i="10"/>
  <c r="G112" i="10"/>
  <c r="F112" i="10"/>
  <c r="E112" i="10"/>
  <c r="H108" i="10"/>
  <c r="G108" i="10"/>
  <c r="F108" i="10"/>
  <c r="E108" i="10"/>
  <c r="H105" i="10"/>
  <c r="G105" i="10"/>
  <c r="F105" i="10"/>
  <c r="E105" i="10"/>
  <c r="H100" i="10"/>
  <c r="G100" i="10"/>
  <c r="F100" i="10"/>
  <c r="E100" i="10"/>
  <c r="H99" i="10"/>
  <c r="G99" i="10"/>
  <c r="F99" i="10"/>
  <c r="E99" i="10"/>
  <c r="H95" i="10"/>
  <c r="G95" i="10"/>
  <c r="F95" i="10"/>
  <c r="E95" i="10"/>
  <c r="H93" i="10"/>
  <c r="H86" i="10" s="1"/>
  <c r="G93" i="10"/>
  <c r="F93" i="10"/>
  <c r="E93" i="10"/>
  <c r="H87" i="10"/>
  <c r="G87" i="10"/>
  <c r="F87" i="10"/>
  <c r="E87" i="10"/>
  <c r="G86" i="10"/>
  <c r="F86" i="10"/>
  <c r="E86" i="10"/>
  <c r="H77" i="10"/>
  <c r="G77" i="10"/>
  <c r="F77" i="10"/>
  <c r="E77" i="10"/>
  <c r="H74" i="10"/>
  <c r="H73" i="10" s="1"/>
  <c r="G74" i="10"/>
  <c r="G73" i="10" s="1"/>
  <c r="F74" i="10"/>
  <c r="F73" i="10" s="1"/>
  <c r="F10" i="10" s="1"/>
  <c r="F9" i="10" s="1"/>
  <c r="E74" i="10"/>
  <c r="E73" i="10" s="1"/>
  <c r="H71" i="10"/>
  <c r="G71" i="10"/>
  <c r="F71" i="10"/>
  <c r="E71" i="10"/>
  <c r="H69" i="10"/>
  <c r="G69" i="10"/>
  <c r="F69" i="10"/>
  <c r="E69" i="10"/>
  <c r="H68" i="10"/>
  <c r="G68" i="10"/>
  <c r="F68" i="10"/>
  <c r="E68" i="10"/>
  <c r="H66" i="10"/>
  <c r="G66" i="10"/>
  <c r="F66" i="10"/>
  <c r="E66" i="10"/>
  <c r="H64" i="10"/>
  <c r="H63" i="10" s="1"/>
  <c r="G64" i="10"/>
  <c r="G63" i="10" s="1"/>
  <c r="F64" i="10"/>
  <c r="F63" i="10" s="1"/>
  <c r="E64" i="10"/>
  <c r="E63" i="10" s="1"/>
  <c r="H60" i="10"/>
  <c r="G60" i="10"/>
  <c r="F60" i="10"/>
  <c r="E60" i="10"/>
  <c r="H50" i="10"/>
  <c r="G50" i="10"/>
  <c r="F50" i="10"/>
  <c r="E50" i="10"/>
  <c r="H46" i="10"/>
  <c r="G46" i="10"/>
  <c r="F46" i="10"/>
  <c r="E46" i="10"/>
  <c r="H41" i="10"/>
  <c r="G41" i="10"/>
  <c r="F41" i="10"/>
  <c r="E41" i="10"/>
  <c r="H37" i="10"/>
  <c r="G37" i="10"/>
  <c r="F37" i="10"/>
  <c r="E37" i="10"/>
  <c r="H29" i="10"/>
  <c r="G29" i="10"/>
  <c r="F29" i="10"/>
  <c r="E29" i="10"/>
  <c r="H24" i="10"/>
  <c r="G24" i="10"/>
  <c r="F24" i="10"/>
  <c r="E24" i="10"/>
  <c r="H18" i="10"/>
  <c r="G18" i="10"/>
  <c r="F18" i="10"/>
  <c r="E18" i="10"/>
  <c r="H12" i="10"/>
  <c r="H11" i="10" s="1"/>
  <c r="G12" i="10"/>
  <c r="G11" i="10" s="1"/>
  <c r="F12" i="10"/>
  <c r="E12" i="10"/>
  <c r="E11" i="10" s="1"/>
  <c r="F11" i="10"/>
  <c r="U12" i="15"/>
  <c r="T12" i="15"/>
  <c r="M12" i="15"/>
  <c r="U11" i="15"/>
  <c r="T11" i="15"/>
  <c r="M11" i="15"/>
  <c r="T10" i="15"/>
  <c r="M10" i="15"/>
  <c r="U10" i="15" s="1"/>
  <c r="U9" i="15"/>
  <c r="T9" i="15"/>
  <c r="M9" i="15"/>
  <c r="U8" i="15"/>
  <c r="T8" i="15"/>
  <c r="M8" i="15"/>
  <c r="T7" i="15"/>
  <c r="M7" i="15"/>
  <c r="U7" i="15" s="1"/>
  <c r="T6" i="15"/>
  <c r="M6" i="15"/>
  <c r="U6" i="15" s="1"/>
  <c r="F27" i="29"/>
  <c r="E27" i="29"/>
  <c r="D27" i="29"/>
  <c r="C27" i="29"/>
  <c r="C18" i="29" s="1"/>
  <c r="F19" i="29"/>
  <c r="F18" i="29" s="1"/>
  <c r="E19" i="29"/>
  <c r="D19" i="29"/>
  <c r="D18" i="29" s="1"/>
  <c r="C19" i="29"/>
  <c r="E18" i="29"/>
  <c r="F14" i="29"/>
  <c r="E14" i="29"/>
  <c r="D14" i="29"/>
  <c r="C14" i="29"/>
  <c r="F10" i="29"/>
  <c r="E10" i="29"/>
  <c r="E9" i="29" s="1"/>
  <c r="E8" i="29" s="1"/>
  <c r="D10" i="29"/>
  <c r="C10" i="29"/>
  <c r="C9" i="29" s="1"/>
  <c r="F9" i="29"/>
  <c r="F8" i="29" s="1"/>
  <c r="D9" i="29"/>
  <c r="D8" i="29" s="1"/>
  <c r="F63" i="32"/>
  <c r="E63" i="32"/>
  <c r="D63" i="32"/>
  <c r="C63" i="32"/>
  <c r="F56" i="32"/>
  <c r="E56" i="32"/>
  <c r="D56" i="32"/>
  <c r="C56" i="32"/>
  <c r="F39" i="32"/>
  <c r="E39" i="32"/>
  <c r="D39" i="32"/>
  <c r="C39" i="32"/>
  <c r="F34" i="32"/>
  <c r="E34" i="32"/>
  <c r="D34" i="32"/>
  <c r="C34" i="32"/>
  <c r="C33" i="32" s="1"/>
  <c r="F33" i="32"/>
  <c r="E33" i="32"/>
  <c r="D33" i="32"/>
  <c r="F27" i="32"/>
  <c r="E27" i="32"/>
  <c r="D27" i="32"/>
  <c r="C27" i="32"/>
  <c r="F19" i="32"/>
  <c r="F18" i="32" s="1"/>
  <c r="E19" i="32"/>
  <c r="E18" i="32" s="1"/>
  <c r="D19" i="32"/>
  <c r="D18" i="32" s="1"/>
  <c r="C19" i="32"/>
  <c r="C18" i="32"/>
  <c r="F14" i="32"/>
  <c r="E14" i="32"/>
  <c r="D14" i="32"/>
  <c r="C14" i="32"/>
  <c r="F10" i="32"/>
  <c r="E10" i="32"/>
  <c r="D10" i="32"/>
  <c r="C10" i="32"/>
  <c r="C9" i="32" s="1"/>
  <c r="F9" i="32"/>
  <c r="E9" i="32"/>
  <c r="D9" i="32"/>
  <c r="D8" i="32" s="1"/>
  <c r="P33" i="6"/>
  <c r="P32" i="6"/>
  <c r="O31" i="6"/>
  <c r="N31" i="6"/>
  <c r="M31" i="6"/>
  <c r="L31" i="6"/>
  <c r="K31" i="6"/>
  <c r="J31" i="6"/>
  <c r="I31" i="6"/>
  <c r="H31" i="6"/>
  <c r="G31" i="6"/>
  <c r="F31" i="6"/>
  <c r="E31" i="6"/>
  <c r="D31" i="6"/>
  <c r="C31" i="6"/>
  <c r="P31" i="6" s="1"/>
  <c r="P30" i="6"/>
  <c r="P29" i="6"/>
  <c r="O28" i="6"/>
  <c r="O34" i="6" s="1"/>
  <c r="N28" i="6"/>
  <c r="N34" i="6" s="1"/>
  <c r="M28" i="6"/>
  <c r="M34" i="6" s="1"/>
  <c r="L28" i="6"/>
  <c r="L34" i="6" s="1"/>
  <c r="K28" i="6"/>
  <c r="K34" i="6" s="1"/>
  <c r="J28" i="6"/>
  <c r="J34" i="6" s="1"/>
  <c r="I28" i="6"/>
  <c r="I34" i="6" s="1"/>
  <c r="H28" i="6"/>
  <c r="H34" i="6" s="1"/>
  <c r="G28" i="6"/>
  <c r="G34" i="6" s="1"/>
  <c r="F28" i="6"/>
  <c r="F34" i="6" s="1"/>
  <c r="E28" i="6"/>
  <c r="E34" i="6" s="1"/>
  <c r="D28" i="6"/>
  <c r="D34" i="6" s="1"/>
  <c r="C28" i="6"/>
  <c r="C34" i="6" s="1"/>
  <c r="P27" i="6"/>
  <c r="P26" i="6"/>
  <c r="P24" i="6"/>
  <c r="P23" i="6"/>
  <c r="P22" i="6"/>
  <c r="P21" i="6"/>
  <c r="P20" i="6"/>
  <c r="P19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P18" i="6" s="1"/>
  <c r="P17" i="6"/>
  <c r="P16" i="6"/>
  <c r="P15" i="6"/>
  <c r="P14" i="6"/>
  <c r="P13" i="6"/>
  <c r="P12" i="6"/>
  <c r="O11" i="6"/>
  <c r="O25" i="6" s="1"/>
  <c r="O35" i="6" s="1"/>
  <c r="N11" i="6"/>
  <c r="N25" i="6" s="1"/>
  <c r="N35" i="6" s="1"/>
  <c r="M11" i="6"/>
  <c r="M25" i="6" s="1"/>
  <c r="M35" i="6" s="1"/>
  <c r="L11" i="6"/>
  <c r="L25" i="6" s="1"/>
  <c r="L35" i="6" s="1"/>
  <c r="K11" i="6"/>
  <c r="K25" i="6" s="1"/>
  <c r="K35" i="6" s="1"/>
  <c r="J11" i="6"/>
  <c r="J25" i="6" s="1"/>
  <c r="J35" i="6" s="1"/>
  <c r="I11" i="6"/>
  <c r="I25" i="6" s="1"/>
  <c r="I35" i="6" s="1"/>
  <c r="H11" i="6"/>
  <c r="H25" i="6" s="1"/>
  <c r="H35" i="6" s="1"/>
  <c r="G11" i="6"/>
  <c r="G25" i="6" s="1"/>
  <c r="G35" i="6" s="1"/>
  <c r="F11" i="6"/>
  <c r="F25" i="6" s="1"/>
  <c r="F35" i="6" s="1"/>
  <c r="E11" i="6"/>
  <c r="E25" i="6" s="1"/>
  <c r="E35" i="6" s="1"/>
  <c r="D11" i="6"/>
  <c r="D25" i="6" s="1"/>
  <c r="D35" i="6" s="1"/>
  <c r="C11" i="6"/>
  <c r="C25" i="6" s="1"/>
  <c r="P10" i="6"/>
  <c r="F22" i="34"/>
  <c r="E22" i="34"/>
  <c r="D22" i="34"/>
  <c r="D15" i="34" s="1"/>
  <c r="C22" i="34"/>
  <c r="F16" i="34"/>
  <c r="E16" i="34"/>
  <c r="E15" i="34" s="1"/>
  <c r="E8" i="34" s="1"/>
  <c r="D16" i="34"/>
  <c r="C16" i="34"/>
  <c r="F15" i="34"/>
  <c r="C15" i="34"/>
  <c r="F12" i="34"/>
  <c r="E12" i="34"/>
  <c r="D12" i="34"/>
  <c r="C12" i="34"/>
  <c r="F9" i="34"/>
  <c r="F8" i="34" s="1"/>
  <c r="E9" i="34"/>
  <c r="D9" i="34"/>
  <c r="D8" i="34" s="1"/>
  <c r="C9" i="34"/>
  <c r="C8" i="34" s="1"/>
  <c r="O21" i="9"/>
  <c r="G21" i="9"/>
  <c r="Q20" i="9"/>
  <c r="Q19" i="9"/>
  <c r="Q18" i="9"/>
  <c r="Q17" i="9"/>
  <c r="P16" i="9"/>
  <c r="O16" i="9"/>
  <c r="N16" i="9"/>
  <c r="M16" i="9"/>
  <c r="L16" i="9"/>
  <c r="K16" i="9"/>
  <c r="J16" i="9"/>
  <c r="I16" i="9"/>
  <c r="Q16" i="9" s="1"/>
  <c r="H16" i="9"/>
  <c r="G16" i="9"/>
  <c r="F16" i="9"/>
  <c r="E16" i="9"/>
  <c r="D16" i="9"/>
  <c r="C16" i="9"/>
  <c r="Q15" i="9"/>
  <c r="Q14" i="9"/>
  <c r="Q13" i="9"/>
  <c r="Q12" i="9"/>
  <c r="Q11" i="9"/>
  <c r="P10" i="9"/>
  <c r="P21" i="9" s="1"/>
  <c r="O10" i="9"/>
  <c r="N10" i="9"/>
  <c r="N21" i="9" s="1"/>
  <c r="M10" i="9"/>
  <c r="M21" i="9" s="1"/>
  <c r="L10" i="9"/>
  <c r="L21" i="9" s="1"/>
  <c r="K10" i="9"/>
  <c r="K21" i="9" s="1"/>
  <c r="J10" i="9"/>
  <c r="J21" i="9" s="1"/>
  <c r="I10" i="9"/>
  <c r="I21" i="9" s="1"/>
  <c r="H10" i="9"/>
  <c r="H21" i="9" s="1"/>
  <c r="G10" i="9"/>
  <c r="F10" i="9"/>
  <c r="F21" i="9" s="1"/>
  <c r="E10" i="9"/>
  <c r="E21" i="9" s="1"/>
  <c r="D10" i="9"/>
  <c r="D21" i="9" s="1"/>
  <c r="C10" i="9"/>
  <c r="C21" i="9" s="1"/>
  <c r="Q9" i="9"/>
  <c r="F15" i="31"/>
  <c r="E15" i="31"/>
  <c r="E8" i="31" s="1"/>
  <c r="D15" i="31"/>
  <c r="C15" i="31"/>
  <c r="C8" i="31" s="1"/>
  <c r="F8" i="31"/>
  <c r="D8" i="31"/>
  <c r="F38" i="8"/>
  <c r="E38" i="8"/>
  <c r="D38" i="8"/>
  <c r="C38" i="8"/>
  <c r="F32" i="8"/>
  <c r="F31" i="8" s="1"/>
  <c r="E32" i="8"/>
  <c r="D32" i="8"/>
  <c r="C32" i="8"/>
  <c r="E31" i="8"/>
  <c r="D31" i="8"/>
  <c r="C31" i="8"/>
  <c r="F16" i="8"/>
  <c r="F15" i="8" s="1"/>
  <c r="F8" i="8" s="1"/>
  <c r="E16" i="8"/>
  <c r="D16" i="8"/>
  <c r="C16" i="8"/>
  <c r="E15" i="8"/>
  <c r="D15" i="8"/>
  <c r="C15" i="8"/>
  <c r="C8" i="8" s="1"/>
  <c r="E8" i="8"/>
  <c r="D8" i="8"/>
  <c r="F9" i="33"/>
  <c r="E9" i="33"/>
  <c r="D9" i="33"/>
  <c r="C9" i="33"/>
  <c r="C8" i="33" s="1"/>
  <c r="F8" i="33"/>
  <c r="E8" i="33"/>
  <c r="D8" i="33"/>
  <c r="F22" i="28"/>
  <c r="E22" i="28"/>
  <c r="D22" i="28"/>
  <c r="C22" i="28"/>
  <c r="C14" i="28" s="1"/>
  <c r="C8" i="28" s="1"/>
  <c r="F15" i="28"/>
  <c r="F14" i="28" s="1"/>
  <c r="E15" i="28"/>
  <c r="E14" i="28" s="1"/>
  <c r="D15" i="28"/>
  <c r="D14" i="28" s="1"/>
  <c r="C15" i="28"/>
  <c r="F9" i="28"/>
  <c r="E9" i="28"/>
  <c r="D9" i="28"/>
  <c r="C9" i="28"/>
  <c r="G23" i="5"/>
  <c r="G22" i="5"/>
  <c r="G21" i="5"/>
  <c r="G20" i="5"/>
  <c r="G19" i="5"/>
  <c r="G17" i="5"/>
  <c r="D15" i="5"/>
  <c r="D16" i="5" s="1"/>
  <c r="C15" i="5"/>
  <c r="C16" i="5" s="1"/>
  <c r="G14" i="5"/>
  <c r="G13" i="5"/>
  <c r="G12" i="5"/>
  <c r="G11" i="5"/>
  <c r="F10" i="5"/>
  <c r="F15" i="5" s="1"/>
  <c r="E10" i="5"/>
  <c r="E15" i="5" s="1"/>
  <c r="D10" i="5"/>
  <c r="C10" i="5"/>
  <c r="G10" i="5" s="1"/>
  <c r="G9" i="5"/>
  <c r="G8" i="5"/>
  <c r="D299" i="4"/>
  <c r="C299" i="4"/>
  <c r="D295" i="4"/>
  <c r="C295" i="4"/>
  <c r="D291" i="4"/>
  <c r="C291" i="4"/>
  <c r="D284" i="4"/>
  <c r="D305" i="4" s="1"/>
  <c r="C284" i="4"/>
  <c r="C305" i="4" s="1"/>
  <c r="D280" i="4"/>
  <c r="C280" i="4"/>
  <c r="D268" i="4"/>
  <c r="C268" i="4"/>
  <c r="D267" i="4"/>
  <c r="C267" i="4"/>
  <c r="C266" i="4" s="1"/>
  <c r="D266" i="4"/>
  <c r="D282" i="4" s="1"/>
  <c r="D257" i="4"/>
  <c r="C257" i="4"/>
  <c r="C282" i="4" s="1"/>
  <c r="D249" i="4"/>
  <c r="C249" i="4"/>
  <c r="D244" i="4"/>
  <c r="C244" i="4"/>
  <c r="D239" i="4"/>
  <c r="C239" i="4"/>
  <c r="D230" i="4"/>
  <c r="C230" i="4"/>
  <c r="D227" i="4"/>
  <c r="C227" i="4"/>
  <c r="C226" i="4" s="1"/>
  <c r="D226" i="4"/>
  <c r="D224" i="4"/>
  <c r="C224" i="4"/>
  <c r="D222" i="4"/>
  <c r="D221" i="4" s="1"/>
  <c r="C222" i="4"/>
  <c r="C221" i="4"/>
  <c r="D219" i="4"/>
  <c r="D216" i="4" s="1"/>
  <c r="C219" i="4"/>
  <c r="D217" i="4"/>
  <c r="C217" i="4"/>
  <c r="C216" i="4"/>
  <c r="D213" i="4"/>
  <c r="C213" i="4"/>
  <c r="D199" i="4"/>
  <c r="C199" i="4"/>
  <c r="D195" i="4"/>
  <c r="C195" i="4"/>
  <c r="D190" i="4"/>
  <c r="C190" i="4"/>
  <c r="D186" i="4"/>
  <c r="C186" i="4"/>
  <c r="D175" i="4"/>
  <c r="C175" i="4"/>
  <c r="D169" i="4"/>
  <c r="C169" i="4"/>
  <c r="D162" i="4"/>
  <c r="C162" i="4"/>
  <c r="D155" i="4"/>
  <c r="C155" i="4"/>
  <c r="C154" i="4" s="1"/>
  <c r="C153" i="4" s="1"/>
  <c r="C152" i="4" s="1"/>
  <c r="D154" i="4"/>
  <c r="D153" i="4" s="1"/>
  <c r="D152" i="4" s="1"/>
  <c r="D148" i="4"/>
  <c r="C148" i="4"/>
  <c r="D142" i="4"/>
  <c r="C142" i="4"/>
  <c r="D134" i="4"/>
  <c r="C134" i="4"/>
  <c r="D127" i="4"/>
  <c r="C127" i="4"/>
  <c r="D117" i="4"/>
  <c r="C117" i="4"/>
  <c r="C116" i="4" s="1"/>
  <c r="D116" i="4"/>
  <c r="D114" i="4"/>
  <c r="C114" i="4"/>
  <c r="D109" i="4"/>
  <c r="C109" i="4"/>
  <c r="D106" i="4"/>
  <c r="C106" i="4"/>
  <c r="D103" i="4"/>
  <c r="C103" i="4"/>
  <c r="D89" i="4"/>
  <c r="C89" i="4"/>
  <c r="D85" i="4"/>
  <c r="D84" i="4" s="1"/>
  <c r="C85" i="4"/>
  <c r="C84" i="4"/>
  <c r="D79" i="4"/>
  <c r="C79" i="4"/>
  <c r="D74" i="4"/>
  <c r="C74" i="4"/>
  <c r="D71" i="4"/>
  <c r="C71" i="4"/>
  <c r="D59" i="4"/>
  <c r="C59" i="4"/>
  <c r="C58" i="4" s="1"/>
  <c r="D58" i="4"/>
  <c r="D55" i="4"/>
  <c r="C55" i="4"/>
  <c r="D53" i="4"/>
  <c r="C53" i="4"/>
  <c r="D44" i="4"/>
  <c r="C44" i="4"/>
  <c r="D40" i="4"/>
  <c r="C40" i="4"/>
  <c r="D35" i="4"/>
  <c r="C35" i="4"/>
  <c r="D29" i="4"/>
  <c r="C29" i="4"/>
  <c r="D27" i="4"/>
  <c r="C27" i="4"/>
  <c r="D25" i="4"/>
  <c r="C25" i="4"/>
  <c r="D23" i="4"/>
  <c r="C23" i="4"/>
  <c r="D21" i="4"/>
  <c r="C21" i="4"/>
  <c r="D12" i="4"/>
  <c r="C12" i="4"/>
  <c r="C11" i="4" s="1"/>
  <c r="D11" i="4"/>
  <c r="D10" i="4" s="1"/>
  <c r="D9" i="4" s="1"/>
  <c r="D255" i="4" s="1"/>
  <c r="D306" i="4" s="1"/>
  <c r="D293" i="3"/>
  <c r="D282" i="3"/>
  <c r="C282" i="3"/>
  <c r="D275" i="3"/>
  <c r="C275" i="3"/>
  <c r="C293" i="3" s="1"/>
  <c r="D272" i="3"/>
  <c r="C272" i="3"/>
  <c r="D260" i="3"/>
  <c r="D259" i="3" s="1"/>
  <c r="C260" i="3"/>
  <c r="C259" i="3" s="1"/>
  <c r="D253" i="3"/>
  <c r="C253" i="3"/>
  <c r="D248" i="3"/>
  <c r="C248" i="3"/>
  <c r="D243" i="3"/>
  <c r="C243" i="3"/>
  <c r="D234" i="3"/>
  <c r="C234" i="3"/>
  <c r="D231" i="3"/>
  <c r="C231" i="3"/>
  <c r="C230" i="3" s="1"/>
  <c r="D230" i="3"/>
  <c r="D228" i="3"/>
  <c r="C228" i="3"/>
  <c r="D226" i="3"/>
  <c r="C226" i="3"/>
  <c r="D225" i="3"/>
  <c r="C225" i="3"/>
  <c r="D223" i="3"/>
  <c r="C223" i="3"/>
  <c r="D221" i="3"/>
  <c r="D220" i="3" s="1"/>
  <c r="C221" i="3"/>
  <c r="C220" i="3" s="1"/>
  <c r="D215" i="3"/>
  <c r="C215" i="3"/>
  <c r="D200" i="3"/>
  <c r="C200" i="3"/>
  <c r="D196" i="3"/>
  <c r="C196" i="3"/>
  <c r="D191" i="3"/>
  <c r="C191" i="3"/>
  <c r="D187" i="3"/>
  <c r="C187" i="3"/>
  <c r="D176" i="3"/>
  <c r="C176" i="3"/>
  <c r="D170" i="3"/>
  <c r="C170" i="3"/>
  <c r="D163" i="3"/>
  <c r="C163" i="3"/>
  <c r="D156" i="3"/>
  <c r="C156" i="3"/>
  <c r="C155" i="3" s="1"/>
  <c r="C154" i="3" s="1"/>
  <c r="C153" i="3" s="1"/>
  <c r="D155" i="3"/>
  <c r="D154" i="3" s="1"/>
  <c r="D149" i="3"/>
  <c r="C149" i="3"/>
  <c r="D143" i="3"/>
  <c r="C143" i="3"/>
  <c r="D135" i="3"/>
  <c r="C135" i="3"/>
  <c r="D128" i="3"/>
  <c r="C128" i="3"/>
  <c r="D118" i="3"/>
  <c r="C118" i="3"/>
  <c r="C117" i="3" s="1"/>
  <c r="D117" i="3"/>
  <c r="D113" i="3"/>
  <c r="C113" i="3"/>
  <c r="D108" i="3"/>
  <c r="C108" i="3"/>
  <c r="D105" i="3"/>
  <c r="C105" i="3"/>
  <c r="D102" i="3"/>
  <c r="C102" i="3"/>
  <c r="D88" i="3"/>
  <c r="D84" i="3" s="1"/>
  <c r="D83" i="3" s="1"/>
  <c r="C88" i="3"/>
  <c r="C84" i="3" s="1"/>
  <c r="C83" i="3" s="1"/>
  <c r="D78" i="3"/>
  <c r="C78" i="3"/>
  <c r="D73" i="3"/>
  <c r="C73" i="3"/>
  <c r="D70" i="3"/>
  <c r="C70" i="3"/>
  <c r="D58" i="3"/>
  <c r="C58" i="3"/>
  <c r="C57" i="3" s="1"/>
  <c r="D57" i="3"/>
  <c r="D54" i="3"/>
  <c r="C54" i="3"/>
  <c r="D52" i="3"/>
  <c r="C52" i="3"/>
  <c r="D43" i="3"/>
  <c r="C43" i="3"/>
  <c r="D39" i="3"/>
  <c r="C39" i="3"/>
  <c r="D34" i="3"/>
  <c r="C34" i="3"/>
  <c r="D28" i="3"/>
  <c r="C28" i="3"/>
  <c r="D26" i="3"/>
  <c r="C26" i="3"/>
  <c r="D24" i="3"/>
  <c r="C24" i="3"/>
  <c r="D22" i="3"/>
  <c r="C22" i="3"/>
  <c r="D20" i="3"/>
  <c r="C20" i="3"/>
  <c r="D11" i="3"/>
  <c r="C11" i="3"/>
  <c r="C10" i="3" s="1"/>
  <c r="C9" i="3" s="1"/>
  <c r="C8" i="3" s="1"/>
  <c r="D10" i="3"/>
  <c r="D9" i="3" s="1"/>
  <c r="D8" i="3" s="1"/>
  <c r="D230" i="2"/>
  <c r="C230" i="2"/>
  <c r="D223" i="2"/>
  <c r="D222" i="2" s="1"/>
  <c r="D221" i="2" s="1"/>
  <c r="C223" i="2"/>
  <c r="C222" i="2" s="1"/>
  <c r="C221" i="2" s="1"/>
  <c r="D209" i="2"/>
  <c r="C209" i="2"/>
  <c r="D201" i="2"/>
  <c r="D200" i="2" s="1"/>
  <c r="C201" i="2"/>
  <c r="C200" i="2" s="1"/>
  <c r="D196" i="2"/>
  <c r="C196" i="2"/>
  <c r="D192" i="2"/>
  <c r="D191" i="2" s="1"/>
  <c r="C192" i="2"/>
  <c r="C191" i="2" s="1"/>
  <c r="D184" i="2"/>
  <c r="C184" i="2"/>
  <c r="D177" i="2"/>
  <c r="D171" i="2" s="1"/>
  <c r="D146" i="2" s="1"/>
  <c r="C177" i="2"/>
  <c r="C171" i="2" s="1"/>
  <c r="D165" i="2"/>
  <c r="C165" i="2"/>
  <c r="D157" i="2"/>
  <c r="C157" i="2"/>
  <c r="C156" i="2" s="1"/>
  <c r="D156" i="2"/>
  <c r="D152" i="2"/>
  <c r="C152" i="2"/>
  <c r="D148" i="2"/>
  <c r="C148" i="2"/>
  <c r="D147" i="2"/>
  <c r="C147" i="2"/>
  <c r="D138" i="2"/>
  <c r="C138" i="2"/>
  <c r="D133" i="2"/>
  <c r="C133" i="2"/>
  <c r="D115" i="2"/>
  <c r="D113" i="2" s="1"/>
  <c r="C115" i="2"/>
  <c r="C113" i="2" s="1"/>
  <c r="D108" i="2"/>
  <c r="C108" i="2"/>
  <c r="D102" i="2"/>
  <c r="D101" i="2" s="1"/>
  <c r="D94" i="2" s="1"/>
  <c r="C102" i="2"/>
  <c r="C101" i="2" s="1"/>
  <c r="D98" i="2"/>
  <c r="C98" i="2"/>
  <c r="D95" i="2"/>
  <c r="C95" i="2"/>
  <c r="C94" i="2" s="1"/>
  <c r="C93" i="2" s="1"/>
  <c r="D83" i="2"/>
  <c r="C83" i="2"/>
  <c r="D73" i="2"/>
  <c r="C73" i="2"/>
  <c r="D68" i="2"/>
  <c r="C68" i="2"/>
  <c r="C67" i="2" s="1"/>
  <c r="D62" i="2"/>
  <c r="C62" i="2"/>
  <c r="D55" i="2"/>
  <c r="C55" i="2"/>
  <c r="D51" i="2"/>
  <c r="C51" i="2"/>
  <c r="D45" i="2"/>
  <c r="D44" i="2" s="1"/>
  <c r="D34" i="2" s="1"/>
  <c r="C45" i="2"/>
  <c r="C44" i="2" s="1"/>
  <c r="D41" i="2"/>
  <c r="C41" i="2"/>
  <c r="C34" i="2" s="1"/>
  <c r="D31" i="2"/>
  <c r="D30" i="2" s="1"/>
  <c r="C31" i="2"/>
  <c r="C30" i="2" s="1"/>
  <c r="D23" i="2"/>
  <c r="C23" i="2"/>
  <c r="D16" i="2"/>
  <c r="D15" i="2" s="1"/>
  <c r="D9" i="2" s="1"/>
  <c r="C16" i="2"/>
  <c r="C15" i="2" s="1"/>
  <c r="C9" i="2" s="1"/>
  <c r="D10" i="2"/>
  <c r="C10" i="2"/>
  <c r="A11" i="30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D67" i="2" l="1"/>
  <c r="D8" i="2" s="1"/>
  <c r="Q21" i="9"/>
  <c r="C8" i="20"/>
  <c r="E8" i="32"/>
  <c r="C8" i="29"/>
  <c r="D9" i="20"/>
  <c r="D8" i="20" s="1"/>
  <c r="G10" i="10"/>
  <c r="G9" i="10" s="1"/>
  <c r="H10" i="10"/>
  <c r="H9" i="10" s="1"/>
  <c r="C274" i="3"/>
  <c r="C294" i="3" s="1"/>
  <c r="C35" i="6"/>
  <c r="P35" i="6" s="1"/>
  <c r="P25" i="6"/>
  <c r="P34" i="6"/>
  <c r="F8" i="32"/>
  <c r="D8" i="28"/>
  <c r="C8" i="32"/>
  <c r="D145" i="2"/>
  <c r="D238" i="2" s="1"/>
  <c r="E16" i="5"/>
  <c r="E18" i="5"/>
  <c r="E24" i="5" s="1"/>
  <c r="E8" i="28"/>
  <c r="C10" i="4"/>
  <c r="C9" i="4" s="1"/>
  <c r="C255" i="4" s="1"/>
  <c r="C306" i="4" s="1"/>
  <c r="C8" i="2"/>
  <c r="C144" i="2" s="1"/>
  <c r="D93" i="2"/>
  <c r="C190" i="2"/>
  <c r="F16" i="5"/>
  <c r="F18" i="5"/>
  <c r="F24" i="5" s="1"/>
  <c r="F8" i="28"/>
  <c r="E10" i="10"/>
  <c r="E9" i="10" s="1"/>
  <c r="C146" i="2"/>
  <c r="D190" i="2"/>
  <c r="D153" i="3"/>
  <c r="D274" i="3" s="1"/>
  <c r="D294" i="3" s="1"/>
  <c r="C18" i="5"/>
  <c r="P11" i="6"/>
  <c r="P28" i="6"/>
  <c r="D18" i="5"/>
  <c r="D24" i="5" s="1"/>
  <c r="G15" i="5"/>
  <c r="Q10" i="9"/>
  <c r="G18" i="5" l="1"/>
  <c r="C24" i="5"/>
  <c r="G24" i="5" s="1"/>
  <c r="C145" i="2"/>
  <c r="C238" i="2" s="1"/>
  <c r="D144" i="2"/>
</calcChain>
</file>

<file path=xl/sharedStrings.xml><?xml version="1.0" encoding="utf-8"?>
<sst xmlns="http://schemas.openxmlformats.org/spreadsheetml/2006/main" count="57945" uniqueCount="3662">
  <si>
    <t>Байгууллагын нэр</t>
  </si>
  <si>
    <t>ЕРӨНХИЙ ЖУРНАЛ</t>
  </si>
  <si>
    <t>БАТЛАГДСАН ТӨСВИЙН ХУВААРЬ</t>
  </si>
  <si>
    <t>ҮНДСЭН ХӨРӨНГИЙН ДЭЛГЭРЭНГҮЙ</t>
  </si>
  <si>
    <t>ЦАЛИНГИЙН ДЭЛГЭРЭНГҮЙ</t>
  </si>
  <si>
    <t>САНХҮҮГИЙН БАЙДЛЫН ТАЙЛАН</t>
  </si>
  <si>
    <t>САНХҮҮГИЙН ҮР ДҮНГИЙН ТАЙЛАН</t>
  </si>
  <si>
    <t>МӨНГӨН ГҮЙЛГЭЭНИЙ ТАЙЛАН</t>
  </si>
  <si>
    <t>ТӨСВИЙН ГҮЙЦЭТГЭЛИЙН ТАЙЛАН</t>
  </si>
  <si>
    <t>ТӨСВИЙН ГҮЙЦЭТГЭЛИЙН ТОХИРУУЛГЫН ТАЙЛАН</t>
  </si>
  <si>
    <t>НЭМЭЛТ САНХҮҮЖИЛТИЙН ТАЙЛАН</t>
  </si>
  <si>
    <t>Код</t>
  </si>
  <si>
    <t>Үзүүлэлт</t>
  </si>
  <si>
    <t>Жилийн дүн</t>
  </si>
  <si>
    <t>1-р сар</t>
  </si>
  <si>
    <t>2-р сар</t>
  </si>
  <si>
    <t>3-р сар</t>
  </si>
  <si>
    <t>4-р сар</t>
  </si>
  <si>
    <t>5-р сар</t>
  </si>
  <si>
    <t>6-р сар</t>
  </si>
  <si>
    <t>7-р сар</t>
  </si>
  <si>
    <t>8-р сар</t>
  </si>
  <si>
    <t>9-р сар</t>
  </si>
  <si>
    <t>10-р сар</t>
  </si>
  <si>
    <t>11-р сар</t>
  </si>
  <si>
    <t>12-р сар</t>
  </si>
  <si>
    <t>Данс</t>
  </si>
  <si>
    <t>Огноо</t>
  </si>
  <si>
    <t>Баримт №</t>
  </si>
  <si>
    <t>Батлагдсан төсөв</t>
  </si>
  <si>
    <t>Гүйцэтгэл</t>
  </si>
  <si>
    <t>Эдийн засгийн ангилал</t>
  </si>
  <si>
    <t>Орлого</t>
  </si>
  <si>
    <t>Зарлага</t>
  </si>
  <si>
    <t>Гүйлгээний утга</t>
  </si>
  <si>
    <t>НДШ</t>
  </si>
  <si>
    <t>Дүн</t>
  </si>
  <si>
    <t>Д/д</t>
  </si>
  <si>
    <t>Дебет</t>
  </si>
  <si>
    <t>Кредит</t>
  </si>
  <si>
    <t>Мөнгөн дүн</t>
  </si>
  <si>
    <t>Тоо ширхэг</t>
  </si>
  <si>
    <t>Тодруулга</t>
  </si>
  <si>
    <t>Бараа бүтээгдэхүүний нэр</t>
  </si>
  <si>
    <t>Хөрөнгийн код</t>
  </si>
  <si>
    <t>Хөрөнгийн нэр</t>
  </si>
  <si>
    <t>Анхны өртөг</t>
  </si>
  <si>
    <t>Ашиглалтанд орсон огноо</t>
  </si>
  <si>
    <t>Ашиглагдах жил</t>
  </si>
  <si>
    <t>Эхний үлдэгдэл</t>
  </si>
  <si>
    <t>Эцсийн үлдэгдэл</t>
  </si>
  <si>
    <t>Нэмж байгуулсан элэгдэл</t>
  </si>
  <si>
    <t>Хөрөнгийн үзүүүлэлт</t>
  </si>
  <si>
    <t>Тоо хэмжээ</t>
  </si>
  <si>
    <t>Элэгдэл</t>
  </si>
  <si>
    <t>Хуримтлагдсан элэгдэл</t>
  </si>
  <si>
    <t>Нэмж байгуулсан</t>
  </si>
  <si>
    <t>Хасагдсанд ногдох</t>
  </si>
  <si>
    <t>Элэгдлийн дүн</t>
  </si>
  <si>
    <t>Сар</t>
  </si>
  <si>
    <t>Регистр №</t>
  </si>
  <si>
    <t>Овог</t>
  </si>
  <si>
    <t>Нэр</t>
  </si>
  <si>
    <t>Балансын үзүүлэлт</t>
  </si>
  <si>
    <t>Дансны код</t>
  </si>
  <si>
    <t>Тайлант оны гүйцэтгэл</t>
  </si>
  <si>
    <t>Өмнөх оны гүйцэтгэл</t>
  </si>
  <si>
    <t>Тохируулга</t>
  </si>
  <si>
    <t>Хөрөнгө оруулалт</t>
  </si>
  <si>
    <t>Номын фонд</t>
  </si>
  <si>
    <t>Програм хангамж</t>
  </si>
  <si>
    <t>Сэлбэг хэрэгсэл</t>
  </si>
  <si>
    <t>Түлш, шатах тослох материал</t>
  </si>
  <si>
    <t>Барилгын засварын материал</t>
  </si>
  <si>
    <t>Хүнсний материал</t>
  </si>
  <si>
    <t>Бусад хангамжийн материал</t>
  </si>
  <si>
    <t>Мал амьтад</t>
  </si>
  <si>
    <t>Нөөцийн бараа</t>
  </si>
  <si>
    <t>Дансны нэр</t>
  </si>
  <si>
    <t>Албан тушаал</t>
  </si>
  <si>
    <t>Удирдах ажилтан</t>
  </si>
  <si>
    <t>Гүйцэтгэх ажилтан</t>
  </si>
  <si>
    <t>Бусад</t>
  </si>
  <si>
    <t>БАРАА МАТЕРИАЛЫН ДЭЛГЭРЭНГҮЙ</t>
  </si>
  <si>
    <t>Бараа материал, үнэ бүхий зүйл</t>
  </si>
  <si>
    <t>Нэг бүрийн үнэ</t>
  </si>
  <si>
    <t>Журналын төрөл</t>
  </si>
  <si>
    <t>Банкны дансны дугаар</t>
  </si>
  <si>
    <t>Харилцагчийн банк</t>
  </si>
  <si>
    <t>АККРЭУЛЬ СУУРЬТ ШАЛГАХ БАЛАНС</t>
  </si>
  <si>
    <t>Шалгах баланс</t>
  </si>
  <si>
    <t>МӨНГӨН СУУРЬТ ШАЛГАХ БАЛАНС</t>
  </si>
  <si>
    <t>Зардал</t>
  </si>
  <si>
    <t>Урсгал зардал</t>
  </si>
  <si>
    <t>Хөрөнгийн зардал</t>
  </si>
  <si>
    <t>Төвсийн гүйцэтгэл</t>
  </si>
  <si>
    <t>Нэмэлт санхүүжилт</t>
  </si>
  <si>
    <t>Гүйлгээ</t>
  </si>
  <si>
    <t>Тохируулах бичилт</t>
  </si>
  <si>
    <t>ОЗНД</t>
  </si>
  <si>
    <t>Үлдэгдэл баланс</t>
  </si>
  <si>
    <t>Бараа материалын нэр</t>
  </si>
  <si>
    <t/>
  </si>
  <si>
    <t>Тайлант үеийн үр дүн</t>
  </si>
  <si>
    <t>Нягтлан бодох бүртгэлийн бодлогын өөрчлөлт</t>
  </si>
  <si>
    <t>Дахин илэрхийлсэн үлдэгдэл</t>
  </si>
  <si>
    <t>Шилжүүлэн авсан</t>
  </si>
  <si>
    <t>Дахин үнэлгээний нэмэгдэл</t>
  </si>
  <si>
    <t>Худалдсан</t>
  </si>
  <si>
    <t>Дахин үнэлгээний хорогдол</t>
  </si>
  <si>
    <t>Оны эхний үлдэгдэл</t>
  </si>
  <si>
    <t>Өмнөх оны элэгдлийн зөрүү</t>
  </si>
  <si>
    <t>Хөтөлбөрийн код</t>
  </si>
  <si>
    <t>Зориулалт, арга хэмжээний код</t>
  </si>
  <si>
    <t>Эдийн засгийн ангилалын код</t>
  </si>
  <si>
    <t>Барааны код</t>
  </si>
  <si>
    <t>Хэмжих нэгж</t>
  </si>
  <si>
    <t>Биет ба биет бус хөрөнгийн зардал</t>
  </si>
  <si>
    <t>ЭЗ Ангилал 2015</t>
  </si>
  <si>
    <t>Элэгдлийн залруулга</t>
  </si>
  <si>
    <t>Шилжиж ирсэн элэгдэл</t>
  </si>
  <si>
    <t>ЭРГЭЛТИЙН ХӨРӨНГИЙН ДҮН</t>
  </si>
  <si>
    <t>31</t>
  </si>
  <si>
    <t xml:space="preserve">   МӨНГӨН ХӨРӨНГӨ</t>
  </si>
  <si>
    <t xml:space="preserve">      Кассанд байгаа бэлэн мөнгө</t>
  </si>
  <si>
    <t xml:space="preserve">           Төгрөг</t>
  </si>
  <si>
    <t xml:space="preserve">           Гадаад валют</t>
  </si>
  <si>
    <t xml:space="preserve">           Нэмэлт санхүүжилт</t>
  </si>
  <si>
    <t xml:space="preserve">      Банкинд байгаа бэлэн мөнгө</t>
  </si>
  <si>
    <t xml:space="preserve">         Төгрөг</t>
  </si>
  <si>
    <t xml:space="preserve">               Төрийн сангийн харилцах</t>
  </si>
  <si>
    <t xml:space="preserve">               Монгол банкин дахь харилцах</t>
  </si>
  <si>
    <t xml:space="preserve">               Арилжааны банк дахь харилцах</t>
  </si>
  <si>
    <t xml:space="preserve">               Бусад төсөл, нөөцийн харилцах</t>
  </si>
  <si>
    <t xml:space="preserve">               Нэмэлт санхүүжилтийн харилцах</t>
  </si>
  <si>
    <t xml:space="preserve">         Гадаад валют</t>
  </si>
  <si>
    <t xml:space="preserve">               Монгол банк дахь харилцах</t>
  </si>
  <si>
    <t xml:space="preserve">           Замд яваа мөнгөн хөрөнгө</t>
  </si>
  <si>
    <t xml:space="preserve">           Хадгаламж</t>
  </si>
  <si>
    <t>32</t>
  </si>
  <si>
    <t xml:space="preserve">   БОГИНО ХУГАЦААТ ХӨРӨНГӨ ОРУУЛАЛТ</t>
  </si>
  <si>
    <t xml:space="preserve">      Yнэт цаас</t>
  </si>
  <si>
    <t>33</t>
  </si>
  <si>
    <t xml:space="preserve">   АВЛАГА</t>
  </si>
  <si>
    <t xml:space="preserve">       Ажиллагчидтай холбогдсон авлага</t>
  </si>
  <si>
    <t xml:space="preserve">       Төлбөртэй үйлчилгээний авлага</t>
  </si>
  <si>
    <t xml:space="preserve">       Татаас, санхүүжилтийн авлага</t>
  </si>
  <si>
    <t xml:space="preserve">       Зээлийн хүүгийн авлага</t>
  </si>
  <si>
    <t xml:space="preserve">      Бусад авлага</t>
  </si>
  <si>
    <t xml:space="preserve">           Байгууллагаас авах авлага</t>
  </si>
  <si>
    <t xml:space="preserve">           Хувь хүмүүсээс авах авлага</t>
  </si>
  <si>
    <t xml:space="preserve">      Зээлийн авлага</t>
  </si>
  <si>
    <t xml:space="preserve">         Дотоод эх үүсвэрээс олгосон зээлийн авлага</t>
  </si>
  <si>
    <t xml:space="preserve">               Засгийн газрын байгууллага, бусад шатны төсөвт олгосон</t>
  </si>
  <si>
    <t xml:space="preserve">               Хувь хүмүүст олгосон зээл</t>
  </si>
  <si>
    <t xml:space="preserve">               Сургалтын төрийн сангийн зээлийн авлага</t>
  </si>
  <si>
    <t xml:space="preserve">               Төрийн өмчит аж ахуйн нэгжүүдэд олгосон зээл</t>
  </si>
  <si>
    <t xml:space="preserve">               Хувийн хэвшлийн аж ахуйн нэгжид олгосон зээл</t>
  </si>
  <si>
    <t xml:space="preserve">         Гадаад зээлээс дамжуулан зээлдүүлсэн зээлийн авлага</t>
  </si>
  <si>
    <t>34</t>
  </si>
  <si>
    <t xml:space="preserve">   УРЬДЧИЛГАА</t>
  </si>
  <si>
    <t xml:space="preserve">       Засгийн газрын байгууллага, бусад шатны төсөвт олгосон</t>
  </si>
  <si>
    <t xml:space="preserve">       Төсөвт байгууллага</t>
  </si>
  <si>
    <t xml:space="preserve">       Тусгай зориулалтын сан</t>
  </si>
  <si>
    <t xml:space="preserve">       Төрийн өмчийн үйлдвэр, аж ахуйн газар</t>
  </si>
  <si>
    <t xml:space="preserve">       Хувийн хэвшлийн үйлдвэр, аж ахуйн газар</t>
  </si>
  <si>
    <t xml:space="preserve">       Урьдчилж гарсан зардал</t>
  </si>
  <si>
    <t xml:space="preserve">         Урьдчилгаа тооцоо</t>
  </si>
  <si>
    <t xml:space="preserve">               Бараа материал бэлтгэх урьдчилгаа</t>
  </si>
  <si>
    <t xml:space="preserve">               Yндсэн хөрөнгө бэлтгэх урьдчилгаа</t>
  </si>
  <si>
    <t xml:space="preserve">               Цалингийн урьдчилгаа</t>
  </si>
  <si>
    <t xml:space="preserve">               Томилолтын урьдчилгаа</t>
  </si>
  <si>
    <t>35</t>
  </si>
  <si>
    <t xml:space="preserve">   БАРАА МАТЕРИАЛ</t>
  </si>
  <si>
    <t>35110</t>
  </si>
  <si>
    <t xml:space="preserve">           Тусгай зориулалттай материал</t>
  </si>
  <si>
    <t>35130</t>
  </si>
  <si>
    <t xml:space="preserve">           Эм боох материал</t>
  </si>
  <si>
    <t>35200</t>
  </si>
  <si>
    <t xml:space="preserve">        Дуусаагүй үйлдвэрлэл</t>
  </si>
  <si>
    <t>35300</t>
  </si>
  <si>
    <t xml:space="preserve">        Бэлэн бүтээгдэхүүн</t>
  </si>
  <si>
    <t xml:space="preserve">      Хангамжийн материал</t>
  </si>
  <si>
    <t>35410</t>
  </si>
  <si>
    <t xml:space="preserve">           Бичиг хэргийн материал</t>
  </si>
  <si>
    <t>35420</t>
  </si>
  <si>
    <t xml:space="preserve">           Аж ахуйн материал</t>
  </si>
  <si>
    <t>35430</t>
  </si>
  <si>
    <t xml:space="preserve">           Сэлбэг хэрэгсэл</t>
  </si>
  <si>
    <t>35440</t>
  </si>
  <si>
    <t xml:space="preserve">           Түлш, шатах тослох материал</t>
  </si>
  <si>
    <t>35450</t>
  </si>
  <si>
    <t xml:space="preserve">           Барилгын засварын материал</t>
  </si>
  <si>
    <t>35460</t>
  </si>
  <si>
    <t xml:space="preserve">           Хүнсний материал</t>
  </si>
  <si>
    <t>35470</t>
  </si>
  <si>
    <t xml:space="preserve">           Бусад хангамжийн материал</t>
  </si>
  <si>
    <t>35500</t>
  </si>
  <si>
    <t xml:space="preserve">        Биологийн хөрөнгө</t>
  </si>
  <si>
    <t>35600</t>
  </si>
  <si>
    <t xml:space="preserve">        Мал амьтад</t>
  </si>
  <si>
    <t>36</t>
  </si>
  <si>
    <t xml:space="preserve">   НӨӨЦИЙН БАРАА</t>
  </si>
  <si>
    <t xml:space="preserve">        Барааны нөөц</t>
  </si>
  <si>
    <t xml:space="preserve">        Yрийн нөөц</t>
  </si>
  <si>
    <t xml:space="preserve">        Тэжээлийн нөөц</t>
  </si>
  <si>
    <t xml:space="preserve">        Шатахууны нөөц</t>
  </si>
  <si>
    <t xml:space="preserve">        Буудайн нөөц</t>
  </si>
  <si>
    <t xml:space="preserve">        Бусад нөөц</t>
  </si>
  <si>
    <t>ЭРГЭЛТИЙН БУС ХӨРӨНГИЙН ДҮН</t>
  </si>
  <si>
    <t>37</t>
  </si>
  <si>
    <t xml:space="preserve">   УРТ ХУГАЦААТ ХӨРӨНГӨ ОРУУЛАЛТ</t>
  </si>
  <si>
    <t xml:space="preserve">      Урт хугацаат хадгаламж</t>
  </si>
  <si>
    <t xml:space="preserve">      Урт хугацаат зээл</t>
  </si>
  <si>
    <t xml:space="preserve">           Урт хугацаат хөрөнгө оруулалт-зам, гүүр</t>
  </si>
  <si>
    <t xml:space="preserve">   ҮНДСЭН ХӨРӨНГӨ</t>
  </si>
  <si>
    <t xml:space="preserve">        Газар</t>
  </si>
  <si>
    <t xml:space="preserve">      Биет хөрөнгө</t>
  </si>
  <si>
    <t>39201</t>
  </si>
  <si>
    <t xml:space="preserve">               Барилга, байгууламж, орон сууц</t>
  </si>
  <si>
    <t xml:space="preserve">               Хуримтлагдсан элэгдэл</t>
  </si>
  <si>
    <t>39203</t>
  </si>
  <si>
    <t xml:space="preserve">               Авто-тээврийн хэрэгсэл</t>
  </si>
  <si>
    <t>39205</t>
  </si>
  <si>
    <t>39207</t>
  </si>
  <si>
    <t xml:space="preserve">               Тавилга, аж ахуйн эд хогшил</t>
  </si>
  <si>
    <t>39209</t>
  </si>
  <si>
    <t xml:space="preserve">               Зам, гүүрийн байгууламж</t>
  </si>
  <si>
    <t>39211</t>
  </si>
  <si>
    <t xml:space="preserve">               Батлан хамгаалах, цэргийн зориулалттай тоног төхөөрөмж</t>
  </si>
  <si>
    <t>39213</t>
  </si>
  <si>
    <t xml:space="preserve">               Түүх соёл, музейн  дурсгалт зүйлс</t>
  </si>
  <si>
    <t>39214</t>
  </si>
  <si>
    <t xml:space="preserve">               Бусад үндсэн хөрөнгө</t>
  </si>
  <si>
    <t>39216</t>
  </si>
  <si>
    <t xml:space="preserve">               Дуусаагүй барилга, байгууламж</t>
  </si>
  <si>
    <t>39217</t>
  </si>
  <si>
    <t xml:space="preserve">               Ном</t>
  </si>
  <si>
    <t xml:space="preserve">      Биет бус хөрөнгө</t>
  </si>
  <si>
    <t>39301</t>
  </si>
  <si>
    <t xml:space="preserve">               Програм хангамж</t>
  </si>
  <si>
    <t>39303</t>
  </si>
  <si>
    <t xml:space="preserve">               Бусад биет бус хөрөнгө</t>
  </si>
  <si>
    <t>НИЙТ ӨР ТӨЛБӨР</t>
  </si>
  <si>
    <t xml:space="preserve">   БОГИНО ХУГАЦААТ ӨР ТӨЛБӨР</t>
  </si>
  <si>
    <t xml:space="preserve">      Богино хугацаат үнэт цаас</t>
  </si>
  <si>
    <t xml:space="preserve">               Бонд</t>
  </si>
  <si>
    <t xml:space="preserve">               Бусад үнэт цаас</t>
  </si>
  <si>
    <t xml:space="preserve">               Бондын хөнгөлөлт</t>
  </si>
  <si>
    <t xml:space="preserve">      Богино хугацаат зээлийн өглөг</t>
  </si>
  <si>
    <t xml:space="preserve">               Засгийн газрын байгууллага, бусад шатны төсөв</t>
  </si>
  <si>
    <t xml:space="preserve">               Сургалтын төрийн сангийн зээлийн өглөг</t>
  </si>
  <si>
    <t xml:space="preserve">               Төрийн өмчит аж ахуйн нэгжүүдийн зээл</t>
  </si>
  <si>
    <t xml:space="preserve">               Монгол банк</t>
  </si>
  <si>
    <t xml:space="preserve">               Арилжааны банк</t>
  </si>
  <si>
    <t xml:space="preserve">               Санхүүгийн бусад байгууллага</t>
  </si>
  <si>
    <t xml:space="preserve">               Гадаадын Засгийн газар</t>
  </si>
  <si>
    <t xml:space="preserve">               Олон улсын байгууллага</t>
  </si>
  <si>
    <t xml:space="preserve">               Санхүүгийн зээл</t>
  </si>
  <si>
    <t xml:space="preserve">               Төслийн зээл</t>
  </si>
  <si>
    <t xml:space="preserve">               Гадаадын арилжааны банк</t>
  </si>
  <si>
    <t xml:space="preserve">               Бусад гадаад эх үүсвэр</t>
  </si>
  <si>
    <t xml:space="preserve">      Өглөг</t>
  </si>
  <si>
    <t xml:space="preserve">           Ажилчидтай холбогдсон өглөг</t>
  </si>
  <si>
    <t xml:space="preserve">           Бараа үйлчилгээний зардлын өглөг</t>
  </si>
  <si>
    <t xml:space="preserve">           Татаас, санхүүжилт, шилжүүлгийн өглөг</t>
  </si>
  <si>
    <t xml:space="preserve">           Хөрөнгө бэлтгэхтэй холбогдсон өглөг</t>
  </si>
  <si>
    <t xml:space="preserve">           Зээлийн хүүгийн өглөг</t>
  </si>
  <si>
    <t xml:space="preserve">               Байгууллагад төлөх өглөг</t>
  </si>
  <si>
    <t xml:space="preserve">               Хувь хүмүүст төлөх өглөг</t>
  </si>
  <si>
    <t xml:space="preserve">      Урьдчилж орсон орлого</t>
  </si>
  <si>
    <t xml:space="preserve">           Засгийн газрын байгууллага, бусад шатны төсөв</t>
  </si>
  <si>
    <t xml:space="preserve">           Төлбөртэй ажил үйлчилгээний урьдчилж орсон орлого</t>
  </si>
  <si>
    <t xml:space="preserve">           Барьцаа, дэнчингийн урьдчилж орсон орлого</t>
  </si>
  <si>
    <t xml:space="preserve">           Бусад урьдчилж орсон орлого</t>
  </si>
  <si>
    <t xml:space="preserve">           Төрийн өмчийн үйлдвэр, аж ахуйн газар</t>
  </si>
  <si>
    <t xml:space="preserve">   УРТ ХУГАЦААТ ӨР ТӨЛБӨР</t>
  </si>
  <si>
    <t xml:space="preserve">      Урт хугацаат үнэт цаас</t>
  </si>
  <si>
    <t xml:space="preserve">               Хувь хүмүүсийн зээл</t>
  </si>
  <si>
    <t xml:space="preserve">               Гадаадын засгийн газраас</t>
  </si>
  <si>
    <t xml:space="preserve">               Олон улсын санхүүгийн байгууллагаас</t>
  </si>
  <si>
    <t>ЦЭВЭР ХӨРӨНГӨ ӨМЧИЙН ДҮН</t>
  </si>
  <si>
    <t xml:space="preserve">   Засгийн газрын хувь оролцоо</t>
  </si>
  <si>
    <t xml:space="preserve">      Хуримтлагдсан үр дүн</t>
  </si>
  <si>
    <t xml:space="preserve">           Өмнөх үеийн үр дүн</t>
  </si>
  <si>
    <t xml:space="preserve">           Тайлант үеийн үр дүн</t>
  </si>
  <si>
    <t xml:space="preserve">           Давхардсан гүйлгээг цэвэрлэх данс</t>
  </si>
  <si>
    <t xml:space="preserve">        Хөрөнгийн дахин үнэлгээний зөрүү</t>
  </si>
  <si>
    <t xml:space="preserve">        Бодлогын өөрчлөлт алдааны залруулга</t>
  </si>
  <si>
    <t xml:space="preserve">        Нөөцийн сан</t>
  </si>
  <si>
    <t xml:space="preserve">        Гадаад валютын хөрвүүлэлтийн зөрүү</t>
  </si>
  <si>
    <t>ӨР ТӨЛБӨР, ЦЭВЭР ХӨРӨНГӨ ӨМЧИЙН ДҮН VI=IV+V</t>
  </si>
  <si>
    <t>I</t>
  </si>
  <si>
    <t>YЙЛ АЖИЛЛАГААНЫ ОРЛОГЫН ДYН (I)</t>
  </si>
  <si>
    <t xml:space="preserve">               Зарим бүтээгдэхүүний үнийн өсөлтийн албан татвар</t>
  </si>
  <si>
    <t xml:space="preserve">               Бусад татвар</t>
  </si>
  <si>
    <t xml:space="preserve">         Газрын төлбөр</t>
  </si>
  <si>
    <t xml:space="preserve">               Нийслэл хотын албан татвар</t>
  </si>
  <si>
    <t xml:space="preserve">               Өв, залгамжлал, бэлэглэлийн албан татвар</t>
  </si>
  <si>
    <t xml:space="preserve">               Нохойны албан татвар</t>
  </si>
  <si>
    <t xml:space="preserve">   ТАТВАРЫН БУС ОРЛОГО</t>
  </si>
  <si>
    <t xml:space="preserve">      Нийтлэг татварын бус орлого</t>
  </si>
  <si>
    <t xml:space="preserve">      Тусламжийн орлого</t>
  </si>
  <si>
    <t xml:space="preserve">               Хандив тусламж /дотоод/</t>
  </si>
  <si>
    <t xml:space="preserve">               Хандив тусламж /гадаад/</t>
  </si>
  <si>
    <t xml:space="preserve">      Улсын төсөв орон нутгийн төсөв хоорондын шилжүүлэг</t>
  </si>
  <si>
    <t xml:space="preserve">               Тусгай зориулалтын шилжүүлгийн орлого</t>
  </si>
  <si>
    <t xml:space="preserve">               Орон нутгийн хөгжлийн нэгдсэн сангаас шилжүүлсэн орлого</t>
  </si>
  <si>
    <t xml:space="preserve">               Улсын төсвөөс орон нутгийн төсөвт олгох санхүүгийн дэмжлэг</t>
  </si>
  <si>
    <t xml:space="preserve">               Улсын төсвөөс орон нутгийн төсвөөс төвлөрүүлэх шилжүүлэг</t>
  </si>
  <si>
    <t xml:space="preserve">               Урсгал үйл ажиллагааны санхүүжилт</t>
  </si>
  <si>
    <t xml:space="preserve">               Төвлөрүүлэх шилжүүлэг</t>
  </si>
  <si>
    <t xml:space="preserve">               Төсөв болон дамжуулан зээлдүүлсэн зээлээс эргэж төлөгдөх	</t>
  </si>
  <si>
    <t xml:space="preserve">               Засгийн газрын тусгай сангаас санхүүжих</t>
  </si>
  <si>
    <t xml:space="preserve">               Тусгай зориулалтын шилжүүлгээс санхүүжих</t>
  </si>
  <si>
    <t xml:space="preserve">               Орон нутгийн хөгжлийн нэгдсэн сангаас санхүүжих</t>
  </si>
  <si>
    <t xml:space="preserve">         Нэмэлт санхүүжилтийн орлого</t>
  </si>
  <si>
    <t xml:space="preserve">               Төрийн болон орон нутгийн өмчит бус этгээдээс авсан хандив, тусламж</t>
  </si>
  <si>
    <t xml:space="preserve">               Төсвийн жилийн явцад УИХ-аас соёрхон баталсан, ЗГ хоорондын гэрээ болон ОУ байгууллагаас авах хөнгөлөлттэй зээл</t>
  </si>
  <si>
    <t xml:space="preserve">               Дээд шатны төсвийн захирагчийн төсөвт тусгагдсан төсвөөс доод шатны төсвийн захирагчид хуваарилсан хөрөнгө</t>
  </si>
  <si>
    <t xml:space="preserve">               Төсвийн байгууллагын үндсэн үйл ажиллагааны хүрээнд бий болсон нэмэлт орлого</t>
  </si>
  <si>
    <t xml:space="preserve">               Төсвийн урамшуулал</t>
  </si>
  <si>
    <t xml:space="preserve">               Орон нутгийн хөгжлийн сангаас санхүүжих</t>
  </si>
  <si>
    <t xml:space="preserve">               Хөрөнгийн</t>
  </si>
  <si>
    <t xml:space="preserve">               Төсвийн ерөнхийлөн захирагч хооронд хийсэн санхүүжилт</t>
  </si>
  <si>
    <t xml:space="preserve">               Нийгмийн даатгалын сангаас санхүүжих</t>
  </si>
  <si>
    <t xml:space="preserve">               Эрүүл мэндийн даатгалын сангаас санхүүжих</t>
  </si>
  <si>
    <t>II</t>
  </si>
  <si>
    <t>ҮЙЛ АЖИЛЛАГААНЫ ЗАРДЛЫН ДҮН</t>
  </si>
  <si>
    <t>21</t>
  </si>
  <si>
    <t xml:space="preserve">   УРСГАЛ ЗАРДАЛ </t>
  </si>
  <si>
    <t>210</t>
  </si>
  <si>
    <t xml:space="preserve">      БАРАА, АЖИЛ ҮЙЛЧИЛГЭЭНИЙ ЗАРДАЛ</t>
  </si>
  <si>
    <t xml:space="preserve">         Цалин хөлс болон нэмэгдэл урамшил</t>
  </si>
  <si>
    <t xml:space="preserve">               Нэмэгдэл</t>
  </si>
  <si>
    <t xml:space="preserve">               Гэрээт ажлын хөлс</t>
  </si>
  <si>
    <t xml:space="preserve">         Ажил олгогчоос нийгмийн даатгалд төлөх шимтгэл</t>
  </si>
  <si>
    <t xml:space="preserve">               Тэтгэврийн даатгал</t>
  </si>
  <si>
    <t xml:space="preserve">               Тэтгэмжийн даатгал</t>
  </si>
  <si>
    <t xml:space="preserve">               ҮОМШӨ-ний даатгал</t>
  </si>
  <si>
    <t xml:space="preserve">               Ажилгүйдлийн даатгал</t>
  </si>
  <si>
    <t xml:space="preserve">               Эрүүл мэндийн даатгал</t>
  </si>
  <si>
    <t xml:space="preserve">         Байр ашиглалттай холбоотой тогтмол зардал</t>
  </si>
  <si>
    <t xml:space="preserve">               Гэрэл, цахилгаан</t>
  </si>
  <si>
    <t xml:space="preserve">               Түлш, халаалт</t>
  </si>
  <si>
    <t xml:space="preserve">               Цэвэр, бохир ус</t>
  </si>
  <si>
    <t xml:space="preserve">               Байрны түрээс</t>
  </si>
  <si>
    <t xml:space="preserve">         Хангамж, бараа материалын зардал</t>
  </si>
  <si>
    <t xml:space="preserve">               Бичиг хэрэг</t>
  </si>
  <si>
    <t xml:space="preserve">               Тээвэр, шатахуун</t>
  </si>
  <si>
    <t xml:space="preserve">               Шуудан, холбоо, интернэтийн төлбөр</t>
  </si>
  <si>
    <t xml:space="preserve">               Ном, хэвлэл</t>
  </si>
  <si>
    <t xml:space="preserve">               Хог хаягдал зайлуулах, хортон мэрэгчдийн устгал, ариутгал</t>
  </si>
  <si>
    <t xml:space="preserve">               Бага үнэтэй, түргэн элэгдэх, ахуйн эд зүйлс</t>
  </si>
  <si>
    <t xml:space="preserve">         Нормативт зардал</t>
  </si>
  <si>
    <t xml:space="preserve">               Эм, бэлдмэл, эмнэлгийн хэрэгсэл</t>
  </si>
  <si>
    <t xml:space="preserve">               Хоол, хүнс</t>
  </si>
  <si>
    <t xml:space="preserve">               Нормын хувцас, зөөлөн эдлэл</t>
  </si>
  <si>
    <t xml:space="preserve">         Эд хогшил, урсгал засварын зардал</t>
  </si>
  <si>
    <t xml:space="preserve">               Багаж, техник, хэрэгсэл</t>
  </si>
  <si>
    <t xml:space="preserve">               Тавилга</t>
  </si>
  <si>
    <t xml:space="preserve">               Хөдөлмөр хамгааллын хэрэглэл</t>
  </si>
  <si>
    <t xml:space="preserve">               Урсгал засвар</t>
  </si>
  <si>
    <t xml:space="preserve">         Томилолт, зочны зардал</t>
  </si>
  <si>
    <t xml:space="preserve">               Гадаад албан томилолт</t>
  </si>
  <si>
    <t xml:space="preserve">               Дотоод албан томилолт</t>
  </si>
  <si>
    <t xml:space="preserve">               Зочин төлөөлөгч хүлээн авах</t>
  </si>
  <si>
    <t xml:space="preserve">         Бусдаар гүйцэтгүүлсэн ажил, үйлчилгээний төлбөр, хураамж</t>
  </si>
  <si>
    <t xml:space="preserve">               Бусдаар гүйцэтгүүлсэн бусад нийтлэг ажил үйлчилгээний төлбөр хураамж</t>
  </si>
  <si>
    <t xml:space="preserve">               Даатгалын үйлчилгээ</t>
  </si>
  <si>
    <t xml:space="preserve">               Тээврийн хэрэгслийн татвар</t>
  </si>
  <si>
    <t xml:space="preserve">               Тээврийн хэрэгслийн оношлогоо</t>
  </si>
  <si>
    <t xml:space="preserve">               Мэдээлэл, технологийн үйлчилгээ</t>
  </si>
  <si>
    <t>210808</t>
  </si>
  <si>
    <t xml:space="preserve">               Банк, санхүүгийн байгууллагын үйлчилгээний хураамж</t>
  </si>
  <si>
    <t>210809</t>
  </si>
  <si>
    <t xml:space="preserve">               Улсын мэдээллийн маягт хэвлэх, бэлтгэх</t>
  </si>
  <si>
    <t>2109</t>
  </si>
  <si>
    <t xml:space="preserve">         Бараа үйлчилгээний бусад зардал</t>
  </si>
  <si>
    <t>210901</t>
  </si>
  <si>
    <t xml:space="preserve">               Бараа үйлчилгээний бусад зардал</t>
  </si>
  <si>
    <t>210902</t>
  </si>
  <si>
    <t>211</t>
  </si>
  <si>
    <t xml:space="preserve">      ХҮҮ</t>
  </si>
  <si>
    <t>2111</t>
  </si>
  <si>
    <t xml:space="preserve">         Гадаад зээлийн үйлчилгээний төлбөр</t>
  </si>
  <si>
    <t>211101</t>
  </si>
  <si>
    <t xml:space="preserve">               Гадаад зээлийн үйлчилгээний төлбөр</t>
  </si>
  <si>
    <t>2112</t>
  </si>
  <si>
    <t xml:space="preserve">         Дотоод зээлийн үйлчилгээний төлбөр</t>
  </si>
  <si>
    <t>211201</t>
  </si>
  <si>
    <t xml:space="preserve">               Дотоод зээлийн үйлчилгээний төлбөр</t>
  </si>
  <si>
    <t>212</t>
  </si>
  <si>
    <t xml:space="preserve">      ТАТААС</t>
  </si>
  <si>
    <t>2121</t>
  </si>
  <si>
    <t xml:space="preserve">         Төрийн өмчит байгууллагад олгох татаас</t>
  </si>
  <si>
    <t>212101</t>
  </si>
  <si>
    <t xml:space="preserve">               Төрийн өмчит байгууллагад олгох татаас</t>
  </si>
  <si>
    <t>2122</t>
  </si>
  <si>
    <t xml:space="preserve">         Хувийн хэвшлийн байгууллагад олгох татаас</t>
  </si>
  <si>
    <t>212201</t>
  </si>
  <si>
    <t xml:space="preserve">               Хувийн хэвшлийн байгууллагад олгох татаас</t>
  </si>
  <si>
    <t>213</t>
  </si>
  <si>
    <t xml:space="preserve">      УРСГАЛ ШИЛЖҮҮЛЭГ</t>
  </si>
  <si>
    <t>2131</t>
  </si>
  <si>
    <t xml:space="preserve">         Засгийн газрын урсгал шилжүүлэг</t>
  </si>
  <si>
    <t>213101</t>
  </si>
  <si>
    <t xml:space="preserve">               Засгийн газрын дотоод шилжүүлэг</t>
  </si>
  <si>
    <t>213102</t>
  </si>
  <si>
    <t xml:space="preserve">               Засгийн газрын гадаад шилжүүлэг</t>
  </si>
  <si>
    <t>2132</t>
  </si>
  <si>
    <t xml:space="preserve">         Бусад урсгал шилжүүлэг</t>
  </si>
  <si>
    <t>213202</t>
  </si>
  <si>
    <t xml:space="preserve">               Нийгмийн даатгалын тэтгэвэр, тэтгэмж</t>
  </si>
  <si>
    <t>213203</t>
  </si>
  <si>
    <t xml:space="preserve">               Нийгмийн халамжийн тэтгэвэр, тэтгэмж</t>
  </si>
  <si>
    <t>213204</t>
  </si>
  <si>
    <t>213205</t>
  </si>
  <si>
    <t xml:space="preserve">               Төрөөс иргэдэд олгох тэтгэмж, урамшуулал</t>
  </si>
  <si>
    <t>213206</t>
  </si>
  <si>
    <t xml:space="preserve">               Ээлжийн амралтаар нутаг явах унааны хөнгөлөлт</t>
  </si>
  <si>
    <t>213207</t>
  </si>
  <si>
    <t xml:space="preserve">               Тэтгэвэрт гарахад олгох нэг удаагийн мөнгөн тэтгэмж</t>
  </si>
  <si>
    <t>213208</t>
  </si>
  <si>
    <t>213209</t>
  </si>
  <si>
    <t xml:space="preserve">         Улсын төсвөөс олгосон санхүүжилт, шилжүүлэг</t>
  </si>
  <si>
    <t xml:space="preserve">               Засгийн газрын, Засаг даргын нөөц хөрөнгө</t>
  </si>
  <si>
    <t xml:space="preserve">         Орон нутгийн төсвийн ерөнхийлөн захирагчдад олгох татаас, санхүүжилт</t>
  </si>
  <si>
    <t xml:space="preserve">               Урсгал үйл ажиллагааны санхүүжилт төсөвт байгууллага</t>
  </si>
  <si>
    <t xml:space="preserve">               Урсгал үйл ажиллагааны санхүүжилт сумдад</t>
  </si>
  <si>
    <t xml:space="preserve">         Төсвийн захирагчдаас олгосон санхүүжилт, шилжүүлэг</t>
  </si>
  <si>
    <t>22</t>
  </si>
  <si>
    <t xml:space="preserve">   ХӨРӨНГИЙН ЗАРДАЛ</t>
  </si>
  <si>
    <t>220001</t>
  </si>
  <si>
    <t xml:space="preserve">               Барилга байгууламж</t>
  </si>
  <si>
    <t>221001</t>
  </si>
  <si>
    <t xml:space="preserve">               Их засвар</t>
  </si>
  <si>
    <t>222001</t>
  </si>
  <si>
    <t xml:space="preserve">               Тоног төхөөрөмж</t>
  </si>
  <si>
    <t>223001</t>
  </si>
  <si>
    <t xml:space="preserve">               Бусад хөрөнгө</t>
  </si>
  <si>
    <t>224001</t>
  </si>
  <si>
    <t xml:space="preserve">               Стратегийн нөөц хөрөнгө</t>
  </si>
  <si>
    <t>III</t>
  </si>
  <si>
    <t>IV</t>
  </si>
  <si>
    <t>YЙЛ АЖИЛЛАГААНЫ БУС ОРЛОГЫН ДYН</t>
  </si>
  <si>
    <t xml:space="preserve">               Хөрөнгө оруулалтын олз</t>
  </si>
  <si>
    <t>YЙЛ АЖИЛЛАГААНЫ БУС ЗАРДЛЫН ДYН</t>
  </si>
  <si>
    <t xml:space="preserve">      Түүхий эд материал</t>
  </si>
  <si>
    <t>СТ-2А</t>
  </si>
  <si>
    <t>СТ-1А</t>
  </si>
  <si>
    <t>/мянган төгрөгөөр/</t>
  </si>
  <si>
    <t xml:space="preserve">               ЗГНХ,ЗДНХөрөнгө,түүнтэй адилтгах ангилагдаагүй нөөц хөрөнгөөс тухайн төсвийн захирагчид хуваарилсан хөрөнгө </t>
  </si>
  <si>
    <t xml:space="preserve">               Үндсэн цалин </t>
  </si>
  <si>
    <t xml:space="preserve">               Унаа хоолны хөнгөлөлт </t>
  </si>
  <si>
    <t xml:space="preserve">               Урамшуулал </t>
  </si>
  <si>
    <t xml:space="preserve">               Аудит, баталгаажуулалт, зэрэглэл тогтоох </t>
  </si>
  <si>
    <t xml:space="preserve">               Газрын төлбөр </t>
  </si>
  <si>
    <t xml:space="preserve">               Хичээл үйлдвэрлэлийн дадлага хийх </t>
  </si>
  <si>
    <t xml:space="preserve">               Ажил олгогчоос олгох  бусад тэтгэмж, урамшуулал</t>
  </si>
  <si>
    <t xml:space="preserve">               Хөдөө орон нутагт тогтвор суурьшилтай ажилласан албан хаагчдад төрөөс үзүүлэх дэмжлэг </t>
  </si>
  <si>
    <t xml:space="preserve">               Нэг удаагийн тэтгэмж, шагнал урамшуулал </t>
  </si>
  <si>
    <t xml:space="preserve">               Үндсэн хөрөнгө борлуулсны орлого</t>
  </si>
  <si>
    <t xml:space="preserve">               Улсын төсвөөс олгосон зээл</t>
  </si>
  <si>
    <t xml:space="preserve">               Бусдад олгосон зээл болон урьдчилгааны эргэн төлөлт</t>
  </si>
  <si>
    <t>23</t>
  </si>
  <si>
    <t xml:space="preserve">   ЭPГЭЖ ТӨЛӨГДӨХ ТӨЛБӨРИЙГ ХАССАН ЦЭВЭР ЗЭЭЛ</t>
  </si>
  <si>
    <t>230001</t>
  </si>
  <si>
    <t xml:space="preserve">               Эргэж төлөгдөх зээл</t>
  </si>
  <si>
    <t>231001</t>
  </si>
  <si>
    <t xml:space="preserve">               Гадаадын санхүүгийн зах зээлээс санхүүжих зээл</t>
  </si>
  <si>
    <t>232001</t>
  </si>
  <si>
    <t xml:space="preserve">               Гадаадын төслийн зээлээс санхүүжих зээл</t>
  </si>
  <si>
    <t xml:space="preserve">   ГАДААД ЗЭЭЛИЙН ҮНДСЭН ТӨЛБӨР</t>
  </si>
  <si>
    <t xml:space="preserve">               Гадаад зээлийн үндсэн төлбөр</t>
  </si>
  <si>
    <t xml:space="preserve">               Засгийн газрын бондын үндсэн төлбөр</t>
  </si>
  <si>
    <t xml:space="preserve">               Засгийн газрын үнэт цаасны үндсэн төлбөр</t>
  </si>
  <si>
    <t xml:space="preserve">               Гадаад валютын ханшийн зөрүү</t>
  </si>
  <si>
    <t>Мөнгө, түүнтэй адилтгах хөрөнгийн эхний үлдэгдэл</t>
  </si>
  <si>
    <t>Мөнгө, түүнтэй адилтгах хөрөнгийн эцсийн үлдэгдэл</t>
  </si>
  <si>
    <t>СТ-4А</t>
  </si>
  <si>
    <t>ЦЭВЭР ХӨРӨНГӨ/ӨМЧИЙН ӨӨРЧЛӨЛТИЙН ТАЙЛАН</t>
  </si>
  <si>
    <t>/ төгрөгөөр /</t>
  </si>
  <si>
    <t xml:space="preserve"> Дансны код</t>
  </si>
  <si>
    <t>Засгийн газрын оруулсан капитал</t>
  </si>
  <si>
    <t>Дахин үнэлгээний нөөц</t>
  </si>
  <si>
    <t>Хуримтлагдсан дүн</t>
  </si>
  <si>
    <t>Засгийн газрын хувь оролцооний нийт дүн</t>
  </si>
  <si>
    <t>2015 оны 12-р сарын 31-нээрх үлдэгдэл</t>
  </si>
  <si>
    <t xml:space="preserve">Мөнгө, түүнтэй адилтгах хөрөнгийн эхний үлдэгдэл </t>
  </si>
  <si>
    <t>НИЙТ ЗАРЛАГА БА ЦЭВЭР ЗЭЭЛИЙН ДҮН</t>
  </si>
  <si>
    <t>ЗАРДЛЫГ САНХҮҮЖҮҮЛЭХ ЭХ ҮҮСВЭР</t>
  </si>
  <si>
    <t xml:space="preserve">   УЛСЫН ТӨСВӨӨС САНХҮҮЖИХ</t>
  </si>
  <si>
    <t>310001</t>
  </si>
  <si>
    <t xml:space="preserve">               Улсын төсвөөс санхүүжих</t>
  </si>
  <si>
    <t>310002</t>
  </si>
  <si>
    <t>310003</t>
  </si>
  <si>
    <t>310004</t>
  </si>
  <si>
    <t xml:space="preserve">   ОРОН НУТГИЙН ТӨСВӨӨС САНХҮҮЖИХ</t>
  </si>
  <si>
    <t>320001</t>
  </si>
  <si>
    <t xml:space="preserve">               Орон нутгийн төсвөөс</t>
  </si>
  <si>
    <t>320002</t>
  </si>
  <si>
    <t xml:space="preserve">   НИЙГМИЙН ДААТГАЛЫН САНГИЙН ТӨСВӨӨС САНХҮҮЖИХ</t>
  </si>
  <si>
    <t>330001</t>
  </si>
  <si>
    <t>330002</t>
  </si>
  <si>
    <t xml:space="preserve">   ХҮНИЙ ХӨГЖИЛ САНГИЙН ТӨСВӨӨС САНХҮҮЖИХ</t>
  </si>
  <si>
    <t>340001</t>
  </si>
  <si>
    <t xml:space="preserve">               Хүний хөгжил сангийн төсвөөс санхүүжих</t>
  </si>
  <si>
    <t xml:space="preserve">   ТӨСӨВТ БАЙГУУЛЛАГЫН ҮЙЛ АЖИЛЛАГААНААС</t>
  </si>
  <si>
    <t>350001</t>
  </si>
  <si>
    <t xml:space="preserve">               Үндсэн үйл ажиллагааны орлогоос санхүүжих</t>
  </si>
  <si>
    <t>350002</t>
  </si>
  <si>
    <t xml:space="preserve">               Туслах үйл ажиллагааны орлогоос санхүүжих</t>
  </si>
  <si>
    <t>350003</t>
  </si>
  <si>
    <t xml:space="preserve">               Урьд оны үлдэгдлээс санхүүжих</t>
  </si>
  <si>
    <t>350004</t>
  </si>
  <si>
    <t xml:space="preserve">               Гадаадын эх үүсвэрээс санхүүжих</t>
  </si>
  <si>
    <t xml:space="preserve">   ТУСЛАМЖИЙН ЭХ ҮҮСВЭРЭЭС САНХҮҮЖИХ</t>
  </si>
  <si>
    <t>360001</t>
  </si>
  <si>
    <t xml:space="preserve">               Тусламжийн эх үүсвэрээс санхүүжих</t>
  </si>
  <si>
    <t xml:space="preserve">   БУСАД ЭХ ҮҮСВЭР</t>
  </si>
  <si>
    <t>370001</t>
  </si>
  <si>
    <t xml:space="preserve">Мөнгө, түүнтэй адилтгах хөрөнгийн эцсийн үлдэгдэл </t>
  </si>
  <si>
    <t>ТӨСВИЙН БУСАД МЭДЭЭЛЛИЙН АНГИЛАЛ</t>
  </si>
  <si>
    <t xml:space="preserve">   БАЙГУУЛЛАГЫН ТОО </t>
  </si>
  <si>
    <t xml:space="preserve">               Төсвийн байгууллага</t>
  </si>
  <si>
    <t xml:space="preserve">               Төсвөөс гадуур байгууллага</t>
  </si>
  <si>
    <t xml:space="preserve">   АЖИЛЛАГСАДЫН ТОО</t>
  </si>
  <si>
    <t xml:space="preserve">               Удирдах ажилтан</t>
  </si>
  <si>
    <t xml:space="preserve">               Гүйцэтгэх ажилтан</t>
  </si>
  <si>
    <t xml:space="preserve">               Үйлчлэх ажилтан</t>
  </si>
  <si>
    <t xml:space="preserve">               Гэрээт ажилтан</t>
  </si>
  <si>
    <t xml:space="preserve">   СУРАЛЦАГЧДЫН ТОО (ЖИЛИЙН ДУНДЖААР)</t>
  </si>
  <si>
    <t xml:space="preserve">      ЕРӨНХИЙ БОЛОВСРОЛЫН СУРГУУЛЬД СУРАЛЦАГЧИД</t>
  </si>
  <si>
    <t xml:space="preserve">               Төрийн өмчит ЕБС</t>
  </si>
  <si>
    <t xml:space="preserve">               Хувийн ЕБС</t>
  </si>
  <si>
    <t xml:space="preserve">      СУРГУУЛИЙН ӨМНӨХ БОЛОВСРОЛЫН БАЙГУУЛЛАГА</t>
  </si>
  <si>
    <t xml:space="preserve">               Төрийн өмчит СӨБ байгууллага</t>
  </si>
  <si>
    <t xml:space="preserve">               Хувийн өмчит СӨБ байгууллага</t>
  </si>
  <si>
    <t xml:space="preserve">      МЭРГЭЖЛИЙН СУРГАЛТ, ҮЙЛДВЭРЛЭЛИЙН ТӨВ</t>
  </si>
  <si>
    <t xml:space="preserve">               Төрийн өмчит МСҮТ</t>
  </si>
  <si>
    <t xml:space="preserve">               Хувийн МСҮТ</t>
  </si>
  <si>
    <t xml:space="preserve">   ЭМЧЛҮҮЛЭГСЭДИЙН ТОО</t>
  </si>
  <si>
    <t xml:space="preserve">               Улсын эмнэлгээр хэвтэн эмчлүүлэгсдийн тоо</t>
  </si>
  <si>
    <t xml:space="preserve">               Улсын эмнэлгийн амбулатороор эмчлүүлэгсдийн тоо</t>
  </si>
  <si>
    <t xml:space="preserve">               Хувийн эмнэлгээр эмчлүүлэгсдийн тоо</t>
  </si>
  <si>
    <t>Өмнөх он</t>
  </si>
  <si>
    <t>Бусад үндсэн хөрөнгө</t>
  </si>
  <si>
    <t>Бусад биет бус хөрөнгө</t>
  </si>
  <si>
    <t>Шилжүүлсэн</t>
  </si>
  <si>
    <t>Элэгдлийн зардал Бусад</t>
  </si>
  <si>
    <t>Дансны хасалт</t>
  </si>
  <si>
    <t>Хуримтлагдсан элэгдлийн эцсийн үлдэгдэл</t>
  </si>
  <si>
    <t>Үлдэгдэл өртөг</t>
  </si>
  <si>
    <t>Тусгай зориулалтын материал</t>
  </si>
  <si>
    <t>Эм боох материал</t>
  </si>
  <si>
    <t>Дуусаагүй үйлдвэрлэл</t>
  </si>
  <si>
    <t>Бэлэн бүтээгдэхүүн</t>
  </si>
  <si>
    <t>Бичиг хэргийн материал</t>
  </si>
  <si>
    <t>Аж ахуйн материал</t>
  </si>
  <si>
    <t>Биологийн хөрөнгө</t>
  </si>
  <si>
    <t>Гэрэл цахилгааны авлага</t>
  </si>
  <si>
    <t>Түлш халаалтын авлага</t>
  </si>
  <si>
    <t>Шуудан холбооны авлага</t>
  </si>
  <si>
    <t>Цэвэр бохир усны авлага</t>
  </si>
  <si>
    <t>Тээвэр шатхууны авлага</t>
  </si>
  <si>
    <t>Албан томилолтын авлага</t>
  </si>
  <si>
    <t>Хоолны авлага</t>
  </si>
  <si>
    <t>Эмийн авлага</t>
  </si>
  <si>
    <t>Байрны түрээсийн авлага</t>
  </si>
  <si>
    <t>Урсгал засварын авлага</t>
  </si>
  <si>
    <t>Банкны байгууллагаас авах авлага</t>
  </si>
  <si>
    <t>Засгийн газрын түвшин хоорондын авлага</t>
  </si>
  <si>
    <t>Бусад зардлын тооцооны авлага</t>
  </si>
  <si>
    <t>Цалингийн өглөг</t>
  </si>
  <si>
    <t>НДШ-ийн өглөг</t>
  </si>
  <si>
    <t>ХАОАТ-ын өглөг</t>
  </si>
  <si>
    <t>ҮЭ-ийн өглөг</t>
  </si>
  <si>
    <t>Гэрэл цахилгааны өглөг</t>
  </si>
  <si>
    <t>Түлш халаалтын өглөг</t>
  </si>
  <si>
    <t>Шуудан холбооны өглөг</t>
  </si>
  <si>
    <t>Цэвэр, бохир усны өглөг</t>
  </si>
  <si>
    <t>Тээвэр шатахууны өглөг</t>
  </si>
  <si>
    <t>Албан томилолтын өглөг</t>
  </si>
  <si>
    <t>Хоолны өглөг</t>
  </si>
  <si>
    <t>Эмийн өглөг</t>
  </si>
  <si>
    <t>Байрны түрээсийн өглөг</t>
  </si>
  <si>
    <t>Урсгал засварын өглөг</t>
  </si>
  <si>
    <t>Банкны байгууллагад өгөх өглөг</t>
  </si>
  <si>
    <t>Засгийн газрын түвшин хоорондын өглөг</t>
  </si>
  <si>
    <t>Бусад зардлын өглөг</t>
  </si>
  <si>
    <t>Мөнгөн хөрөнгийн орлого</t>
  </si>
  <si>
    <t>Мөнгөн хөрөнгийн зарлага</t>
  </si>
  <si>
    <t>БМО</t>
  </si>
  <si>
    <t>БМЗ</t>
  </si>
  <si>
    <t>Бараа материалын орлого</t>
  </si>
  <si>
    <t>Бараа материалын зарлага</t>
  </si>
  <si>
    <t>Үндсэн хөрөнгийн орлого</t>
  </si>
  <si>
    <t>Үндсэн хөрөнгийн зарлага</t>
  </si>
  <si>
    <t>Үндсэн хөрөнгийн элэгдэл</t>
  </si>
  <si>
    <t>ЦАЛ</t>
  </si>
  <si>
    <t>Цалингийн тооцоо</t>
  </si>
  <si>
    <t>ГРЗ</t>
  </si>
  <si>
    <t>ОЛЗ</t>
  </si>
  <si>
    <t>Ханшийн тэгшитгэл</t>
  </si>
  <si>
    <t>Олз</t>
  </si>
  <si>
    <t>Гарз</t>
  </si>
  <si>
    <t>ЕЖ</t>
  </si>
  <si>
    <t>ҮО</t>
  </si>
  <si>
    <t>ҮЗ</t>
  </si>
  <si>
    <t>ҮЭ</t>
  </si>
  <si>
    <t>ЭЗ</t>
  </si>
  <si>
    <t>ДҮ</t>
  </si>
  <si>
    <t>МО</t>
  </si>
  <si>
    <t>МЗ</t>
  </si>
  <si>
    <t>ХТ</t>
  </si>
  <si>
    <t>Дахин үнэлгээний өсөлт/бууралт</t>
  </si>
  <si>
    <t>Сайжруулалт</t>
  </si>
  <si>
    <t>Нийт өртөг</t>
  </si>
  <si>
    <t>Дахин үнэлгээний хасалт</t>
  </si>
  <si>
    <t>Дахин үнэлгээний нөөц дахь үлдэгдэл</t>
  </si>
  <si>
    <t>Дахин үнэлгээний өсөлт, бууралт</t>
  </si>
  <si>
    <t>Өртгийн өөрчлөлт</t>
  </si>
  <si>
    <t>НТ-2</t>
  </si>
  <si>
    <t>Үндсэн цалин</t>
  </si>
  <si>
    <t>Бусад хөрөнгө</t>
  </si>
  <si>
    <t xml:space="preserve">    Бусад эх үүсвэр</t>
  </si>
  <si>
    <t>НИЙТ ЦЭВЭР МӨНГӨН ГYЙЛГЭЭ (III)=(II)-(I)</t>
  </si>
  <si>
    <t xml:space="preserve">               ОУВС-ийн зээл</t>
  </si>
  <si>
    <t xml:space="preserve">                    Биет ба биет бус хөрөнгө худалдан авсан зардал</t>
  </si>
  <si>
    <t xml:space="preserve">            Гадаад эх үүсвэрээр</t>
  </si>
  <si>
    <t xml:space="preserve">          Дотоод эх үүсвэрээр</t>
  </si>
  <si>
    <t xml:space="preserve">                    Гадаад эх үүсвэрээр</t>
  </si>
  <si>
    <t>Гадаад зээлээс дамжуулан зээлдүүлсэн зээлийн авлага</t>
  </si>
  <si>
    <t>ХӨРӨНГӨ ОРУУЛАЛТЫН ҮЙЛ АЖИЛЛАГААНЫ МӨНГӨН ГYЙЛГЭЭ</t>
  </si>
  <si>
    <t xml:space="preserve">       Дансны авлага /ТӨҮГ/</t>
  </si>
  <si>
    <t xml:space="preserve">       Татвар, НДШ – ийн авлага /ТӨҮГ/</t>
  </si>
  <si>
    <t xml:space="preserve">        Бусад санхүүгийн хөрөнгө /ТӨҮГ/</t>
  </si>
  <si>
    <t xml:space="preserve">        Бусад эргэлтийн хөрөнгө /ТӨҮГ/</t>
  </si>
  <si>
    <t xml:space="preserve">   Засгийн газрын оруулсан капитал /Засгийн газрын сан/ орон нутгийн сан</t>
  </si>
  <si>
    <t xml:space="preserve">           Бусад өглөг</t>
  </si>
  <si>
    <t xml:space="preserve">               Биет бус хөрөнгө борлуулсны орлого</t>
  </si>
  <si>
    <t xml:space="preserve">               Бусад урт хугацаат хөрөнгө борлуулсны орлого</t>
  </si>
  <si>
    <t xml:space="preserve">               Хүлээн авсан хүүний орлого</t>
  </si>
  <si>
    <t xml:space="preserve">               Хүлээн авсан ногдол ашиг</t>
  </si>
  <si>
    <t xml:space="preserve">   Санхүүгийн үйл ажиллагааны зардал</t>
  </si>
  <si>
    <t xml:space="preserve">               Зээл, өрийн үнэт цаасны төлбөрт төлсөн мөнгө</t>
  </si>
  <si>
    <t xml:space="preserve">               Санхүүгийн түрээсийн өглөгт төлсөн</t>
  </si>
  <si>
    <t xml:space="preserve">               Хувьцаа буцаан худалдаж авахад төлсөн</t>
  </si>
  <si>
    <t xml:space="preserve">               Төлсөн ногдол ашиг</t>
  </si>
  <si>
    <t>№</t>
  </si>
  <si>
    <t>Авлагын тодруулга</t>
  </si>
  <si>
    <t>Бараа материалын тодруулга</t>
  </si>
  <si>
    <t>Үндсэн хөрөнгийн тодруулга</t>
  </si>
  <si>
    <t xml:space="preserve">               Татварын өглөг  /ТӨҮГ/</t>
  </si>
  <si>
    <t xml:space="preserve">               Санхүүгийн бусад  байгууллага  /ТӨҮГ/</t>
  </si>
  <si>
    <t xml:space="preserve">               Нэмэлт санхүүжилтийн арилжааны банк</t>
  </si>
  <si>
    <t xml:space="preserve">          Касс арилжааны банк</t>
  </si>
  <si>
    <t xml:space="preserve">               Хүүний төлбөрт төлсөн    /ТӨҮГ/</t>
  </si>
  <si>
    <t xml:space="preserve">               Татварын байгууллагад төлсөн  /ТӨҮГ/</t>
  </si>
  <si>
    <t xml:space="preserve">               Даатгалын төлбөрт төлсөн   /ТӨҮГ/</t>
  </si>
  <si>
    <t xml:space="preserve">               Бусад мөнгөн зарлага   /ТӨҮГ/</t>
  </si>
  <si>
    <t>Үйлчлэх ажилтан</t>
  </si>
  <si>
    <t>Гэрээт ажилтан</t>
  </si>
  <si>
    <t>ОРОН ТООНЫ МЭДЭЭЛЭЛ</t>
  </si>
  <si>
    <t>Тєрийн захиргааны албан хаагч (ТЗ)</t>
  </si>
  <si>
    <t>Тєрийн тусгай албан хаагч (ТТ)</t>
  </si>
  <si>
    <t>Ажлын албаны албан хаагч (АА)</t>
  </si>
  <si>
    <t>СЄБ болон бага, дунд боловсролын албан хаагч (ТҮБД)</t>
  </si>
  <si>
    <t>ШУ-ны салбарын төрийн үйлчилгээний албан хаагч (ТҮШУ)</t>
  </si>
  <si>
    <t>Соёл урлагийн салбарын тєрийн їйлчилгээний албан хаагч (ТҮСУ)</t>
  </si>
  <si>
    <t>Мэргэжлийн боловсролын төрийн үйлчилгээний албан хаагч (ТҮМБ)</t>
  </si>
  <si>
    <t>Эрүүл мэндийн салбарын төрийн үйлчилгээний албан хаагч (ТҮЭМ)</t>
  </si>
  <si>
    <t>Тєрийн үйлчилгээний бусад албан хаагч (ТҮ)</t>
  </si>
  <si>
    <t>Улс төрийн албан хаагч (УТ)</t>
  </si>
  <si>
    <t>Олгосон санхүүжилт, шилжүүлэг</t>
  </si>
  <si>
    <t>Улсын төсвөөс олгосон санхүүжилт, төвлөрүүлэх шилжүүлэг</t>
  </si>
  <si>
    <t>Орон нутгийн төсвийн ерөнхийлөн захирагчдад олгох татаас, төвлөрүүлэх шилжүүлэг</t>
  </si>
  <si>
    <t>Төсвийн захирагчдаас олгосон санхүүжилт, төвлөрүүлэх шилжүүлэг</t>
  </si>
  <si>
    <t xml:space="preserve">               Машин тоног төхөөрөмж (компьютер)</t>
  </si>
  <si>
    <t xml:space="preserve">               НДШ - ийн  өглөг   /ТӨҮГ/</t>
  </si>
  <si>
    <t xml:space="preserve">               Ноогдол ашгийн өглөг   /ТӨҮГ/</t>
  </si>
  <si>
    <t xml:space="preserve">               Дансны өглөг  /ТӨҮГ/</t>
  </si>
  <si>
    <t xml:space="preserve">               Нөөц /өр төлбөр/    /ТӨҮГ/</t>
  </si>
  <si>
    <t xml:space="preserve">               Хойшлогдсон татварын өр  /ТӨҮГ/</t>
  </si>
  <si>
    <t xml:space="preserve">               Бусад урт хугацаат өр төлбөр   /ТӨҮГ/</t>
  </si>
  <si>
    <t xml:space="preserve">        Өмч:  - төрийн </t>
  </si>
  <si>
    <t xml:space="preserve">                  - хувийн </t>
  </si>
  <si>
    <t xml:space="preserve">                  - хувьцаат </t>
  </si>
  <si>
    <t xml:space="preserve">        Халаасны хувьцаа </t>
  </si>
  <si>
    <t xml:space="preserve">        Нэмж төлөгдсөн капитал </t>
  </si>
  <si>
    <t xml:space="preserve">        Эздийн өмчийн бусад хэсэг  </t>
  </si>
  <si>
    <t xml:space="preserve">               Бусад гадаад эх үүсвэрээс</t>
  </si>
  <si>
    <t xml:space="preserve">      Бусад хөрөнгө  /ТӨҮГ/</t>
  </si>
  <si>
    <t xml:space="preserve">               Биологийн хөрөнгө    /ТӨҮГ/</t>
  </si>
  <si>
    <t xml:space="preserve">               Хайгуул ба үнэлгээний хөрөнгө  /ТӨҮГ/</t>
  </si>
  <si>
    <t xml:space="preserve">               Хойшлогдсон татварын хөрөнгө    /ТӨҮГ/</t>
  </si>
  <si>
    <t xml:space="preserve">               Хөрөнгө оруулалтын зориулалттай үл хөдлөх хөрөнгө   /ТӨҮГ/ </t>
  </si>
  <si>
    <t xml:space="preserve">               Бусад эргэлтийн бус хөрөнгө   /ТӨҮГ/</t>
  </si>
  <si>
    <t>Байгууллагын талаарх ерөнхий мэдээлэл</t>
  </si>
  <si>
    <t xml:space="preserve">Үйлчлүүлэгч байгууллагын нэр:                         </t>
  </si>
  <si>
    <t>Мэдээлэл оруулах хэсэг</t>
  </si>
  <si>
    <t>Тайлбар</t>
  </si>
  <si>
    <t>А</t>
  </si>
  <si>
    <t>Өөрийн байгууллагын талаарх мэдээллийг харгалзах мөрөнд асуултын дагуу оруулах хэсэг</t>
  </si>
  <si>
    <t>Байгууллагын албан ёсны нэр</t>
  </si>
  <si>
    <t>Регистрийн дугаар</t>
  </si>
  <si>
    <t>Улсын бүртгэлийн дугаар</t>
  </si>
  <si>
    <t>Байгуулагдсан огноо</t>
  </si>
  <si>
    <t>Санхүүгийн тайлан тушаадаг дээд шатны байгууллагын нэр</t>
  </si>
  <si>
    <t>Харилцагч татварын байгууллага</t>
  </si>
  <si>
    <t>Харилцагч нийгмийн даатгалын байгууллага</t>
  </si>
  <si>
    <t>Удирдлагыг томилдог албан тушаал</t>
  </si>
  <si>
    <t>Харилцагч арилжааны банк, дансны дугаар</t>
  </si>
  <si>
    <t>Мөр нэмж болно</t>
  </si>
  <si>
    <t>Төрийн сан дахь харилцах дансны дугаар</t>
  </si>
  <si>
    <t>Цахим хуудас</t>
  </si>
  <si>
    <t>Цахим шуудангийн хаяг</t>
  </si>
  <si>
    <t>Албан ёсны хаяг</t>
  </si>
  <si>
    <t>Утас</t>
  </si>
  <si>
    <t>Факс</t>
  </si>
  <si>
    <t>Байгууллагын байршлын код</t>
  </si>
  <si>
    <t>www.zipcode.mn - c хайлт хийх замаар тодорхойлно</t>
  </si>
  <si>
    <t>Үйл ажиллагааны чиглэл</t>
  </si>
  <si>
    <t>Хууль, тогтоомжоор тодорхойлсон чиг үүрэг</t>
  </si>
  <si>
    <t>Байгууллагын тодорхойлж баталгаажуулсан үндсэн болон туслах үйл ажиллагаа</t>
  </si>
  <si>
    <t>Удирдлагын талаарх мэдээлэл</t>
  </si>
  <si>
    <t>Албан тушаалын нэр</t>
  </si>
  <si>
    <t>Тухайн албан тушаалд ажилласан жил</t>
  </si>
  <si>
    <t>Мэргэжил</t>
  </si>
  <si>
    <t>Ерөнхий нягтлан бодогчийн талаарх мэдээлэл</t>
  </si>
  <si>
    <t>Батлагдсан төсөв (сая.төгрөгөөр)</t>
  </si>
  <si>
    <t>2013 он</t>
  </si>
  <si>
    <t>Тухайн жилийн төсвийн гүйцэтгэлийн тайлангаас дүнг авна</t>
  </si>
  <si>
    <t>2014 он</t>
  </si>
  <si>
    <t>2015 он</t>
  </si>
  <si>
    <t>Төсвийн гүйцэтгэл (сая.төгрөгөөр)</t>
  </si>
  <si>
    <t>Өөрийн байгууллагад хамааралтай хэсэгт сонголт хийх хэсэг (Заавал нэг хувилбар сонгох ёстой)</t>
  </si>
  <si>
    <t xml:space="preserve">Төрийн аудитын байгууллагаас санхүүгийн тайлангийн аудит хийсэн эсэх, санхүүгийн тайлангийн аудитаар авсан санал дүгнэлтийн хэлбэр </t>
  </si>
  <si>
    <t>Зөрчилгүй</t>
  </si>
  <si>
    <t>Энэ хэсэгт санхүүгийн тайлангийн аудит хийсэн байгууллагын нэрийг оруулна</t>
  </si>
  <si>
    <t>Хязгаарлалттай</t>
  </si>
  <si>
    <t>Сөрөг</t>
  </si>
  <si>
    <t>Дүгнэлт өгөхөөс татгалзах</t>
  </si>
  <si>
    <t>Түүвэрт хамруулсан боловч дүгнэлт гаргаагүй</t>
  </si>
  <si>
    <t>Санхүүгийн аудит хийгээгүй</t>
  </si>
  <si>
    <t>Санхүүжилтийн эх үүсвэр</t>
  </si>
  <si>
    <t>Улсын төсөв</t>
  </si>
  <si>
    <t>Орон нутгийн төсөв</t>
  </si>
  <si>
    <t>Нийгмийн даатгалын сан</t>
  </si>
  <si>
    <t>Хүний хөгжлийн сан</t>
  </si>
  <si>
    <t>Тогтворжуулалтын сан</t>
  </si>
  <si>
    <t>Тусгай шилжүүлэг</t>
  </si>
  <si>
    <t>Монгол Улсыг хөгжүүлэх сан</t>
  </si>
  <si>
    <t>Гадаадын зээл, тусламжийн хөрөнгө</t>
  </si>
  <si>
    <t>Өөрийгөө санхүүжүүлэх</t>
  </si>
  <si>
    <t>Байгууллагын төрөл</t>
  </si>
  <si>
    <t>Төсвийн ерөнхийлөн захирагч (ТЕЗ)</t>
  </si>
  <si>
    <t>Төсвийн төвлөрүүлэн захирагч (ТТЗ)</t>
  </si>
  <si>
    <t>Төсвийн шууд захирагч (ТШЗ)</t>
  </si>
  <si>
    <t>Төрийн өмчит үйлдвэрийн газар (ТӨҮГ)</t>
  </si>
  <si>
    <t>Аж ахуйн  тооцоотой үйлдвэрийн газар (ААТҮГ)</t>
  </si>
  <si>
    <t>Улсын төсөвт үйлдвэрийн газар (УТҮГ)</t>
  </si>
  <si>
    <t>Төрийн өмчийн оролцоотой аж ахуйн нэгж (ТӨОААН)</t>
  </si>
  <si>
    <t>Орон нутгийн өмчит аж ахуйн нэгж (ОНӨААН)</t>
  </si>
  <si>
    <t>Орон нутгийн өмчийн оролцоотой аж ахуйн нэгж (ОНӨОААН)</t>
  </si>
  <si>
    <t>Засгийн газрын тусгай сан (ЗГТС)</t>
  </si>
  <si>
    <t>Орон нутгийн тусгай сан (ОНТС)</t>
  </si>
  <si>
    <t>Төсөл хөтөлбөрийн нэгж (ТХН)</t>
  </si>
  <si>
    <t>Бусад (БСД)</t>
  </si>
  <si>
    <t>ТШЗ-ийн түвшиний байгууллагад хамаарах салбар нэгж (ТШЗСН)</t>
  </si>
  <si>
    <t>Тухайн байгууллагад хамаарах төсвийн зарлагын хөтөлбөрийн ангилал</t>
  </si>
  <si>
    <t>Ерөнхийлөгч, хууль тогтоох болон гүйцэтгэх засаглалын удирдлага</t>
  </si>
  <si>
    <t>Ерөнхий төлөвлөлт, санхүү төсвийн харилцаа</t>
  </si>
  <si>
    <t>Гадаад харилцаа</t>
  </si>
  <si>
    <t>Төрийн нийтлэг бусад үйлчилгээ, үйл ажиллагаа</t>
  </si>
  <si>
    <t>Засаг захиргааны төвшин хоорондын шилжүүлэг</t>
  </si>
  <si>
    <t>Батлан хамгаалах</t>
  </si>
  <si>
    <t>Эрх зүй, нийгмийн хэв журам, аюулгүй байдал</t>
  </si>
  <si>
    <t>Хөдөө аж ахуй, газар тариалан, аж үйлдвэр</t>
  </si>
  <si>
    <t>Эрчим хүч, уул уурхай</t>
  </si>
  <si>
    <t>Зам тээвэр</t>
  </si>
  <si>
    <t>Худалдаа</t>
  </si>
  <si>
    <t>Харилцаа холбоо</t>
  </si>
  <si>
    <t>Хүрээлэн буй орчин, аялал жуулчлал</t>
  </si>
  <si>
    <t>Барилга, хот байгуулалт, нийтийн аж ахуй</t>
  </si>
  <si>
    <t>Эрүүл мэнд, спорт</t>
  </si>
  <si>
    <t>Боловсрол, соёл, шинжлэх ухаан</t>
  </si>
  <si>
    <t>Нийгмийн хамгаалал</t>
  </si>
  <si>
    <t>Хөдөлмөр эрхлэлт</t>
  </si>
  <si>
    <t>Нийгмийн бүлэгт чиглэсэн хөтөлбөрүүд</t>
  </si>
  <si>
    <t>Ангилагдаагүй бусад</t>
  </si>
  <si>
    <t>Ажиллагсдын тоо</t>
  </si>
  <si>
    <t>Бусад ажилтан</t>
  </si>
  <si>
    <t xml:space="preserve">        Борлуулах зорилгоор эзэмшиж буй бусад эргэлтийн хөрөнгө /ТӨҮГ/</t>
  </si>
  <si>
    <t>/Төгрөгөөр/</t>
  </si>
  <si>
    <t>Нэмэгдсэн гүйлгээний дүн</t>
  </si>
  <si>
    <t>Хорогдсон гүйлгээний дүн</t>
  </si>
  <si>
    <t xml:space="preserve">               Гадаадын санхүүгийн зээлийн эх үүсвэр</t>
  </si>
  <si>
    <t xml:space="preserve">       Зээлийн орлого</t>
  </si>
  <si>
    <t xml:space="preserve"> ТАТВАРЫН ОРЛОГО</t>
  </si>
  <si>
    <t xml:space="preserve">   Орлогын албан татвар</t>
  </si>
  <si>
    <t xml:space="preserve">     Хувь хүний орлогын албан татвар</t>
  </si>
  <si>
    <t xml:space="preserve">       Цалин, хөдөлмөрийн хөлс, шагнал, урамшуулал болон тэдгээртэй адилтгах хөдөлмөр эрх</t>
  </si>
  <si>
    <t xml:space="preserve">       Үйл ажиллагааны орлого</t>
  </si>
  <si>
    <t xml:space="preserve">       Хөрөнгийн орлого</t>
  </si>
  <si>
    <t xml:space="preserve">       Хөрөнгө борлуулсны орлого</t>
  </si>
  <si>
    <t xml:space="preserve">        Урлагийн тоглолт, спортын тэмцээний шагнал, наадмын бай шагнал</t>
  </si>
  <si>
    <t xml:space="preserve">        Төлбөрт таавар, бооцоот тоглоом, эд мөнгөний хонжворт сугалааны орлого</t>
  </si>
  <si>
    <t xml:space="preserve">        Шууд бус орлого</t>
  </si>
  <si>
    <t xml:space="preserve">     Хувь хүний орлогын албан татварын буцаан олголт</t>
  </si>
  <si>
    <t xml:space="preserve">        Хувь хүний орлогын албан татварын буцаан олголт</t>
  </si>
  <si>
    <t xml:space="preserve">       Орлогыг нь тухай бүр тодорхойлох боломжгүй ажил, үйлчилгээ хувиараа эрхлэгч иргэний орлогын албан татвар</t>
  </si>
  <si>
    <t xml:space="preserve">        ААН-ын орлогын албан татвар</t>
  </si>
  <si>
    <t xml:space="preserve">     Орлогыг нь тухай бүр тодорхойлох боломжгүй ажил, үйлчилгээ хувиараа эрхлэгч</t>
  </si>
  <si>
    <t xml:space="preserve">     ААН-ын орлогын албан татвар</t>
  </si>
  <si>
    <t xml:space="preserve">     Зарим бүтээгдэхүүний үнийн өсөлтийн албан татвар</t>
  </si>
  <si>
    <t xml:space="preserve">  Нийгмийн даатгалын шимтгэлийн орлого</t>
  </si>
  <si>
    <t xml:space="preserve">  Хөрөнгийн албан татвар</t>
  </si>
  <si>
    <t xml:space="preserve">  Нэмэгдсэн өртгийн албан татвар</t>
  </si>
  <si>
    <t xml:space="preserve">  Онцгой албан татвар</t>
  </si>
  <si>
    <t xml:space="preserve">    Тэтгэврийн даатгалын шимтгэл</t>
  </si>
  <si>
    <t xml:space="preserve">    Тэтгэмжийн даатгалын шимтгэл</t>
  </si>
  <si>
    <t xml:space="preserve">    ҮОМШ өвчний даатгалын шимтгэл</t>
  </si>
  <si>
    <t xml:space="preserve">    Ажилгүйдлийн даатгалын шимтгэл</t>
  </si>
  <si>
    <t xml:space="preserve">    Эрүүл мэндийн даатгалын шимтгэл</t>
  </si>
  <si>
    <t xml:space="preserve">    Үл хөдлөх эд хөрөнгийн албан татвар</t>
  </si>
  <si>
    <t xml:space="preserve">    Бууны албан татвар</t>
  </si>
  <si>
    <t xml:space="preserve">    Автотээврийн болон өөрөө явагч хэрэгслийн албан татвар</t>
  </si>
  <si>
    <t xml:space="preserve">    Малд ногдуулах албан татвар</t>
  </si>
  <si>
    <t xml:space="preserve">    Дотоодын барааны НӨАТ</t>
  </si>
  <si>
    <t xml:space="preserve">    Импортын барааны НӨАТ</t>
  </si>
  <si>
    <t xml:space="preserve">    НӨАТ-ын буцаан олголт</t>
  </si>
  <si>
    <t xml:space="preserve">    Дотоодын архи, дарсны онцгой албан татвар</t>
  </si>
  <si>
    <t xml:space="preserve">    Дотоодын тамхины онцгой албан татвар</t>
  </si>
  <si>
    <t xml:space="preserve">    Дотоодын пивоны онцгой албан татвар</t>
  </si>
  <si>
    <t xml:space="preserve">    Имтортын архи, дарсны онцгой албан татвар</t>
  </si>
  <si>
    <t xml:space="preserve">    Имтортын тамхины онцгой албан татвар</t>
  </si>
  <si>
    <t xml:space="preserve">    Имтортын пивоны онцгой албан татвар</t>
  </si>
  <si>
    <t xml:space="preserve">    Суудлын автомашины онцгой албан татвар</t>
  </si>
  <si>
    <t xml:space="preserve">    Автобензин, дизелийн түлшний онцгой албан татвар</t>
  </si>
  <si>
    <t xml:space="preserve">  Тусгай зориулалтын орлого</t>
  </si>
  <si>
    <t xml:space="preserve">    Автобензин, дизелийн түлшний албан татвар</t>
  </si>
  <si>
    <t xml:space="preserve">  Гадаад үйл ажиллагааны орлого</t>
  </si>
  <si>
    <t xml:space="preserve">    Импортын гаалийн албан татвар</t>
  </si>
  <si>
    <t xml:space="preserve">    Экспортын гаалийн албан татвар</t>
  </si>
  <si>
    <t xml:space="preserve">  Бусад татвар, төлбөр, хураамж</t>
  </si>
  <si>
    <t xml:space="preserve">    Бусад нийтлэг төлбөр, хураамж</t>
  </si>
  <si>
    <t xml:space="preserve">      Улсын тэмдэгтийн хураамж</t>
  </si>
  <si>
    <t xml:space="preserve">      Ашигт малтмалын хайгуулын болон ашиглалтын тусгай зөвшөөрлийн төлбөр</t>
  </si>
  <si>
    <t xml:space="preserve">      Улсын төсвийн хөрөнгөөр хайгуул хийсэн ордын нөхөн төлбөр</t>
  </si>
  <si>
    <t xml:space="preserve">      Агаарын бохирдлын төлбөр</t>
  </si>
  <si>
    <t xml:space="preserve">      Түгээмэл тархацтай ашигт малтмал ашигласны төлбөр</t>
  </si>
  <si>
    <t xml:space="preserve">      Ус бохирдлын төлбөр</t>
  </si>
  <si>
    <t xml:space="preserve">      Улсын төсвийн хөрөнгөөр тогтоосон усны нөөцийн зардлын нөхөн төлбөр</t>
  </si>
  <si>
    <t xml:space="preserve">      Хог хаягдлын үйлчилгээний хураамж</t>
  </si>
  <si>
    <t xml:space="preserve">      Ашигт малтмалаас бусад байгалийн баялаг ашиглахад олгох эрхийн зөвшөөрлийн хураамж</t>
  </si>
  <si>
    <t xml:space="preserve">      Бусад татвар</t>
  </si>
  <si>
    <t xml:space="preserve">    Газрын төлбөр</t>
  </si>
  <si>
    <t xml:space="preserve">      Газрын төлбөр</t>
  </si>
  <si>
    <t xml:space="preserve">      Дуудлага худалдаа</t>
  </si>
  <si>
    <t xml:space="preserve">    Байгалийн нөөц ашигласны төлбөр</t>
  </si>
  <si>
    <t xml:space="preserve">      Ойн нөөц ашигласны төлбөр</t>
  </si>
  <si>
    <t xml:space="preserve">      Ан амьтны нөөц ашигласны төлбөр</t>
  </si>
  <si>
    <t xml:space="preserve">      Ус, рашааны нөөц ашигласны төлбөр</t>
  </si>
  <si>
    <t xml:space="preserve">      Байгалийн ургамлын нөөц ашигласны төлбөр</t>
  </si>
  <si>
    <t xml:space="preserve">   Бусад татвар</t>
  </si>
  <si>
    <t xml:space="preserve">      Нийслэл хотын албан татвар</t>
  </si>
  <si>
    <t xml:space="preserve">      Өв, залгамжлал, бэлэглэлийн албан татвар</t>
  </si>
  <si>
    <t xml:space="preserve">      Нохойны албан татвар</t>
  </si>
  <si>
    <t xml:space="preserve"> ТАТВАРЫН БУС ОРЛОГО</t>
  </si>
  <si>
    <t xml:space="preserve">    Нийтлэг татварын бус орлого</t>
  </si>
  <si>
    <t xml:space="preserve">       Хувьцааны ногдол ашиг</t>
  </si>
  <si>
    <t xml:space="preserve">       Хүүгийн орлого</t>
  </si>
  <si>
    <t xml:space="preserve">       Торгуулийн орлого</t>
  </si>
  <si>
    <t xml:space="preserve">            Үндсэн үйл ажиллагааны орлогоос санхүүжих</t>
  </si>
  <si>
    <t xml:space="preserve">            Туслах үйл ажиллагааны орлогоос санхүүжих</t>
  </si>
  <si>
    <t xml:space="preserve">            Урьд оны үлдэгдэлээс санхүүжих</t>
  </si>
  <si>
    <t xml:space="preserve">             Гадаадын эх үүсвэрээс санхүүжих</t>
  </si>
  <si>
    <t xml:space="preserve">             Үнэ төлбөргүй хүлээн авсан орлого</t>
  </si>
  <si>
    <t xml:space="preserve">       Түрээсийн орлого</t>
  </si>
  <si>
    <t xml:space="preserve">       Газрын тосны орлого</t>
  </si>
  <si>
    <t xml:space="preserve">       Навигацийн орлого</t>
  </si>
  <si>
    <t xml:space="preserve">       Монгол банкны ашиг</t>
  </si>
  <si>
    <t xml:space="preserve">       Бусад орлого</t>
  </si>
  <si>
    <t xml:space="preserve">    Хөрөнгийн орлого</t>
  </si>
  <si>
    <t xml:space="preserve">     Төрийн болон орон нутгийн өмчид бүртгэлтэй хөрөнгө борлуулсны орлого</t>
  </si>
  <si>
    <t xml:space="preserve">     Өмч хувьчлалын орлого</t>
  </si>
  <si>
    <t xml:space="preserve"> ТУСЛАМЖ, САНХҮҮЖИЛТИЙН ОРЛОГО</t>
  </si>
  <si>
    <t xml:space="preserve">    Улсын төвлөрсөн төсвөөс</t>
  </si>
  <si>
    <t xml:space="preserve">      Урсгал үйл ажиллагааны санхүүжилт</t>
  </si>
  <si>
    <t xml:space="preserve">      Засгийн газрын, Засаг даргын нөөц хөрөнгийн санхүүжилт</t>
  </si>
  <si>
    <t xml:space="preserve">      Төвлөрүүлэх шилжүүлэг</t>
  </si>
  <si>
    <t xml:space="preserve">      Төсөв болон дамжуулан зээлдүүлсэн зээлээс эргэж төлөгдөх	</t>
  </si>
  <si>
    <t xml:space="preserve">      Хөрөнгийн санхүүжилт</t>
  </si>
  <si>
    <t xml:space="preserve">      Засгийн газрын тусгай сангаас санхүүжих</t>
  </si>
  <si>
    <t xml:space="preserve">      Орон нутгийн хөгжлийн нэгдсэн сангаас санхүүжих</t>
  </si>
  <si>
    <t xml:space="preserve">     Оны эхний үлдэгдлээс санхүүжих</t>
  </si>
  <si>
    <t xml:space="preserve">      Тусгай зориулалтын шилжүүлгээс санхүүжих</t>
  </si>
  <si>
    <t xml:space="preserve">   Нэмэлт санхүүжилтийн орлого</t>
  </si>
  <si>
    <t xml:space="preserve">      Төрийн болон орон нутгийн өмчит бус этгээдээс авсан хандив, тусламж</t>
  </si>
  <si>
    <t xml:space="preserve">      Төсвийн жилийн явцад УИХ-аас соёрхон баталсан, ЗГ хоорондын гэрээ болон ОУ байгууллагаас авах хөнгөлөлттэй зээл</t>
  </si>
  <si>
    <t xml:space="preserve">      ЗГНХ,ЗДНХөрөнгө,түүнтэй адилтгах ангилагдаагүй нөөц хөрөнгөөс тухайн төсвийн захирагчид хуваарилсан хөрөнгө</t>
  </si>
  <si>
    <t xml:space="preserve">      Дээд шатны төсвийн захирагчийн төсөвт тусгагдсан төсвөөс доод шатны төсвийн захирагчид хуваарилсан хөрөнгө</t>
  </si>
  <si>
    <t xml:space="preserve">      Төсвийн байгууллагын үндсэн үйл ажиллагааны хүрээнд бий болсон нэмэлт орлого</t>
  </si>
  <si>
    <t xml:space="preserve">      Төсвийн урамшуулал</t>
  </si>
  <si>
    <t xml:space="preserve">   Орон нутгийн төсвөөс санхүүжих</t>
  </si>
  <si>
    <t xml:space="preserve">      Урсгал үйл ажиллагааны санхүүжилт /орон нутгийн төсөвт байгууллага/</t>
  </si>
  <si>
    <t xml:space="preserve">      Төвлөрүүлэх шилжүүлэг /орон нутгийн төсөвт байгууллага улсад төвлөрүүлэх орлого/</t>
  </si>
  <si>
    <t xml:space="preserve">      Оны эхний үлдэгдлээс санхүүжих / орон нутгийн төсөв/</t>
  </si>
  <si>
    <t xml:space="preserve">      Хөрөнгийн санхүүжилт / орон нутгийн төсөвт байгууллага/</t>
  </si>
  <si>
    <t xml:space="preserve">      Урсгал үйл ажиллагааны санхүүжилт / аймгаас авсан санхүүгийн дэмжлэг/</t>
  </si>
  <si>
    <t xml:space="preserve">      Орон нутгийн хөгжлийн сангаас санхүүжих</t>
  </si>
  <si>
    <t xml:space="preserve">   Төсвийн захирагчдаас </t>
  </si>
  <si>
    <t xml:space="preserve">      Хөрөнгийн</t>
  </si>
  <si>
    <t xml:space="preserve">      Төсвийн ерөнхийлөн захирагчаас олгосон санхүүжилт</t>
  </si>
  <si>
    <t xml:space="preserve">      Төсвийн ерөнхийлөн захирагч хооронд хийсэн санхүүжилт</t>
  </si>
  <si>
    <t xml:space="preserve">   Нийгмийн даатгалын сангийн төсвөөс санхүүжих</t>
  </si>
  <si>
    <t xml:space="preserve">      Нийгмийн даатгалын сангаас санхүүжих</t>
  </si>
  <si>
    <t xml:space="preserve">       Эрүүл мэндийн даатгалын сангаас санхүүжих</t>
  </si>
  <si>
    <t xml:space="preserve">       Нийгмийн даатгалын сангаас эмнэлгүүдэд олгох санхүүжилт</t>
  </si>
  <si>
    <t xml:space="preserve">  УРСГАЛ ЗАРДАЛ </t>
  </si>
  <si>
    <t xml:space="preserve">    БАРАА, АЖИЛ ҮЙЛЧИЛГЭЭНИЙ ЗАРДАЛ</t>
  </si>
  <si>
    <t xml:space="preserve">      Цалин хөлс болон нэмэгдэл урамшил</t>
  </si>
  <si>
    <t xml:space="preserve">          Үндсэн цалин</t>
  </si>
  <si>
    <t xml:space="preserve">          Нэмэгдэл</t>
  </si>
  <si>
    <t xml:space="preserve">          Унаа хоолны хөнгөлөлт</t>
  </si>
  <si>
    <t xml:space="preserve">          Урамшуулал</t>
  </si>
  <si>
    <t xml:space="preserve">          Гэрээт ажлын хөлс</t>
  </si>
  <si>
    <t xml:space="preserve">      Ажил олгогчоос нийгмийн даатгалд төлөх шимтгэл</t>
  </si>
  <si>
    <t xml:space="preserve">      Байр ашиглалттай холбоотой тогтмол зардал</t>
  </si>
  <si>
    <t xml:space="preserve">      Хангамж, бараа материалын зардал</t>
  </si>
  <si>
    <t xml:space="preserve">          Тэтгэврийн даатгал</t>
  </si>
  <si>
    <t xml:space="preserve">          Тэтгэмжийн даатгал</t>
  </si>
  <si>
    <t xml:space="preserve">          ҮОМШӨ-ний даатгал</t>
  </si>
  <si>
    <t xml:space="preserve">          Ажилгүйдлийн даатгал</t>
  </si>
  <si>
    <t xml:space="preserve">          Эрүүл мэндийн даатгал</t>
  </si>
  <si>
    <t xml:space="preserve">        Цэвэр, бохир ус</t>
  </si>
  <si>
    <t xml:space="preserve">        Байрны түрээс</t>
  </si>
  <si>
    <t xml:space="preserve">        Түлш, халаалт</t>
  </si>
  <si>
    <t xml:space="preserve">        Гэрэл, цахилгаан</t>
  </si>
  <si>
    <t xml:space="preserve">        Бичиг хэрэг</t>
  </si>
  <si>
    <t xml:space="preserve">        Тээвэр, шатахуун</t>
  </si>
  <si>
    <t xml:space="preserve">        Шуудан, холбоо, интернэтийн төлбөр</t>
  </si>
  <si>
    <t xml:space="preserve">        Ном, хэвлэл</t>
  </si>
  <si>
    <t xml:space="preserve">         Бага үнэтэй, түргэн элэгдэх, ахуйн эд зүйлс</t>
  </si>
  <si>
    <t xml:space="preserve">         Аж ахуйн материал худалдан авах зардал</t>
  </si>
  <si>
    <t xml:space="preserve">         Бараа материал акталсны зардал</t>
  </si>
  <si>
    <t xml:space="preserve">        Хог хаягдал зайлуулах, хортон мэрэгчдийн устгал, ариутгал</t>
  </si>
  <si>
    <t xml:space="preserve">     Нормативт зардал</t>
  </si>
  <si>
    <t xml:space="preserve">         Эм, бэлдмэл, эмнэлгийн хэрэгсэл</t>
  </si>
  <si>
    <t xml:space="preserve">         Хоол, хүнс</t>
  </si>
  <si>
    <t xml:space="preserve">         Нормын хувцас, зөөлөн эдлэл</t>
  </si>
  <si>
    <t xml:space="preserve">     Эд хогшил, урсгал засварын зардал</t>
  </si>
  <si>
    <t xml:space="preserve">         Багаж, техник, хэрэгсэл</t>
  </si>
  <si>
    <t xml:space="preserve">         Тавилга</t>
  </si>
  <si>
    <t xml:space="preserve">         Хөдөлмөр хамгааллын хэрэглэл</t>
  </si>
  <si>
    <t xml:space="preserve">         Урсгал засвар</t>
  </si>
  <si>
    <t xml:space="preserve">     Томилолт, зочны зардал</t>
  </si>
  <si>
    <t xml:space="preserve">         Гадаад албан томилолт</t>
  </si>
  <si>
    <t xml:space="preserve">         Дотоод албан томилолт</t>
  </si>
  <si>
    <t xml:space="preserve">          Зочин төлөөлөгч хүлээн авах</t>
  </si>
  <si>
    <t xml:space="preserve">     Бусдаар гүйцэтгүүлсэн ажил, үйлчилгээний төлбөр, хураамж</t>
  </si>
  <si>
    <t xml:space="preserve">         Бусдаар гүйцэтгүүлсэн бусад нийтлэг ажил үйлчилгээний төлбөр хураамж</t>
  </si>
  <si>
    <t xml:space="preserve">         Аудит, баталгаажуулалт, зэрэглэл тогтоох</t>
  </si>
  <si>
    <t xml:space="preserve">         Даатгалын үйлчилгээ</t>
  </si>
  <si>
    <t xml:space="preserve">         Тээврийн хэрэгслийн татвар</t>
  </si>
  <si>
    <t xml:space="preserve">         Тээврийн хэрэгслийн оношлогоо</t>
  </si>
  <si>
    <t xml:space="preserve">         Мэдээлэл, технологийн үйлчилгээ</t>
  </si>
  <si>
    <t xml:space="preserve">         Банк, санхүүгийн байгууллагын үйлчилгээний хураамж</t>
  </si>
  <si>
    <t xml:space="preserve">         Улсын мэдээллийн маягт хэвлэх, бэлтгэх</t>
  </si>
  <si>
    <t xml:space="preserve">         Борлуулалт, маркетингийн зардал   /ТӨҮГ/</t>
  </si>
  <si>
    <t xml:space="preserve">         Ерөнхий ба удирдлагын зардал     /ТӨҮГ/</t>
  </si>
  <si>
    <t xml:space="preserve">         Санхүүгийн зардал     /ТӨҮГ/</t>
  </si>
  <si>
    <t xml:space="preserve">         Бусад зардал  /ТӨҮГ/</t>
  </si>
  <si>
    <t xml:space="preserve">         Орлогын татварын зардал   /ТӨҮГ/</t>
  </si>
  <si>
    <t xml:space="preserve">     Бараа үйлчилгээний бусад зардал</t>
  </si>
  <si>
    <t xml:space="preserve">         Хичээл үйлдвэрлэлийн дадлага хийх</t>
  </si>
  <si>
    <t xml:space="preserve">         Yндсэн хөрөнгийн элэгдэл, хорогдол</t>
  </si>
  <si>
    <t xml:space="preserve">         Найдваргүй авлагын алдагдал</t>
  </si>
  <si>
    <t xml:space="preserve">   ХҮҮ</t>
  </si>
  <si>
    <t xml:space="preserve">      Гадаад зээлийн үйлчилгээний төлбөр</t>
  </si>
  <si>
    <t xml:space="preserve">          Гадаад зээлийн үйлчилгээний төлбөр</t>
  </si>
  <si>
    <t xml:space="preserve">     Дотоод зээлийн үйлчилгээний төлбөр</t>
  </si>
  <si>
    <t xml:space="preserve">          Дотоод зээлийн үйлчилгээний төлбөр</t>
  </si>
  <si>
    <t xml:space="preserve">  ТАТААС</t>
  </si>
  <si>
    <t xml:space="preserve">     Төрийн өмчит байгууллагад олгох татаас</t>
  </si>
  <si>
    <t xml:space="preserve">     Хувийн хэвшлийн байгууллагад олгох татаас</t>
  </si>
  <si>
    <t xml:space="preserve">  УРСГАЛ ШИЛЖҮҮЛЭГ</t>
  </si>
  <si>
    <t xml:space="preserve">     Засгийн газрын урсгал шилжүүлэг</t>
  </si>
  <si>
    <t xml:space="preserve">     Бусад урсгал шилжүүлэг</t>
  </si>
  <si>
    <t xml:space="preserve">       Засгийн газрын дотоод шилжүүлэг</t>
  </si>
  <si>
    <t xml:space="preserve">       Засгийн газрын гадаад шилжүүлэг</t>
  </si>
  <si>
    <t xml:space="preserve">       Нийгмийн даатгалын тэтгэвэр, тэтгэмж</t>
  </si>
  <si>
    <t xml:space="preserve">       Нийгмийн халамжийн тэтгэвэр, тэтгэмж</t>
  </si>
  <si>
    <t xml:space="preserve">       Ажил олгогчоос олгох бусад тэтгэмж, урамшуулал</t>
  </si>
  <si>
    <t xml:space="preserve">       Төрөөс иргэдэд олгох тэтгэмж, урамшуулал</t>
  </si>
  <si>
    <t xml:space="preserve">       Ээлжийн амралтаар нутаг явах унааны хөнгөлөлт</t>
  </si>
  <si>
    <t xml:space="preserve">       Тэтгэвэрт гарахад олгох нэг удаагийн мөнгөн тэтгэмж</t>
  </si>
  <si>
    <t xml:space="preserve">       Хөдөө орон нутагт тогтвор суурьшилтай ажилласан албан хаагчдад төрөөс үзүүлэх дэмжлэг</t>
  </si>
  <si>
    <t xml:space="preserve">       Нэг удаагийн тэтгэмж, шагнал урамшуулал</t>
  </si>
  <si>
    <t xml:space="preserve">     Улсын төсвөөс олгосон санхүүжилт, шилжүүлэг</t>
  </si>
  <si>
    <t xml:space="preserve">        Урсгал үйл ажиллагааны санхүүжилт</t>
  </si>
  <si>
    <t xml:space="preserve">       Засгийн газрын, Засаг даргын нөөц хөрөнгө</t>
  </si>
  <si>
    <t xml:space="preserve">       Урсгал үйл ажиллагааны санхүүжилт</t>
  </si>
  <si>
    <t xml:space="preserve">       Төвлөрүүлэх шилжүүлэг</t>
  </si>
  <si>
    <t xml:space="preserve">       Хөрөнгийн</t>
  </si>
  <si>
    <t xml:space="preserve">    Орон нутгийн төсвийн ерөнхийлөн захирагчдад олгох татаас, санхүүжилт</t>
  </si>
  <si>
    <t xml:space="preserve">       Урсгал үйл ажиллагааны санхүүжилт төсөвт байгууллага</t>
  </si>
  <si>
    <t xml:space="preserve">       Урсгал үйл ажиллагааны санхүүжилт сумдад</t>
  </si>
  <si>
    <t xml:space="preserve">    Төсвийн захирагчдаас олгосон санхүүжилт, шилжүүлэг</t>
  </si>
  <si>
    <t xml:space="preserve">        Засгийн газрын, Засаг даргын нөөц хөрөнгө</t>
  </si>
  <si>
    <t xml:space="preserve">         Төвлөрүүлэх шилжүүлэг</t>
  </si>
  <si>
    <t xml:space="preserve">         Хөрөнгийн</t>
  </si>
  <si>
    <t xml:space="preserve">        Төсвийн ерөнхийлөн захирагч хооронд хийсэн санхүүжилт</t>
  </si>
  <si>
    <t xml:space="preserve">  ХӨРӨНГИЙН ЗАРДАЛ</t>
  </si>
  <si>
    <t xml:space="preserve">     Дотоод эх үүсвэрээр</t>
  </si>
  <si>
    <t xml:space="preserve">        Барилга байгууламж</t>
  </si>
  <si>
    <t xml:space="preserve">        Их засвар</t>
  </si>
  <si>
    <t xml:space="preserve">        Тоног төхөөрөмж</t>
  </si>
  <si>
    <t xml:space="preserve">        Бусад хөрөнгө</t>
  </si>
  <si>
    <t xml:space="preserve">        Стратегийн нөөц хөрөнгө</t>
  </si>
  <si>
    <t xml:space="preserve">     Гадаад эх үүсвэрээр</t>
  </si>
  <si>
    <t xml:space="preserve">        Гадаад эх үүсвэрээр</t>
  </si>
  <si>
    <t xml:space="preserve">     Гадаад валютын ханшийн зөрүүний олз</t>
  </si>
  <si>
    <t xml:space="preserve">     Yндсэн хөрөнгө, бараа материал худалдсаны олз</t>
  </si>
  <si>
    <t xml:space="preserve">     Хөрөнгө оруулалтын олз</t>
  </si>
  <si>
    <t xml:space="preserve">      Yндсэн хөрөнгө худалдсаны гарз</t>
  </si>
  <si>
    <t xml:space="preserve">       Найдваргүй авлагын алдагдал</t>
  </si>
  <si>
    <t xml:space="preserve">       Хөрөнгө оруулалтын гарз</t>
  </si>
  <si>
    <t xml:space="preserve">        Гадаад валютын ханшийн зөрүүний гарз</t>
  </si>
  <si>
    <t xml:space="preserve">        Yнэ төлбөргүй гарсан зардал</t>
  </si>
  <si>
    <t xml:space="preserve">        Гадаадын төслийн зээлээс санхүүжих дамжуулан зээлдүүлэх</t>
  </si>
  <si>
    <t xml:space="preserve">        Хөрөнгийн дахин үнэлгээний зардал</t>
  </si>
  <si>
    <t xml:space="preserve">        Дотоод эх үүсвэрээс олгосон зээл</t>
  </si>
  <si>
    <t xml:space="preserve">        Дамжуулан зээлдүүлэх зээл</t>
  </si>
  <si>
    <t xml:space="preserve">       Борлуулалтын орлого (цэвэр)  /ТӨҮГ/</t>
  </si>
  <si>
    <t xml:space="preserve">       Борлуулалтын өртөг   /ТӨҮГ/</t>
  </si>
  <si>
    <t xml:space="preserve">       Эрхийн шимтгэлийн орлого   /ТӨҮГ/</t>
  </si>
  <si>
    <t>Тодруулга №1</t>
  </si>
  <si>
    <t>Богино хугацаат хөрөнгө оруулалтын тодруулга</t>
  </si>
  <si>
    <t>Тодруулга № 2</t>
  </si>
  <si>
    <t>Мөнгө, түүнтэй адилтгах хөрөнгийн тодруулга</t>
  </si>
  <si>
    <t>Тодруулга № 3</t>
  </si>
  <si>
    <t>Тодруулга № 4</t>
  </si>
  <si>
    <t>/ Төгрөгөөр /</t>
  </si>
  <si>
    <t>Тодруулга № 5</t>
  </si>
  <si>
    <t>Тодруулга № 6</t>
  </si>
  <si>
    <t>Бонгино хугацаат өр төлбөрийн тодруулга</t>
  </si>
  <si>
    <t>Урт хугацаат өр төлбөрийн тодруулга</t>
  </si>
  <si>
    <t>Тодруулга № 8</t>
  </si>
  <si>
    <t xml:space="preserve">               Бараа материал худалдан авахад төлсөн    /ТӨҮГ/</t>
  </si>
  <si>
    <t>САНХYYГИЙН YЙЛ АЖИЛЛАГААНЫ МӨНГӨН ГYЙЛГЭЭ</t>
  </si>
  <si>
    <t>Дансны дугаар</t>
  </si>
  <si>
    <t xml:space="preserve">       Шинжлэх ухаан, утга зохиол, урлагын бүтээл тууривах, шинэ бүтээл, бүтээгдэхүүний болон ашигтай загвар зохион бүтээх, спортын тэмцээн, урлагийн тоглолт зохион байгуулах, тэдгээрт оролцож олсон орлого, тэргээртэй адилтгах бусад орлого</t>
  </si>
  <si>
    <t xml:space="preserve">      Ашигт малтмалын нөөц ашигласны төлбөр</t>
  </si>
  <si>
    <t xml:space="preserve">         Ажиллагчдад төлсөн   /ТӨҮГ/</t>
  </si>
  <si>
    <t xml:space="preserve">          Нийгмийн даатгалын байгууллагад төлсөн   /ТӨҮГ/</t>
  </si>
  <si>
    <t xml:space="preserve">        Ашиглалтын зардалд төлсөн   /ТӨҮГ/</t>
  </si>
  <si>
    <t xml:space="preserve">         Түлш шатахуун, тээврийн хөлс, сэлбэг хэрэгсэлд төлсөн  /ТӨҮГ/</t>
  </si>
  <si>
    <t xml:space="preserve">         Бараа материал худалдан авахад төлсөн    /ТӨҮГ/</t>
  </si>
  <si>
    <t xml:space="preserve">         Хүүний төлбөрт төлсөн    /ТӨҮГ/</t>
  </si>
  <si>
    <t xml:space="preserve">         Татварын байгууллагад төлсөн  /ТӨҮГ/</t>
  </si>
  <si>
    <t xml:space="preserve">         Даатгалын төлбөрт төлсөн   /ТӨҮГ/</t>
  </si>
  <si>
    <t xml:space="preserve">         Бусад мөнгөн зарлага   /ТӨҮГ/</t>
  </si>
  <si>
    <t xml:space="preserve">      Дотоод эх үүсвэрээс олгосон зээлээс эргэж төлөгдөх</t>
  </si>
  <si>
    <t xml:space="preserve">      Дамжуулан зээлдүүлэх зээлээс эргэж төлөгдөх</t>
  </si>
  <si>
    <t xml:space="preserve">      Гадаадын санхүүгийн зах зээлээс санхүүжих</t>
  </si>
  <si>
    <t xml:space="preserve">      Зээл авсан, өрийн үнэт цаас гаргаснаас хүлээн авсан</t>
  </si>
  <si>
    <t xml:space="preserve">      Хувьцаа болон өмчийн бусад үнэт цаас гаргаснаас хүлээн авсан</t>
  </si>
  <si>
    <t xml:space="preserve">      Төрөл бүрийн хандив</t>
  </si>
  <si>
    <t xml:space="preserve">      Дотоод эх үүсвэрээр</t>
  </si>
  <si>
    <t xml:space="preserve">         Барилга байгууламж</t>
  </si>
  <si>
    <t xml:space="preserve">         Их засвар</t>
  </si>
  <si>
    <t xml:space="preserve">         Тоног төхөөрөмж</t>
  </si>
  <si>
    <t xml:space="preserve">         Бусад хөрөнгө</t>
  </si>
  <si>
    <t xml:space="preserve">         Стратегийн нөөц хөрөнгө</t>
  </si>
  <si>
    <t xml:space="preserve">         Биет ба биет бус хөрөнгө худалдан авсан зардал</t>
  </si>
  <si>
    <t xml:space="preserve">         Үндсэн хөрөнгө олж эзэмшихэд төлсөн   /ТӨҮГ/</t>
  </si>
  <si>
    <t xml:space="preserve">          Биет бус хөрөнгө олж эзэмшихэд төлсөн  /ТӨҮГ/</t>
  </si>
  <si>
    <t xml:space="preserve">          Хөрөнгө оруулалт олж эзэмшихэд төлсөн  /ТӨҮГ/</t>
  </si>
  <si>
    <t xml:space="preserve">          Бусад урт хугацаат хөрөнгө олж эзэмшихэд төлсөн  /ТӨҮГ/</t>
  </si>
  <si>
    <t xml:space="preserve">          Бусдад олгосон зээл болон урьдчилгаа   /ТӨҮГ/</t>
  </si>
  <si>
    <t xml:space="preserve">          Гадаад эх үүсвэрээр</t>
  </si>
  <si>
    <t>YЙЛ АЖИЛЛАГААНЫ YР ДYН (3)=(1)-(2)</t>
  </si>
  <si>
    <t>НИЙТ YР ДYН (5)=(3)+(4)</t>
  </si>
  <si>
    <t>ХӨРӨНГӨ ОРУУЛАЛТЫН МӨНГӨН ОРЛОГЫН ДYН (4)</t>
  </si>
  <si>
    <t>YЙЛ АЖИЛЛАГААНЫ МӨНГӨН ОРЛОГЫН ДYН (1)</t>
  </si>
  <si>
    <t>НИЙТ ЗАРЛАГА ба ЦЭВЭР ЗЭЭЛИЙН ДҮН (2)</t>
  </si>
  <si>
    <t xml:space="preserve">           Байгууллагад төлөх өглөг</t>
  </si>
  <si>
    <t xml:space="preserve">            Хувь хүмүүст төлөх өглөг</t>
  </si>
  <si>
    <t xml:space="preserve">        Бусад өглөг</t>
  </si>
  <si>
    <t xml:space="preserve">          Хог хаягдлын үйлчилгээний хураамж</t>
  </si>
  <si>
    <t xml:space="preserve">         Ашигт малтмалаас бусад байгалийн баялаг ашиглахад олгох эрхийн зөвшөөрлийн хураамж</t>
  </si>
  <si>
    <t xml:space="preserve">           Газрын төлбөр</t>
  </si>
  <si>
    <t xml:space="preserve">           Дуудлага худалдаа</t>
  </si>
  <si>
    <t xml:space="preserve">     Байгалийн нөөц ашигласны төлбөр</t>
  </si>
  <si>
    <t xml:space="preserve">          Ойн нөөц ашигласны төлбөр</t>
  </si>
  <si>
    <t xml:space="preserve">          Ан амьтны нөөц ашигласны төлбөр</t>
  </si>
  <si>
    <t xml:space="preserve">          Ус, рашааны нөөц ашигласны төлбөр</t>
  </si>
  <si>
    <t xml:space="preserve">          Байгалийн ургамлын нөөц ашигласны төлбөр</t>
  </si>
  <si>
    <t xml:space="preserve">    Бусад татвар</t>
  </si>
  <si>
    <t xml:space="preserve">         Хувьцааны ногдол ашиг</t>
  </si>
  <si>
    <t xml:space="preserve">         Хүүгийн орлого</t>
  </si>
  <si>
    <t xml:space="preserve">        Торгуулийн орлого</t>
  </si>
  <si>
    <t xml:space="preserve">        Төсөв байгууллагын өөрийн орлого</t>
  </si>
  <si>
    <t xml:space="preserve">             Үндсэн үйл ажиллагааны орлогоос санхүүжих</t>
  </si>
  <si>
    <t xml:space="preserve">             Туслах үйл ажиллагааны орлогоос санхүүжих</t>
  </si>
  <si>
    <t xml:space="preserve">             Урьд оны үлдэгдэлээс санхүүжих</t>
  </si>
  <si>
    <t xml:space="preserve">       Бараа борлуулсан, үйлчилгээ үзүүлсний орлого /ТӨҮГ/</t>
  </si>
  <si>
    <t xml:space="preserve">       Эрхийн шимтгэл, хураамж, төлбөрийн орлого    /ТӨҮГ/</t>
  </si>
  <si>
    <t xml:space="preserve">       Даатгалын нөхвөрөөс хүлээн авсан мөнгө   /ТӨҮГ/</t>
  </si>
  <si>
    <t xml:space="preserve">       Буцаан авсан албан татвар    /ТӨҮГ/</t>
  </si>
  <si>
    <t xml:space="preserve">       Төрийн болон орон нутгийн өмчид бүртгэлтэй хөрөнгө борлуулсны орлого</t>
  </si>
  <si>
    <t xml:space="preserve">        Өмч хувьчлалын орлого</t>
  </si>
  <si>
    <t xml:space="preserve">   Тусламжийн орлого</t>
  </si>
  <si>
    <t xml:space="preserve">          Хандив тусламж /дотоод/</t>
  </si>
  <si>
    <t xml:space="preserve">          Хандив тусламж /гадаад/</t>
  </si>
  <si>
    <t xml:space="preserve">    Улсын төсөв орон нутгийн төсөв хоорондын шилжүүлэг</t>
  </si>
  <si>
    <t xml:space="preserve">          Тусгай зориулалтын шилжүүлгийн орлого</t>
  </si>
  <si>
    <t xml:space="preserve">          Орон нутгийн хөгжлийн нэгдсэн сангаас шилжүүлсэн орлого</t>
  </si>
  <si>
    <t xml:space="preserve">          Улсын төсвөөс орон нутгийн төсөвт олгох санхүүгийн дэмжлэг </t>
  </si>
  <si>
    <t xml:space="preserve">          Улсын төсвөөс орон нутгийн төсвөөс төвлөрүүлэх шилжүүлэг</t>
  </si>
  <si>
    <t xml:space="preserve">   Зээлийн орлого</t>
  </si>
  <si>
    <t xml:space="preserve">          Гадаадын санхүүгийн зээлийн эх үүсвэр</t>
  </si>
  <si>
    <t xml:space="preserve">      Улсын төвлөрсөн төсвөөс</t>
  </si>
  <si>
    <t xml:space="preserve">          Урсгал үйл ажиллагааны санхүүжилт</t>
  </si>
  <si>
    <t xml:space="preserve">          Засгийн газрын, Засаг даргын нөөц хөрөнгийн санхүүжилт</t>
  </si>
  <si>
    <t xml:space="preserve">          Төвлөрүүлэх шилжүүлэг</t>
  </si>
  <si>
    <t xml:space="preserve">          Төсөв болон дамжуулан зээлдүүлсэн зээлээс эргэж төлөгдөх	</t>
  </si>
  <si>
    <t xml:space="preserve">          Хөрөнгийн санхүүжилт</t>
  </si>
  <si>
    <t xml:space="preserve">          Засгийн газрын тусгай сангаас санхүүжих</t>
  </si>
  <si>
    <t xml:space="preserve">          Тусгай зориулалтын шилжүүлгээс санхүүжих</t>
  </si>
  <si>
    <t xml:space="preserve">          Орон нутгийн хөгжлийн нэгдсэн сангаас санхүүжих</t>
  </si>
  <si>
    <t xml:space="preserve">          Оны эхний үлдэгдлээс санхүүжих</t>
  </si>
  <si>
    <t xml:space="preserve">      Нэмэлт санхүүжилтийн орлого</t>
  </si>
  <si>
    <t xml:space="preserve">        Төрийн болон орон нутгийн өмчит бус этгээдээс авсан хандив, тусламж</t>
  </si>
  <si>
    <t xml:space="preserve">        Төсвийн жилийн явцад УИХ-аас соёрхон баталсан, ЗГ хоорондын гэрээ болон ОУ байгууллагаас авах хөнгөлөлттэй зээл</t>
  </si>
  <si>
    <t xml:space="preserve">         ЗГНХ,ЗДНХөрөнгө,түүнтэй адилтгах ангилагдаагүй нөөц хөрөнгөөс тухайн төсвийн захирагчид хуваарилсан хөрөнгө </t>
  </si>
  <si>
    <t xml:space="preserve">         Дээд шатны төсвийн захирагчийн төсөвт тусгагдсан төсвөөс доод шатны төсвийн захирагчид хуваарилсан хөрөнгө</t>
  </si>
  <si>
    <t xml:space="preserve">         Төсвийн байгууллагын үндсэн үйл ажиллагааны хүрээнд бий болсон нэмэлт орлого</t>
  </si>
  <si>
    <t xml:space="preserve">        Төсвийн урамшуулал</t>
  </si>
  <si>
    <t xml:space="preserve">      Орон нутгийн төсвөөс санхүүжих</t>
  </si>
  <si>
    <t xml:space="preserve">          Урсгал үйл ажиллагааны санхүүжилт /орон нутгийн төсөвт байгууллага/</t>
  </si>
  <si>
    <t xml:space="preserve">          Төвлөрүүлэх шилжүүлэг /орон нутгийн төсөвт байгууллага улсад төвлөрүүлэх орлого/</t>
  </si>
  <si>
    <t xml:space="preserve">          Оны эхний үлдэгдлээс санхүүжих / орон нутгийн төсөв/</t>
  </si>
  <si>
    <t xml:space="preserve">          Хөрөнгийн санхүүжилт / орон нутгийн төсөвт байгууллага/</t>
  </si>
  <si>
    <t xml:space="preserve">          Урсгал үйл ажиллагааны санхүүжилт / аймгаас авсан санхүүгийн дэмжлэг/</t>
  </si>
  <si>
    <t xml:space="preserve">          Орон нутгийн хөгжлийн сангаас санхүүжих</t>
  </si>
  <si>
    <t xml:space="preserve">     Төсвийн захирагчдаас </t>
  </si>
  <si>
    <t xml:space="preserve">          Хөрөнгийн</t>
  </si>
  <si>
    <t xml:space="preserve">          Төсвийн ерөнхийлөн захирагчаас олгосон санхүүжилт</t>
  </si>
  <si>
    <t xml:space="preserve">          Төсвийн ерөнхийлөн захирагч хооронд хийсэн санхүүжилт</t>
  </si>
  <si>
    <t xml:space="preserve">    Нийгмийн даатгалын сангийн төсвөөс санхүүжих</t>
  </si>
  <si>
    <t xml:space="preserve">          Нийгмийн даатгалын сангаас санхүүжих</t>
  </si>
  <si>
    <t xml:space="preserve">          Эрүүл мэндийн даатгалын сангаас санхүүжих</t>
  </si>
  <si>
    <t xml:space="preserve">          Нийгмийн даатгалын сангаас эмнэлгүүдэд олгох санхүүжилт</t>
  </si>
  <si>
    <t xml:space="preserve">          Аж ахуйн материал худалдан авах зардал</t>
  </si>
  <si>
    <t xml:space="preserve">          Бага үнэтэй, түргэн элэгдэх, ахуйн эд зүйлс</t>
  </si>
  <si>
    <t xml:space="preserve">          Хог хаягдал зайлуулах, хортон мэрэгчдийн устгал, ариутгал</t>
  </si>
  <si>
    <t xml:space="preserve">          Ном, хэвлэл</t>
  </si>
  <si>
    <t xml:space="preserve">          Шуудан, холбоо, интернэтийн төлбөр</t>
  </si>
  <si>
    <t xml:space="preserve">          Тээвэр, шатахуун</t>
  </si>
  <si>
    <t xml:space="preserve">          Бичиг хэрэг</t>
  </si>
  <si>
    <t xml:space="preserve">         Ашиглалтын зардалд төлсөн   /ТӨҮГ/</t>
  </si>
  <si>
    <t xml:space="preserve">         Байрны түрээс</t>
  </si>
  <si>
    <t xml:space="preserve">         Цэвэр, бохир ус</t>
  </si>
  <si>
    <t xml:space="preserve">         Түлш, халаалт</t>
  </si>
  <si>
    <t xml:space="preserve">         Гэрэл, цахилгаан</t>
  </si>
  <si>
    <t xml:space="preserve">     Ажил олгогчоос нийгмийн даатгалд төлөх шимтгэл</t>
  </si>
  <si>
    <t xml:space="preserve">           Ажиллагчдад төлсөн   /ТӨҮГ/</t>
  </si>
  <si>
    <t xml:space="preserve">           Гэрээт ажлын хөлс</t>
  </si>
  <si>
    <t xml:space="preserve">           Урамшуулал </t>
  </si>
  <si>
    <t xml:space="preserve">           Унаа хоолны хөнгөлөлт </t>
  </si>
  <si>
    <t xml:space="preserve">           Нэмэгдэл</t>
  </si>
  <si>
    <t xml:space="preserve">           Үндсэн цалин </t>
  </si>
  <si>
    <t xml:space="preserve">       Үндсэн хөрөнгө борлуулсны орлого</t>
  </si>
  <si>
    <t xml:space="preserve">       Улсын төсвөөс олгосон зээл</t>
  </si>
  <si>
    <t xml:space="preserve">      Бусдад олгосон зээл болон урьдчилгааны эргэн төлөлт</t>
  </si>
  <si>
    <t xml:space="preserve">      Хөрөнгө оруулалтын олз</t>
  </si>
  <si>
    <t xml:space="preserve">      Биет бус хөрөнгө борлуулсны орлого</t>
  </si>
  <si>
    <t xml:space="preserve">      Бусад урт хугацаат хөрөнгө борлуулсны орлого</t>
  </si>
  <si>
    <t xml:space="preserve">      Хүлээн авсан хүүний орлого</t>
  </si>
  <si>
    <t xml:space="preserve">      Хүлээн авсан ногдол ашиг</t>
  </si>
  <si>
    <t xml:space="preserve">      Гадаадын санхүүгийн зээлийн эх үүсвэр</t>
  </si>
  <si>
    <t>НИЙТ ХӨРӨНГИЙН ДҮН</t>
  </si>
  <si>
    <t>Жич: Авлагын дансны үлдэгдэл, гүйлгээг дээрх дансны код, ангилалын дагуу нэгтгэн, дэд данс буюу харилцагч бүрээр задлан дэлгэрэнгүйгээр илэрхийлнэ</t>
  </si>
  <si>
    <t>Урт хугацаат хөрөнгө оруулалтын тодруулга</t>
  </si>
  <si>
    <t>Тодруулга № 9</t>
  </si>
  <si>
    <t>Урьдчилгаа дансны тодруулга</t>
  </si>
  <si>
    <t>Жич: Урьдчилгаа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</si>
  <si>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Урьдчилж гарсан зардлын дансдын үлдэгдэл, гүйлгээг дээрх дансны код, ангилалын дагуу нэгтгэн, дэд данс буюу хөрөнгө оруулалтын төрөл тус бүрээр нээсэн дансдаар задлан дэлгэрэнгүйгээр илэрхийлнэ</t>
  </si>
  <si>
    <t>Жич: Бонгино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</si>
  <si>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Урт хугацаат өр төлбөрийн дансны үлдэгдэл, гүйлгээг дээрх дансны код, ангилалын дагуу нэгтгэн, дэд данс буюу харилцагч бүрээр задлан дэлгэрэнгүйгээр илэрхийлнэ</t>
  </si>
  <si>
    <t>Жич: Богино хугацаат хөрөнгө оруулалтын үлдэгдэл, гүйлгээг дээрх дансны код, ангилалын дагуу нэгтгэн, дэд данс буюу үнэт цаасны төрөл тус бүрээр нээсэн дансдаар задлан дэлгэрэнгүйгээр илэрхийлнэ</t>
  </si>
  <si>
    <t xml:space="preserve">          Биет ба биет бус хөрөнгө худалдан авсан зардал</t>
  </si>
  <si>
    <t>ТГ</t>
  </si>
  <si>
    <t xml:space="preserve">              Аж ахуйн материал худалдан авах зардал</t>
  </si>
  <si>
    <t xml:space="preserve">               Гадаад эх үүсвэрээр</t>
  </si>
  <si>
    <t>Ерөнхий мэдээлэл</t>
  </si>
  <si>
    <t>Бодогдсон цалин болон нэмэгдлүүд</t>
  </si>
  <si>
    <t>Суутгал болон суутгалын дүн</t>
  </si>
  <si>
    <t>Гарт Олгох</t>
  </si>
  <si>
    <t>Лист</t>
  </si>
  <si>
    <t>Хоол, унаа</t>
  </si>
  <si>
    <t>Хавсран ажилласан</t>
  </si>
  <si>
    <t>Зэрэг  дэвийн нэмэгдэл</t>
  </si>
  <si>
    <t>Үр дүнгийн урамшуулал</t>
  </si>
  <si>
    <t>Илүү цаг</t>
  </si>
  <si>
    <t>Бүгд дүн</t>
  </si>
  <si>
    <t>Ашиг</t>
  </si>
  <si>
    <t>бусад</t>
  </si>
  <si>
    <t>Суутгалын дүн</t>
  </si>
  <si>
    <t xml:space="preserve">Өмнөх оны </t>
  </si>
  <si>
    <t>Батлагдсан төлөвлөгөө</t>
  </si>
  <si>
    <t xml:space="preserve">Тайлант оны </t>
  </si>
  <si>
    <t xml:space="preserve">         Бусад ашиг (алдагдал)   /ТӨҮГ/</t>
  </si>
  <si>
    <t>C01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</si>
  <si>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</si>
  <si>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</si>
  <si>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</si>
  <si>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</si>
  <si>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</si>
  <si>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</si>
  <si>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</si>
  <si>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</si>
  <si>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</si>
  <si>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</si>
  <si>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</si>
  <si>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</si>
  <si>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</si>
  <si>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</si>
  <si>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</si>
  <si>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</si>
  <si>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 xml:space="preserve">               Нийгмийн даатгалын сангаас эмнэлгүүдэд олгох санхүүжилт</t>
  </si>
  <si>
    <t xml:space="preserve">       Төсөвт байгууллагын өөрийн орлого</t>
  </si>
  <si>
    <t>НИЙТ ХӨРӨНГИЙН ДҮН III=I+II</t>
  </si>
  <si>
    <t>YЙЛ АЖИЛЛАГААНЫ БУС YР ДYН (4)=(145-225)</t>
  </si>
  <si>
    <t xml:space="preserve">         Бусад татвар (төлбөр, хураамж)</t>
  </si>
  <si>
    <t>Барилга байгууламж, орон сууц</t>
  </si>
  <si>
    <t>Тээврийн хэсэгсэл</t>
  </si>
  <si>
    <t>Машин тоног төхөөрөмж</t>
  </si>
  <si>
    <t>Тавилга эд хогшил</t>
  </si>
  <si>
    <t>Зам гүүрийн байгууламж</t>
  </si>
  <si>
    <t>Батлан хамгаалахын тоног төхөөрөмж</t>
  </si>
  <si>
    <t>Түүх соёлын дурсгалт зүйл</t>
  </si>
  <si>
    <t>Дуусаагүй барилга байгууламж</t>
  </si>
  <si>
    <t>210805</t>
  </si>
  <si>
    <t>210806</t>
  </si>
  <si>
    <t>210807</t>
  </si>
  <si>
    <t xml:space="preserve">       Төсөв байгууллагын өөрийн орлого</t>
  </si>
  <si>
    <t xml:space="preserve">     Дотоод эх үүсвэрээс олгосон зээлээс эргэж төлөгдөх</t>
  </si>
  <si>
    <t xml:space="preserve">     Дамжуулан зээлдүүлэх зээлээс эргэж төлөгдөх</t>
  </si>
  <si>
    <t xml:space="preserve">     Гадаадын санхүүгийн зах зээлээс санхүүжих</t>
  </si>
  <si>
    <t xml:space="preserve">        Эргэж төлөгдөх зээл</t>
  </si>
  <si>
    <t xml:space="preserve">               Хөрөнгө оруулалтын зориулалттай үл хөдлөх хөрөнгө /ТӨҮГ/ </t>
  </si>
  <si>
    <t>YЙЛ АЖИЛЛАГААНЫ МӨНГӨН ГҮЙЛГЭЭ</t>
  </si>
  <si>
    <t xml:space="preserve">   ТАТВАРЫН ОРЛОГО</t>
  </si>
  <si>
    <t xml:space="preserve">      Орлогын албан татвар</t>
  </si>
  <si>
    <t xml:space="preserve">         Хувь хүний орлогын албан татвар</t>
  </si>
  <si>
    <t xml:space="preserve">               Цалин, хөдөлмөрийн хөлс, шагнал, урамшуулал болон тэдгээртэй адилтгах хөдөлмөр эрх</t>
  </si>
  <si>
    <t xml:space="preserve">               Үйл ажиллагааны орлого</t>
  </si>
  <si>
    <t xml:space="preserve">               Хөрөнгийн орлого</t>
  </si>
  <si>
    <t xml:space="preserve">               Хөрөнгө борлуулсны орлого</t>
  </si>
  <si>
    <t xml:space="preserve">               Шинжлэх ухаан, утга зохиол, шинэ бүтээлийн ашигтай загвар, спортын тэмцээн, урлагийн тоглолт тэдгээртэй адилтгах бусад орлого</t>
  </si>
  <si>
    <t xml:space="preserve">               Урлагийн тоглолт, спортын тэмцээний шагнал, наадмын бай шагнал</t>
  </si>
  <si>
    <t xml:space="preserve">               Төлбөрт таавар, бооцоот тоглоом, эд мөнгөний хонжворт сугалааны орлого</t>
  </si>
  <si>
    <t xml:space="preserve">               Шууд бус орлого</t>
  </si>
  <si>
    <t xml:space="preserve">         Хувь хүний орлогын албан татварын буцаан олголт</t>
  </si>
  <si>
    <t xml:space="preserve">               Хувь хүний орлогын албан татварын буцаан олголт</t>
  </si>
  <si>
    <t xml:space="preserve">         Орлогыг нь тухай бүр тодорхойлох боломжгүй ажил, үйлчилгээ хувиараа эрхлэгч</t>
  </si>
  <si>
    <t xml:space="preserve">               Орлогыг нь тухай бүр тодорхойлох боломжгүй ажил, үйлчилгээ хувиараа эрхлэгч иргэний орлогын албан татвар</t>
  </si>
  <si>
    <t xml:space="preserve">         ААН-ын орлогын албан татвар</t>
  </si>
  <si>
    <t xml:space="preserve">               ААН-ын орлогын албан татвар</t>
  </si>
  <si>
    <t xml:space="preserve">         Зарим бүтээгдэхүүний үнийн өсөлтийн албан татвар</t>
  </si>
  <si>
    <t xml:space="preserve">      Нийгмийн даатгалын шимтгэлийн орлого</t>
  </si>
  <si>
    <t xml:space="preserve">               Тэтгэврийн даатгалын шимтгэл</t>
  </si>
  <si>
    <t xml:space="preserve">               Тэтгэмжийн даатгалын шимтгэл</t>
  </si>
  <si>
    <t xml:space="preserve">               ҮОМШ өвчний даатгалын шимтгэл</t>
  </si>
  <si>
    <t xml:space="preserve">               Ажилгүйдлийн даатгалын шимтгэл</t>
  </si>
  <si>
    <t xml:space="preserve">               Эрүүл мэндийн даатгалын шимтгэл</t>
  </si>
  <si>
    <t xml:space="preserve">      Хөрөнгийн албан татвар</t>
  </si>
  <si>
    <t xml:space="preserve">               Үл хөдлөх эд хөрөнгийн албан татвар</t>
  </si>
  <si>
    <t xml:space="preserve">               Бууны албан татвар</t>
  </si>
  <si>
    <t xml:space="preserve">               Автотээврийн болон өөрөө явагч хэрэгслийн албан татвар</t>
  </si>
  <si>
    <t xml:space="preserve">               Малд ногдуулах албан татвар</t>
  </si>
  <si>
    <t xml:space="preserve">      Нэмэгдсэн өртгийн албан татвар</t>
  </si>
  <si>
    <t xml:space="preserve">               Дотоодын барааны НӨАТ</t>
  </si>
  <si>
    <t xml:space="preserve">               Импортын барааны НӨАТ</t>
  </si>
  <si>
    <t xml:space="preserve">               НӨАТ-ын буцаан олголт</t>
  </si>
  <si>
    <t xml:space="preserve">      Онцгой албан татвар</t>
  </si>
  <si>
    <t xml:space="preserve">               Дотоодын архи, дарсны онцгой албан татвар</t>
  </si>
  <si>
    <t xml:space="preserve">               Дотоодын тамхины онцгой албан татвар</t>
  </si>
  <si>
    <t xml:space="preserve">               Дотоодын пивоны онцгой албан татвар</t>
  </si>
  <si>
    <t xml:space="preserve">               Имтортын архи, дарсны онцгой албан татвар</t>
  </si>
  <si>
    <t xml:space="preserve">               Имтортын тамхины онцгой албан татвар</t>
  </si>
  <si>
    <t xml:space="preserve">               Имтортын пивоны онцгой албан татвар</t>
  </si>
  <si>
    <t xml:space="preserve">               Суудлын автомашины онцгой албан татвар</t>
  </si>
  <si>
    <t xml:space="preserve">               Автобензин, дизелийн түлшний онцгой албан татвар</t>
  </si>
  <si>
    <t xml:space="preserve">      Тусгай зориулалтын орлого</t>
  </si>
  <si>
    <t xml:space="preserve">               Автобензин, дизелийн түлшний албан татвар</t>
  </si>
  <si>
    <t xml:space="preserve">      Гадаад үйл ажиллагааны орлого</t>
  </si>
  <si>
    <t xml:space="preserve">               Импортын гаалийн албан татвар</t>
  </si>
  <si>
    <t xml:space="preserve">               Экспортын гаалийн албан татвар</t>
  </si>
  <si>
    <t xml:space="preserve">      Бусад татвар, төлбөр, хураамж</t>
  </si>
  <si>
    <t xml:space="preserve">       Бусад нийтлэг төлбөр, хураамж</t>
  </si>
  <si>
    <t xml:space="preserve">         Улсын тэмдэгтийн хураамж</t>
  </si>
  <si>
    <t xml:space="preserve">         Ашигт малтмалын хайгуулын болон ашиглалтын тусгай зөвшөөрлийн төлбөр</t>
  </si>
  <si>
    <t xml:space="preserve">         Улсын төсвийн хөрөнгөөр хайгуул хийсэн ордын нөхөн төлбөр</t>
  </si>
  <si>
    <t xml:space="preserve">         Ашигт малтмалын нөөц ашигласны төлбөр</t>
  </si>
  <si>
    <t xml:space="preserve">         Агаарын бохирдлын төлбөр</t>
  </si>
  <si>
    <t xml:space="preserve">         Түгээмэл тархацтай ашигт малтмал ашигласны төлбөр</t>
  </si>
  <si>
    <t xml:space="preserve">         Ус бохирдлын төлбөр</t>
  </si>
  <si>
    <t xml:space="preserve">         Улсын төсвийн хөрөнгөөр тогтоосон усны нөөцийн зардлын нөхөн төлбөр</t>
  </si>
  <si>
    <t>YЙЛ АЖИЛЛАГААНЫ ЦЭВЭР МӨНГӨН ГYЙЛГЭЭ (3)=(1)-(2)</t>
  </si>
  <si>
    <t>ХӨРӨНГӨ ОРУУЛАЛТЫН МӨНГӨН ЗАРДЛЫН ДYН (5)</t>
  </si>
  <si>
    <t>ХӨРӨНГӨ ОРУУЛАЛТЫН ҮЙЛ АЖИЛЛАГААНЫ ЦЭВЭР МӨНГӨН ГYЙЛГЭЭ (6)=(4)-(5)</t>
  </si>
  <si>
    <t>САНХYYГИЙН YЙЛ АЖИЛЛАГААНЫ ЦЭВЭР МӨНГӨН ГYЙЛГЭЭ</t>
  </si>
  <si>
    <t>НИЙТ ЦЭВЭР МӨНГӨН ГYЙЛГЭЭ (8)=(3)+(6)+(7)</t>
  </si>
  <si>
    <t>АВЛАГЫН ДҮН</t>
  </si>
  <si>
    <t xml:space="preserve">       Татвар, НДШ-ын авлага /ТӨҮГ/</t>
  </si>
  <si>
    <t xml:space="preserve">       Бусад авлага</t>
  </si>
  <si>
    <t>2013 оны 12-р сарын 31-нээрх үлдэгдэл</t>
  </si>
  <si>
    <t>Үндсэн хөрөнгийн дахин үнэлгээний өсөлт</t>
  </si>
  <si>
    <t>Үндсэн хөрөнгийн дахин үнэлгээний  бууралт</t>
  </si>
  <si>
    <t>Орлогын тайланд хүлээн зөвшөөрөөгүй олз, гарз</t>
  </si>
  <si>
    <t>2014 оны 12-р сарын 31-нээрх үлдэгдэл</t>
  </si>
  <si>
    <t>Үндсэн хөрөнгийн дахин үнэлгээний өсөлт,  бууралт</t>
  </si>
  <si>
    <t>Үндсэн хөрөнгийн өсөлт, бууралт</t>
  </si>
  <si>
    <t>Гадаад валютын хөрвүүлэлтийн зөрүү</t>
  </si>
  <si>
    <t>Нэмэгдсэн</t>
  </si>
  <si>
    <t>Худалдан авсан</t>
  </si>
  <si>
    <t>Хандиваар</t>
  </si>
  <si>
    <t>Шилжүүлэн авсан бүтцийн өөрчлөлтөөр</t>
  </si>
  <si>
    <t>Хасагдсан</t>
  </si>
  <si>
    <t>Худалдсан, зарцуулсан</t>
  </si>
  <si>
    <t>Шилжүүлсэн бүтцийн өөрчлөлтөөр</t>
  </si>
  <si>
    <t>Тодруулга № 7</t>
  </si>
  <si>
    <t>БИЕТ ХӨРӨНГӨ</t>
  </si>
  <si>
    <t>БИЕТ БУС ХӨРӨНГӨ</t>
  </si>
  <si>
    <t>Үндсэн хөрөнгийн оны эхний үлдэгдэл</t>
  </si>
  <si>
    <t>Акталсан</t>
  </si>
  <si>
    <t>Үндсэн хөрөнгийн эцсийн үлдэгдэл</t>
  </si>
  <si>
    <t>Хуримтлагдсан элэгдлийн оны эхний үлдэгдэл</t>
  </si>
  <si>
    <t>Элэгдлийн зардал тайлант хугацааны</t>
  </si>
  <si>
    <t>Дахин үнэлгээний</t>
  </si>
  <si>
    <t xml:space="preserve">   БОГИНО ХУГАЦААТ ӨР ТӨЛБӨР ДҮН</t>
  </si>
  <si>
    <t>ҮЭ-н татвар</t>
  </si>
  <si>
    <t>Шийтгэл</t>
  </si>
  <si>
    <t>2101</t>
  </si>
  <si>
    <t>210101</t>
  </si>
  <si>
    <t>210102</t>
  </si>
  <si>
    <t>210103</t>
  </si>
  <si>
    <t>210104</t>
  </si>
  <si>
    <t>210105</t>
  </si>
  <si>
    <t>2102</t>
  </si>
  <si>
    <t>210201</t>
  </si>
  <si>
    <t>210202</t>
  </si>
  <si>
    <t>210203</t>
  </si>
  <si>
    <t>210204</t>
  </si>
  <si>
    <t>210205</t>
  </si>
  <si>
    <t>2103</t>
  </si>
  <si>
    <t>210301</t>
  </si>
  <si>
    <t>210302</t>
  </si>
  <si>
    <t>210303</t>
  </si>
  <si>
    <t>210304</t>
  </si>
  <si>
    <t>2104</t>
  </si>
  <si>
    <t>210401</t>
  </si>
  <si>
    <t>210402</t>
  </si>
  <si>
    <t>210403</t>
  </si>
  <si>
    <t>210404</t>
  </si>
  <si>
    <t>210405</t>
  </si>
  <si>
    <t>210406</t>
  </si>
  <si>
    <t>2105</t>
  </si>
  <si>
    <t>210501</t>
  </si>
  <si>
    <t>210502</t>
  </si>
  <si>
    <t>210503</t>
  </si>
  <si>
    <t>2106</t>
  </si>
  <si>
    <t>210601</t>
  </si>
  <si>
    <t>210602</t>
  </si>
  <si>
    <t>210603</t>
  </si>
  <si>
    <t>210604</t>
  </si>
  <si>
    <t>210701</t>
  </si>
  <si>
    <t>210702</t>
  </si>
  <si>
    <t>210703</t>
  </si>
  <si>
    <t>2108</t>
  </si>
  <si>
    <t>210801</t>
  </si>
  <si>
    <t>210802</t>
  </si>
  <si>
    <t>210803</t>
  </si>
  <si>
    <t>210804</t>
  </si>
  <si>
    <t>Кассын нярав овог нэр</t>
  </si>
  <si>
    <t>Урьдчилгаа</t>
  </si>
  <si>
    <t xml:space="preserve">         Бусад урт хугацаат хөрөнгө борлуулсанаас үүссэн олз (гарз) /ТӨҮГ/</t>
  </si>
  <si>
    <t xml:space="preserve">         Хөрөнгө оруулалт борлуулснаас үүссэн олз (гарз) /ТӨҮГ/</t>
  </si>
  <si>
    <t xml:space="preserve">         Биет бус хөрөнгө данснаас хассаны олз (гарз) /ТӨҮГ/</t>
  </si>
  <si>
    <t xml:space="preserve">        Үндсэн хөрөнгө данснаас хассаны олз (гарз) /ТӨҮГ/</t>
  </si>
  <si>
    <t>Жич: Мөнгө, түүнтэй адилтгах хөрөнгийн үлдэгдэл, гүйлгээг дээрх дансны код, ангилалын дагуу нэгтгэн, дэд данс буюу харилцах данс тус бүрээр задлан дэлгэрэнгүйгээр илэрхийлнэ</t>
  </si>
  <si>
    <t>Хэрлэн 1-р сургууль</t>
  </si>
  <si>
    <t>хэрлэн 1-р сургууль</t>
  </si>
  <si>
    <t>БСШУЯам</t>
  </si>
  <si>
    <t>Хэнтий татварын хэлтэс</t>
  </si>
  <si>
    <t>Хэнтий нийгмийн даатгалын хэлтэс</t>
  </si>
  <si>
    <t>БСШУЯамны сайд</t>
  </si>
  <si>
    <t>арилжааны банкинд харилцах данс байхгүй</t>
  </si>
  <si>
    <t>100181715101, 100181715401</t>
  </si>
  <si>
    <t>Herlenlav_1@yahoo.com</t>
  </si>
  <si>
    <t>Хэнтий аймаг хэрлэн 1-р сургууль</t>
  </si>
  <si>
    <t>70562236.70562208.70562218</t>
  </si>
  <si>
    <t>Хэнтий аймаг Хэрлэн сум 4-р баг хэрлэн гудамж А-06</t>
  </si>
  <si>
    <t>Ерөнхий боловсролын дунд сургуулийн үйл ажиллагаа</t>
  </si>
  <si>
    <t>Хав</t>
  </si>
  <si>
    <t>Алтанцэцэг</t>
  </si>
  <si>
    <t>захирал</t>
  </si>
  <si>
    <t>altaa_9908@yahoo.com</t>
  </si>
  <si>
    <t>математикийн багш</t>
  </si>
  <si>
    <t>Чулуунбат</t>
  </si>
  <si>
    <t>Байгалмаа</t>
  </si>
  <si>
    <t>нягтлан бодогч</t>
  </si>
  <si>
    <t>baigalmaaculuunbat@yahoo.com</t>
  </si>
  <si>
    <t>2015он</t>
  </si>
  <si>
    <t>2016 он</t>
  </si>
  <si>
    <t>зөрчилгүй</t>
  </si>
  <si>
    <t>итгэл  үзүүлж аудит хийснээр тооцсон</t>
  </si>
  <si>
    <t>тусгай шилжүүлэг</t>
  </si>
  <si>
    <t>төсвийн шууд захирагч</t>
  </si>
  <si>
    <t xml:space="preserve">0002   </t>
  </si>
  <si>
    <t xml:space="preserve">Г.Батсүх                                                                                            </t>
  </si>
  <si>
    <t xml:space="preserve">                    </t>
  </si>
  <si>
    <t xml:space="preserve">ХААН банк                                         </t>
  </si>
  <si>
    <t xml:space="preserve">5041126906                                        </t>
  </si>
  <si>
    <t xml:space="preserve">35110               </t>
  </si>
  <si>
    <t xml:space="preserve">41362               </t>
  </si>
  <si>
    <t xml:space="preserve">азийн физикийн  олимпиадын бодлого                                                                  </t>
  </si>
  <si>
    <t xml:space="preserve">ш+        </t>
  </si>
  <si>
    <t>.</t>
  </si>
  <si>
    <t xml:space="preserve">     </t>
  </si>
  <si>
    <t xml:space="preserve">ховдын физикийн бодлого                                                                             </t>
  </si>
  <si>
    <t xml:space="preserve">ш         </t>
  </si>
  <si>
    <t xml:space="preserve">инерциал биш тооллын систем  дэх биеийн хөдөлгө?н                                                   </t>
  </si>
  <si>
    <t xml:space="preserve">01     </t>
  </si>
  <si>
    <t xml:space="preserve">Хэнтий ус ХХК                                                                                       </t>
  </si>
  <si>
    <t xml:space="preserve">ХАС банк                                          </t>
  </si>
  <si>
    <t xml:space="preserve">5000031687                                        </t>
  </si>
  <si>
    <t xml:space="preserve">210303              </t>
  </si>
  <si>
    <t xml:space="preserve">4136104             </t>
  </si>
  <si>
    <t xml:space="preserve">      </t>
  </si>
  <si>
    <t xml:space="preserve">                                                                                                    </t>
  </si>
  <si>
    <t xml:space="preserve">          </t>
  </si>
  <si>
    <t xml:space="preserve">төлбөл зохих хөлдүү гэсгээх                                                                         </t>
  </si>
  <si>
    <t xml:space="preserve">Норовсамбуу                                                                                         </t>
  </si>
  <si>
    <t xml:space="preserve">5954065172                                        </t>
  </si>
  <si>
    <t xml:space="preserve">35300               </t>
  </si>
  <si>
    <t xml:space="preserve">4136110             </t>
  </si>
  <si>
    <t xml:space="preserve">төмс  ү/ц                                                                                           </t>
  </si>
  <si>
    <t xml:space="preserve">кг        </t>
  </si>
  <si>
    <t xml:space="preserve">А.Пүрэвжав                                                                                          </t>
  </si>
  <si>
    <t xml:space="preserve">5935259999                                        </t>
  </si>
  <si>
    <t xml:space="preserve">35410               </t>
  </si>
  <si>
    <t xml:space="preserve">4136101             </t>
  </si>
  <si>
    <t xml:space="preserve">албан бланк                                                                                         </t>
  </si>
  <si>
    <t xml:space="preserve">Боржигон нутаг ХХК                                                                                  </t>
  </si>
  <si>
    <t xml:space="preserve">5956021857                                        </t>
  </si>
  <si>
    <t xml:space="preserve">35460               </t>
  </si>
  <si>
    <t xml:space="preserve">4136108             </t>
  </si>
  <si>
    <t xml:space="preserve">гурил                                                                                               </t>
  </si>
  <si>
    <t xml:space="preserve">цагаан будаа                                                                                        </t>
  </si>
  <si>
    <t xml:space="preserve">ургамлын тос                                                                                        </t>
  </si>
  <si>
    <t xml:space="preserve">масло                                                                                               </t>
  </si>
  <si>
    <t xml:space="preserve">гоймон                                                                                              </t>
  </si>
  <si>
    <t xml:space="preserve">сахар                                                                                               </t>
  </si>
  <si>
    <t xml:space="preserve">пүнтүүз                                                                                             </t>
  </si>
  <si>
    <t xml:space="preserve">уут       </t>
  </si>
  <si>
    <t xml:space="preserve">томат                                                                                               </t>
  </si>
  <si>
    <t xml:space="preserve">лааз      </t>
  </si>
  <si>
    <t xml:space="preserve">давс                                                                                                </t>
  </si>
  <si>
    <t xml:space="preserve">АртМаргад  ХХК                                                                                      </t>
  </si>
  <si>
    <t xml:space="preserve">5935006389                                        </t>
  </si>
  <si>
    <t xml:space="preserve">төмс                                                                                                </t>
  </si>
  <si>
    <t xml:space="preserve">лууван                                                                                              </t>
  </si>
  <si>
    <t xml:space="preserve">байцаа                                                                                              </t>
  </si>
  <si>
    <t xml:space="preserve">манжин                                                                                              </t>
  </si>
  <si>
    <t xml:space="preserve">сонгино                                                                                             </t>
  </si>
  <si>
    <t xml:space="preserve">чинжүү                                                                                              </t>
  </si>
  <si>
    <t xml:space="preserve">сармис                                                                                              </t>
  </si>
  <si>
    <t xml:space="preserve">ХАН БҮРГЭД НОМИН  ХХК                                                                               </t>
  </si>
  <si>
    <t xml:space="preserve">5956056686                                        </t>
  </si>
  <si>
    <t xml:space="preserve">гоймон  ү/ц                                                                                         </t>
  </si>
  <si>
    <t xml:space="preserve">гурил ү/ц                                                                                           </t>
  </si>
  <si>
    <t xml:space="preserve">цагаан будаа ү/ц                                                                                    </t>
  </si>
  <si>
    <t xml:space="preserve">МАСЛО ү/Ц                                                                                           </t>
  </si>
  <si>
    <t xml:space="preserve">КГ        </t>
  </si>
  <si>
    <t xml:space="preserve">сахар  ү/ц                                                                                          </t>
  </si>
  <si>
    <t xml:space="preserve">0012   </t>
  </si>
  <si>
    <t xml:space="preserve">БСШУЯам СЭЗГазар                                                                                    </t>
  </si>
  <si>
    <t xml:space="preserve">                                                  </t>
  </si>
  <si>
    <t xml:space="preserve">35470               </t>
  </si>
  <si>
    <t xml:space="preserve">1200045             </t>
  </si>
  <si>
    <t xml:space="preserve">USB кабель англи хэл                                                                                </t>
  </si>
  <si>
    <t xml:space="preserve">багш сурагчын   чихэвч    англи хэл                                                                 </t>
  </si>
  <si>
    <t xml:space="preserve">багш сандал                                                                                         </t>
  </si>
  <si>
    <t xml:space="preserve">дэлгэц салаaлагч                                                                                    </t>
  </si>
  <si>
    <t xml:space="preserve">өндөр чанарын САТ кабель                                                                            </t>
  </si>
  <si>
    <t xml:space="preserve">софтвейр                                                                                            </t>
  </si>
  <si>
    <t xml:space="preserve">сурагч сандал                                                                                       </t>
  </si>
  <si>
    <t xml:space="preserve">сурагчын төхө?рөмжтэй холбогдох хулгана                                                             </t>
  </si>
  <si>
    <t xml:space="preserve">сурагчийн т?х?өрөмжтэй холбогдох гар                                                                </t>
  </si>
  <si>
    <t xml:space="preserve">0006   </t>
  </si>
  <si>
    <t xml:space="preserve">сурагч ширээ 6нас 2017                                                                              </t>
  </si>
  <si>
    <t xml:space="preserve">сурагч сандал  6 нас 2016                                                                           </t>
  </si>
  <si>
    <t xml:space="preserve">0001   </t>
  </si>
  <si>
    <t xml:space="preserve">39205               </t>
  </si>
  <si>
    <t xml:space="preserve">багшийн компьютер англи хэл                                                                         </t>
  </si>
  <si>
    <t xml:space="preserve">сурагчын дэлгэц англи хэл                                                                           </t>
  </si>
  <si>
    <t xml:space="preserve">багшийн удирдлагын төхөрөмж                                                                         </t>
  </si>
  <si>
    <t xml:space="preserve">багштай харилцах сурөгчын төхөөрөмж                                                                 </t>
  </si>
  <si>
    <t xml:space="preserve">39207               </t>
  </si>
  <si>
    <t xml:space="preserve">лингафоны зориулалттай багшийн ширээ                                                                </t>
  </si>
  <si>
    <t xml:space="preserve">0003   </t>
  </si>
  <si>
    <t xml:space="preserve">тусгаарлагчтай сурөгч ширээ англи хэл                                                               </t>
  </si>
  <si>
    <t xml:space="preserve">0009   </t>
  </si>
  <si>
    <t xml:space="preserve">Цэнэтрейд ХХК                                                                                       </t>
  </si>
  <si>
    <t xml:space="preserve">5935007600                                        </t>
  </si>
  <si>
    <t xml:space="preserve">35420               </t>
  </si>
  <si>
    <t xml:space="preserve">4136100             </t>
  </si>
  <si>
    <t xml:space="preserve">разетка                                                                                             </t>
  </si>
  <si>
    <t xml:space="preserve">хавтан                                                                                              </t>
  </si>
  <si>
    <t xml:space="preserve">шрупп                                                                                               </t>
  </si>
  <si>
    <t xml:space="preserve">хайрцг    </t>
  </si>
  <si>
    <t xml:space="preserve">хулдаас                                                                                             </t>
  </si>
  <si>
    <t xml:space="preserve">м         </t>
  </si>
  <si>
    <t xml:space="preserve">кноп                                                                                                </t>
  </si>
  <si>
    <t xml:space="preserve">атлас                                                                                               </t>
  </si>
  <si>
    <t xml:space="preserve">зүү                                                                                                 </t>
  </si>
  <si>
    <t xml:space="preserve">00-ын утас                                                                                          </t>
  </si>
  <si>
    <t xml:space="preserve">гишгүүр                                                                                             </t>
  </si>
  <si>
    <t xml:space="preserve">үзэм                                                                                                </t>
  </si>
  <si>
    <t xml:space="preserve">МХГАзар                                                                                             </t>
  </si>
  <si>
    <t xml:space="preserve">Төрийн сан банк                                   </t>
  </si>
  <si>
    <t xml:space="preserve">180032001                                         </t>
  </si>
  <si>
    <t xml:space="preserve">31215               </t>
  </si>
  <si>
    <t xml:space="preserve">131105              </t>
  </si>
  <si>
    <t xml:space="preserve">заалны орлого                                                                                       </t>
  </si>
  <si>
    <t xml:space="preserve">Ч.Уранчимэг                                                                                         </t>
  </si>
  <si>
    <t xml:space="preserve">5026455045                                        </t>
  </si>
  <si>
    <t xml:space="preserve">орлого                                                                                              </t>
  </si>
  <si>
    <t xml:space="preserve">Г.Саранхишиг                                                                                        </t>
  </si>
  <si>
    <t xml:space="preserve">Төрийн банк                                       </t>
  </si>
  <si>
    <t xml:space="preserve">252000065403                                      </t>
  </si>
  <si>
    <t xml:space="preserve">210702              </t>
  </si>
  <si>
    <t xml:space="preserve">4136107             </t>
  </si>
  <si>
    <t xml:space="preserve">олгох томилолт                                                                                      </t>
  </si>
  <si>
    <t xml:space="preserve">эсгэгч                                                                                              </t>
  </si>
  <si>
    <t xml:space="preserve">Хас дэлгэрэх ХХК                                                                                    </t>
  </si>
  <si>
    <t xml:space="preserve">Хас банк                                          </t>
  </si>
  <si>
    <t xml:space="preserve">5935373622                                        </t>
  </si>
  <si>
    <t xml:space="preserve">чацаргана ү/ц                                                                                       </t>
  </si>
  <si>
    <t xml:space="preserve">чацаргана                                                                                           </t>
  </si>
  <si>
    <t xml:space="preserve">Ч.Мөнхжаргал                                                                                        </t>
  </si>
  <si>
    <t xml:space="preserve">5955001739                                        </t>
  </si>
  <si>
    <t xml:space="preserve">мах үхэр                                                                                            </t>
  </si>
  <si>
    <t xml:space="preserve">мах хонь                                                                                            </t>
  </si>
  <si>
    <t xml:space="preserve">мах ямаа                                                                                            </t>
  </si>
  <si>
    <t xml:space="preserve">төмс ү/ц                                                                                            </t>
  </si>
  <si>
    <t xml:space="preserve">байцааү/ц                                                                                           </t>
  </si>
  <si>
    <t xml:space="preserve">сонгино ү/ц                                                                                         </t>
  </si>
  <si>
    <t xml:space="preserve">0008   </t>
  </si>
  <si>
    <t xml:space="preserve">35450               </t>
  </si>
  <si>
    <t xml:space="preserve">зүлгүүр                                                                                             </t>
  </si>
  <si>
    <t xml:space="preserve">будаг                                                                                               </t>
  </si>
  <si>
    <t xml:space="preserve">өнхрүүш                                                                                             </t>
  </si>
  <si>
    <t xml:space="preserve">шингэлэгч                                                                                           </t>
  </si>
  <si>
    <t xml:space="preserve">шпатель                                                                                             </t>
  </si>
  <si>
    <t xml:space="preserve">фа                                                                                                  </t>
  </si>
  <si>
    <t xml:space="preserve">муфть                                                                                               </t>
  </si>
  <si>
    <t xml:space="preserve">нугас                                                                                               </t>
  </si>
  <si>
    <t xml:space="preserve">тэлэгч                                                                                              </t>
  </si>
  <si>
    <t xml:space="preserve">хөөс                                                                                                </t>
  </si>
  <si>
    <t xml:space="preserve">газов                                                                                               </t>
  </si>
  <si>
    <t xml:space="preserve">хөшиг тогтоогч                                                                                      </t>
  </si>
  <si>
    <t xml:space="preserve">зам                                                                                                 </t>
  </si>
  <si>
    <t xml:space="preserve">Хэнтий аймгийн 1-р сургууль                                                                         </t>
  </si>
  <si>
    <t xml:space="preserve">5000571065                                        </t>
  </si>
  <si>
    <t xml:space="preserve">210102              </t>
  </si>
  <si>
    <t xml:space="preserve">41310               </t>
  </si>
  <si>
    <t xml:space="preserve">олговол зохих нэмэгдэл цалин                                                                        </t>
  </si>
  <si>
    <t xml:space="preserve">210101              </t>
  </si>
  <si>
    <t xml:space="preserve">олговол зохих цалин                                                                                 </t>
  </si>
  <si>
    <t xml:space="preserve">19     </t>
  </si>
  <si>
    <t xml:space="preserve">Монголын Цахилгаан Холбоо ХК                                                                        </t>
  </si>
  <si>
    <t xml:space="preserve">ХААН                                              </t>
  </si>
  <si>
    <t xml:space="preserve">5935001766                                        </t>
  </si>
  <si>
    <t xml:space="preserve">210403              </t>
  </si>
  <si>
    <t xml:space="preserve">4136106             </t>
  </si>
  <si>
    <t xml:space="preserve">холбооны үйчилгээ                                                                                   </t>
  </si>
  <si>
    <t xml:space="preserve">Цог бэйс ХХК                                                                                        </t>
  </si>
  <si>
    <t xml:space="preserve">тӨРИЙН Банк                                       </t>
  </si>
  <si>
    <t xml:space="preserve">250000355485                                      </t>
  </si>
  <si>
    <t xml:space="preserve">боов ү/ц                                                                                            </t>
  </si>
  <si>
    <t xml:space="preserve">боов                                                                                                </t>
  </si>
  <si>
    <t xml:space="preserve">манжин ү/ц                                                                                          </t>
  </si>
  <si>
    <t xml:space="preserve">чинжүү   ү/ц                                                                                        </t>
  </si>
  <si>
    <t xml:space="preserve">Төрийн сан ХЭ салбар                                                                                </t>
  </si>
  <si>
    <t xml:space="preserve">ТС                                                </t>
  </si>
  <si>
    <t xml:space="preserve">180015190                                         </t>
  </si>
  <si>
    <t xml:space="preserve">31211               </t>
  </si>
  <si>
    <t xml:space="preserve">131007              </t>
  </si>
  <si>
    <t xml:space="preserve">урсгал санхүүжилт                                                                                   </t>
  </si>
  <si>
    <t xml:space="preserve">Батбилэг                                                                                            </t>
  </si>
  <si>
    <t xml:space="preserve">5954336382                                        </t>
  </si>
  <si>
    <t xml:space="preserve">1200041             </t>
  </si>
  <si>
    <t xml:space="preserve">Вамын орлого                                                                                        </t>
  </si>
  <si>
    <t xml:space="preserve">сүү ү/ц                                                                                             </t>
  </si>
  <si>
    <t xml:space="preserve">тараг ү/ц                                                                                           </t>
  </si>
  <si>
    <t xml:space="preserve">л         </t>
  </si>
  <si>
    <t xml:space="preserve">сүү                                                                                                 </t>
  </si>
  <si>
    <t xml:space="preserve">тараг                                                                                               </t>
  </si>
  <si>
    <t xml:space="preserve">гарт олгох цалин                                                                                    </t>
  </si>
  <si>
    <t>71802</t>
  </si>
  <si>
    <t>81834</t>
  </si>
  <si>
    <t xml:space="preserve">02     </t>
  </si>
  <si>
    <t xml:space="preserve">Түр депозит                                                                                         </t>
  </si>
  <si>
    <t xml:space="preserve">5954000011                                        </t>
  </si>
  <si>
    <t xml:space="preserve">03     </t>
  </si>
  <si>
    <t xml:space="preserve">04     </t>
  </si>
  <si>
    <t xml:space="preserve">НДХэлтэс                                                                                            </t>
  </si>
  <si>
    <t xml:space="preserve">100180090000                                      </t>
  </si>
  <si>
    <t xml:space="preserve">4136120             </t>
  </si>
  <si>
    <t xml:space="preserve">цалингаас ндш                                                                                       </t>
  </si>
  <si>
    <t xml:space="preserve">05     </t>
  </si>
  <si>
    <t xml:space="preserve">Татварын хэлтэс                                                                                     </t>
  </si>
  <si>
    <t xml:space="preserve">100180000901                                      </t>
  </si>
  <si>
    <t xml:space="preserve">4136130             </t>
  </si>
  <si>
    <t xml:space="preserve">цалингаас хаоат                                                                                     </t>
  </si>
  <si>
    <t xml:space="preserve">06     </t>
  </si>
  <si>
    <t xml:space="preserve">цалингаас ВАМ                                                                                       </t>
  </si>
  <si>
    <t xml:space="preserve">07     </t>
  </si>
  <si>
    <t xml:space="preserve">Б.Лхамаа                                                                                            </t>
  </si>
  <si>
    <t xml:space="preserve">5943006301                                        </t>
  </si>
  <si>
    <t xml:space="preserve">цалингаас  хог цэвэрлэгээний                                                                        </t>
  </si>
  <si>
    <t xml:space="preserve">08     </t>
  </si>
  <si>
    <t xml:space="preserve">А.Буянжаргал                                                                                        </t>
  </si>
  <si>
    <t xml:space="preserve">5954369396                                        </t>
  </si>
  <si>
    <t xml:space="preserve">цалингийн суутгал                                                                                   </t>
  </si>
  <si>
    <t xml:space="preserve">09     </t>
  </si>
  <si>
    <t xml:space="preserve">10     </t>
  </si>
  <si>
    <t xml:space="preserve">Норовсамбуу /1-р сургууль Хамтын сан /                                                              </t>
  </si>
  <si>
    <t xml:space="preserve">5954302400                                        </t>
  </si>
  <si>
    <t xml:space="preserve">цалингаас хамтын сан                                                                                </t>
  </si>
  <si>
    <t xml:space="preserve">11     </t>
  </si>
  <si>
    <t xml:space="preserve">Ц.ОЮУНЦЭЦЭГ                                                                                         </t>
  </si>
  <si>
    <t xml:space="preserve">5935116291                                        </t>
  </si>
  <si>
    <t xml:space="preserve">12     </t>
  </si>
  <si>
    <t xml:space="preserve">Н.Энхжаргал                                                                                         </t>
  </si>
  <si>
    <t xml:space="preserve">5954370888                                        </t>
  </si>
  <si>
    <t xml:space="preserve">13     </t>
  </si>
  <si>
    <t xml:space="preserve">б.наранцэцэг                                                                                        </t>
  </si>
  <si>
    <t xml:space="preserve">хас банк                                          </t>
  </si>
  <si>
    <t xml:space="preserve">5000577949                                        </t>
  </si>
  <si>
    <t xml:space="preserve">14     </t>
  </si>
  <si>
    <t xml:space="preserve">Нямодо ХХК                                                                                          </t>
  </si>
  <si>
    <t xml:space="preserve">5935402419                                        </t>
  </si>
  <si>
    <t xml:space="preserve">4136103             </t>
  </si>
  <si>
    <t xml:space="preserve">халаалтын үнэ                                                                                       </t>
  </si>
  <si>
    <t>81835</t>
  </si>
  <si>
    <t xml:space="preserve">15     </t>
  </si>
  <si>
    <t xml:space="preserve">Хэнтий БЗӨБЦТСС                                                                                     </t>
  </si>
  <si>
    <t xml:space="preserve">5935001993                                        </t>
  </si>
  <si>
    <t xml:space="preserve">4136102             </t>
  </si>
  <si>
    <t xml:space="preserve">гэрэл цахилгааны үнэ                                                                                </t>
  </si>
  <si>
    <t xml:space="preserve">210301              </t>
  </si>
  <si>
    <t xml:space="preserve">210302              </t>
  </si>
  <si>
    <t xml:space="preserve">16     </t>
  </si>
  <si>
    <t xml:space="preserve">17     </t>
  </si>
  <si>
    <t xml:space="preserve">цэвэр бохир усны                                                                                    </t>
  </si>
  <si>
    <t xml:space="preserve">18     </t>
  </si>
  <si>
    <t xml:space="preserve">М.Уранцэцэг                                                                                         </t>
  </si>
  <si>
    <t xml:space="preserve">5954111201                                        </t>
  </si>
  <si>
    <t xml:space="preserve">төлбөл зохих                                                                                        </t>
  </si>
  <si>
    <t xml:space="preserve">20     </t>
  </si>
  <si>
    <t xml:space="preserve">АО-с                                                                                                </t>
  </si>
  <si>
    <t xml:space="preserve">21     </t>
  </si>
  <si>
    <t xml:space="preserve">албан бланкны үнэ                                                                                   </t>
  </si>
  <si>
    <t xml:space="preserve">22     </t>
  </si>
  <si>
    <t xml:space="preserve">хөдөө орон нутгийн тэтгэмж                                                                          </t>
  </si>
  <si>
    <t xml:space="preserve">23     </t>
  </si>
  <si>
    <t xml:space="preserve">ндш суутгав                                                                                         </t>
  </si>
  <si>
    <t xml:space="preserve">1-р сургуулийн үйлдвэрчний хороо                                                                    </t>
  </si>
  <si>
    <t xml:space="preserve">5935008092                                        </t>
  </si>
  <si>
    <t xml:space="preserve">4136140             </t>
  </si>
  <si>
    <t xml:space="preserve">үэ татвар суутгав                                                                                   </t>
  </si>
  <si>
    <t xml:space="preserve">1-р сургууль Нэмэлт санхүүжилт                                                                      </t>
  </si>
  <si>
    <t xml:space="preserve">100181715401                                      </t>
  </si>
  <si>
    <t xml:space="preserve">хог цэвэрлэгээний  суутгал                                                                          </t>
  </si>
  <si>
    <t xml:space="preserve">хуримтлал суутгав                                                                                   </t>
  </si>
  <si>
    <t xml:space="preserve">24     </t>
  </si>
  <si>
    <t xml:space="preserve">хоолны ногоо                                                                                        </t>
  </si>
  <si>
    <t>81806</t>
  </si>
  <si>
    <t xml:space="preserve">25     </t>
  </si>
  <si>
    <t xml:space="preserve">үдийн цайны ногоо                                                                                   </t>
  </si>
  <si>
    <t>81801</t>
  </si>
  <si>
    <t xml:space="preserve">26     </t>
  </si>
  <si>
    <t xml:space="preserve">үдийн цайны гурилан бүтээгдэхүүн                                                                    </t>
  </si>
  <si>
    <t xml:space="preserve">27     </t>
  </si>
  <si>
    <t xml:space="preserve">үдийн цайны хүнсний материал                                                                        </t>
  </si>
  <si>
    <t xml:space="preserve">31     </t>
  </si>
  <si>
    <t xml:space="preserve">Хөвчийн жононХХК                                                                                    </t>
  </si>
  <si>
    <t xml:space="preserve">ХАС Банк                                          </t>
  </si>
  <si>
    <t xml:space="preserve">5000500850                                        </t>
  </si>
  <si>
    <t xml:space="preserve">хоолны талх                                                                                         </t>
  </si>
  <si>
    <t xml:space="preserve">29     </t>
  </si>
  <si>
    <t xml:space="preserve">хоолны материал                                                                                     </t>
  </si>
  <si>
    <t xml:space="preserve">28     </t>
  </si>
  <si>
    <t xml:space="preserve">хоолны сүү тараг                                                                                    </t>
  </si>
  <si>
    <t xml:space="preserve">30     </t>
  </si>
  <si>
    <t xml:space="preserve">үдийн цайны сүү тараг                                                                               </t>
  </si>
  <si>
    <t xml:space="preserve">32     </t>
  </si>
  <si>
    <t xml:space="preserve">Б.Энхцэцэг                                                                                          </t>
  </si>
  <si>
    <t xml:space="preserve">ХААН анк                                          </t>
  </si>
  <si>
    <t xml:space="preserve">5954064837                                        </t>
  </si>
  <si>
    <t xml:space="preserve">33     </t>
  </si>
  <si>
    <t xml:space="preserve">хоолны мах                                                                                          </t>
  </si>
  <si>
    <t xml:space="preserve">34     </t>
  </si>
  <si>
    <t xml:space="preserve">34713               </t>
  </si>
  <si>
    <t xml:space="preserve">цалингийн урьдчилгаа                                                                                </t>
  </si>
  <si>
    <t xml:space="preserve">35     </t>
  </si>
  <si>
    <t xml:space="preserve">Ай Жэй Эй Эйч Аудит ХХК                                                                             </t>
  </si>
  <si>
    <t xml:space="preserve">Худалдаа хөгжлийн банк                            </t>
  </si>
  <si>
    <t xml:space="preserve">499135590                                         </t>
  </si>
  <si>
    <t xml:space="preserve">аудитын үйлчилгээний төлбөр                                                                         </t>
  </si>
  <si>
    <t xml:space="preserve">36     </t>
  </si>
  <si>
    <t xml:space="preserve">37     </t>
  </si>
  <si>
    <t xml:space="preserve">100181700911                                      </t>
  </si>
  <si>
    <t xml:space="preserve">хаоат                                                                                               </t>
  </si>
  <si>
    <t xml:space="preserve">төлбөл зохих халаалт                                                                                </t>
  </si>
  <si>
    <t xml:space="preserve">ХАОАТатвар                                                                                          </t>
  </si>
  <si>
    <t xml:space="preserve">213208              </t>
  </si>
  <si>
    <t xml:space="preserve">210802              </t>
  </si>
  <si>
    <t xml:space="preserve">210201              </t>
  </si>
  <si>
    <t xml:space="preserve">АО-оос төлөхө?р тооцсон ндш                                                                         </t>
  </si>
  <si>
    <t xml:space="preserve">талх                                                                                                </t>
  </si>
  <si>
    <t xml:space="preserve">38     </t>
  </si>
  <si>
    <t xml:space="preserve">үдийн цайны үзэм                                                                                    </t>
  </si>
  <si>
    <t xml:space="preserve">39     </t>
  </si>
  <si>
    <t xml:space="preserve">махны машин                                                                                         </t>
  </si>
  <si>
    <t xml:space="preserve">40     </t>
  </si>
  <si>
    <t xml:space="preserve">дуу ны хичээлийн  хэрэглэгдэхүүн                                                                    </t>
  </si>
  <si>
    <t xml:space="preserve">41     </t>
  </si>
  <si>
    <t xml:space="preserve">42     </t>
  </si>
  <si>
    <t xml:space="preserve">үдийн цайны чацаргана                                                                               </t>
  </si>
  <si>
    <t xml:space="preserve">С.Гэрэлмаа                                                                                          </t>
  </si>
  <si>
    <t xml:space="preserve">5935007702                                        </t>
  </si>
  <si>
    <t xml:space="preserve">бичиг хэргийн материал                                                                              </t>
  </si>
  <si>
    <t xml:space="preserve">43     </t>
  </si>
  <si>
    <t xml:space="preserve">цизикийн олимпиадын онолын бодлого                                                                  </t>
  </si>
  <si>
    <t xml:space="preserve">44     </t>
  </si>
  <si>
    <t xml:space="preserve">чанга яригч ширээний                                                                                </t>
  </si>
  <si>
    <t xml:space="preserve">лимнаторын цаас А4                                                                                  </t>
  </si>
  <si>
    <t xml:space="preserve">боод      </t>
  </si>
  <si>
    <t xml:space="preserve">орлогын баримт                                                                                      </t>
  </si>
  <si>
    <t xml:space="preserve">үдээс                                                                                               </t>
  </si>
  <si>
    <t xml:space="preserve">өнгийн цаас                                                                                         </t>
  </si>
  <si>
    <t xml:space="preserve">сүлжээний толгой                                                                                    </t>
  </si>
  <si>
    <t xml:space="preserve">дэвтэр                                                                                              </t>
  </si>
  <si>
    <t xml:space="preserve">жааз                                                                                                </t>
  </si>
  <si>
    <t xml:space="preserve">модон жааз                                                                                          </t>
  </si>
  <si>
    <t xml:space="preserve">наалт                                                                                               </t>
  </si>
  <si>
    <t xml:space="preserve">фото цаас                                                                                           </t>
  </si>
  <si>
    <t xml:space="preserve">мауз                                                                                                </t>
  </si>
  <si>
    <t xml:space="preserve">штринк                                                                                              </t>
  </si>
  <si>
    <t xml:space="preserve">хавтас                                                                                              </t>
  </si>
  <si>
    <t xml:space="preserve">цаас                                                                                                </t>
  </si>
  <si>
    <t xml:space="preserve">запас                                                                                               </t>
  </si>
  <si>
    <t xml:space="preserve">наадаг бал                                                                                          </t>
  </si>
  <si>
    <t xml:space="preserve">слайд                                                                                               </t>
  </si>
  <si>
    <t xml:space="preserve">скоч б/х                                                                                            </t>
  </si>
  <si>
    <t xml:space="preserve">цэнэглэгч хор                                                                                       </t>
  </si>
  <si>
    <t xml:space="preserve">дугтүй                                                                                              </t>
  </si>
  <si>
    <t xml:space="preserve">0005   </t>
  </si>
  <si>
    <t xml:space="preserve">тажима хошуу                                                                                        </t>
  </si>
  <si>
    <t xml:space="preserve">ламп                                                                                                </t>
  </si>
  <si>
    <t xml:space="preserve">далд цоож                                                                                           </t>
  </si>
  <si>
    <t xml:space="preserve">изгон                                                                                               </t>
  </si>
  <si>
    <t xml:space="preserve">гайка                                                                                               </t>
  </si>
  <si>
    <t xml:space="preserve">крон таг                                                                                            </t>
  </si>
  <si>
    <t xml:space="preserve">контр гайка+                                                                                        </t>
  </si>
  <si>
    <t xml:space="preserve">хаалт                                                                                               </t>
  </si>
  <si>
    <t xml:space="preserve">автерка                                                                                             </t>
  </si>
  <si>
    <t xml:space="preserve">бахь                                                                                                </t>
  </si>
  <si>
    <t xml:space="preserve">базагч                                                                                              </t>
  </si>
  <si>
    <t xml:space="preserve">сангийн лент                                                                                        </t>
  </si>
  <si>
    <t xml:space="preserve">45     </t>
  </si>
  <si>
    <t xml:space="preserve">Э.Доржжагдаг                                                                                        </t>
  </si>
  <si>
    <t xml:space="preserve">5031527569                                        </t>
  </si>
  <si>
    <t xml:space="preserve">УАШТэмцээнд явах тамирчдын зардалд                                                                  </t>
  </si>
  <si>
    <t>80305</t>
  </si>
  <si>
    <t xml:space="preserve">46     </t>
  </si>
  <si>
    <t xml:space="preserve">Л.Оюунжаргал                                                                                        </t>
  </si>
  <si>
    <t xml:space="preserve">5935189645                                        </t>
  </si>
  <si>
    <t xml:space="preserve">урьдчилгаа                                                                                          </t>
  </si>
  <si>
    <t xml:space="preserve">47     </t>
  </si>
  <si>
    <t xml:space="preserve">Б.Лхагвасүрэн                                                                                       </t>
  </si>
  <si>
    <t xml:space="preserve">5954161944                                        </t>
  </si>
  <si>
    <t xml:space="preserve">1      </t>
  </si>
  <si>
    <t xml:space="preserve">мөнхкаяа                                                                                            </t>
  </si>
  <si>
    <t xml:space="preserve">2-р сар вам                                                                                         </t>
  </si>
  <si>
    <t xml:space="preserve">210901              </t>
  </si>
  <si>
    <t xml:space="preserve">Хэнтийн нүнжиг ХХК                                                                                  </t>
  </si>
  <si>
    <t xml:space="preserve">5935135893                                        </t>
  </si>
  <si>
    <t xml:space="preserve">УЗАТ ХХК                                                                                            </t>
  </si>
  <si>
    <t xml:space="preserve">5935284450                                        </t>
  </si>
  <si>
    <t xml:space="preserve">утас дарагч                                                                                         </t>
  </si>
  <si>
    <t xml:space="preserve">паркетны ам дарагч                                                                                  </t>
  </si>
  <si>
    <t xml:space="preserve">автомат                                                                                             </t>
  </si>
  <si>
    <t xml:space="preserve">хайрцаг                                                                                             </t>
  </si>
  <si>
    <t xml:space="preserve">ирсэн явсан бичиг                                                                                   </t>
  </si>
  <si>
    <t xml:space="preserve">хөөсөн наалт                                                                                        </t>
  </si>
  <si>
    <t xml:space="preserve">2 талт наалт                                                                                        </t>
  </si>
  <si>
    <t xml:space="preserve">скоч                                                                                                </t>
  </si>
  <si>
    <t xml:space="preserve">бор хавтас                                                                                          </t>
  </si>
  <si>
    <t xml:space="preserve">албан бичгийн бүртгэл                                                                               </t>
  </si>
  <si>
    <t xml:space="preserve">өнгөт хор                                                                                           </t>
  </si>
  <si>
    <t xml:space="preserve">ширээний гэрэл                                                                                      </t>
  </si>
  <si>
    <t xml:space="preserve">хуулга                                                                                              </t>
  </si>
  <si>
    <t xml:space="preserve">тавиур                                                                                              </t>
  </si>
  <si>
    <t xml:space="preserve">мемори карт                                                                                         </t>
  </si>
  <si>
    <t xml:space="preserve">0014   </t>
  </si>
  <si>
    <t xml:space="preserve">0004   </t>
  </si>
  <si>
    <t xml:space="preserve">Д.Эрдэнэжаргал                                                                                      </t>
  </si>
  <si>
    <t xml:space="preserve">5935183621                                        </t>
  </si>
  <si>
    <t xml:space="preserve">өргөмжлөл                                                                                           </t>
  </si>
  <si>
    <t xml:space="preserve">Э.Болортуяа                                                                                         </t>
  </si>
  <si>
    <t xml:space="preserve">5954125350                                        </t>
  </si>
  <si>
    <t xml:space="preserve">хоолны чацаргана                                                                                    </t>
  </si>
  <si>
    <t xml:space="preserve">48     </t>
  </si>
  <si>
    <t xml:space="preserve">Нөмрөг алтай ХХК                                                                                    </t>
  </si>
  <si>
    <t xml:space="preserve">250000392893                                      </t>
  </si>
  <si>
    <t xml:space="preserve">49     </t>
  </si>
  <si>
    <t xml:space="preserve">50     </t>
  </si>
  <si>
    <t xml:space="preserve">Алсын солонго ХХК                                                                                   </t>
  </si>
  <si>
    <t xml:space="preserve">5935401947                                        </t>
  </si>
  <si>
    <t xml:space="preserve">англи хэлний кабинетын цахилгааны                                                                   </t>
  </si>
  <si>
    <t xml:space="preserve">51     </t>
  </si>
  <si>
    <t xml:space="preserve">52     </t>
  </si>
  <si>
    <t xml:space="preserve">хар утас                                                                                            </t>
  </si>
  <si>
    <t xml:space="preserve">гурвалжин будаа                                                                                     </t>
  </si>
  <si>
    <t xml:space="preserve">хөц будаа                                                                                           </t>
  </si>
  <si>
    <t xml:space="preserve">П.Батбилэг                                                                                          </t>
  </si>
  <si>
    <t xml:space="preserve">5000576611                                        </t>
  </si>
  <si>
    <t xml:space="preserve">210502              </t>
  </si>
  <si>
    <t xml:space="preserve">мах                                                                                                 </t>
  </si>
  <si>
    <t xml:space="preserve">цагаа                                                                                               </t>
  </si>
  <si>
    <t xml:space="preserve">шөл байцаа                                                                                          </t>
  </si>
  <si>
    <t xml:space="preserve">цай                                                                                                 </t>
  </si>
  <si>
    <t xml:space="preserve">лаврын навч                                                                                         </t>
  </si>
  <si>
    <t xml:space="preserve">шар  будаа                                                                                          </t>
  </si>
  <si>
    <t xml:space="preserve">213205              </t>
  </si>
  <si>
    <t xml:space="preserve">үзэм ү/ц                                                                                            </t>
  </si>
  <si>
    <t xml:space="preserve">махү/ц                                                                                              </t>
  </si>
  <si>
    <t xml:space="preserve">ургамлын тос ү/ц                                                                                    </t>
  </si>
  <si>
    <t xml:space="preserve">давс ү/ц                                                                                            </t>
  </si>
  <si>
    <t xml:space="preserve">цагаа ү/ц                                                                                           </t>
  </si>
  <si>
    <t xml:space="preserve">гоймон ү/ц                                                                                          </t>
  </si>
  <si>
    <t xml:space="preserve">каш                                                                                                 </t>
  </si>
  <si>
    <t xml:space="preserve">213209              </t>
  </si>
  <si>
    <t xml:space="preserve">ахмадуудад хүндэтгэл үз?үлэх                                                                        </t>
  </si>
  <si>
    <t xml:space="preserve">Д.Оюун                                                                                              </t>
  </si>
  <si>
    <t xml:space="preserve">5935006968                                        </t>
  </si>
  <si>
    <t xml:space="preserve">цэвэрлэгээний алчуур                                                                                </t>
  </si>
  <si>
    <t xml:space="preserve">вок                                                                                                 </t>
  </si>
  <si>
    <t xml:space="preserve">барааны саван                                                                                       </t>
  </si>
  <si>
    <t xml:space="preserve">блезна                                                                                              </t>
  </si>
  <si>
    <t xml:space="preserve">ланлан                                                                                              </t>
  </si>
  <si>
    <t xml:space="preserve">53     </t>
  </si>
  <si>
    <t xml:space="preserve">54     </t>
  </si>
  <si>
    <t xml:space="preserve">55     </t>
  </si>
  <si>
    <t xml:space="preserve">33520               </t>
  </si>
  <si>
    <t xml:space="preserve">нэр данс зөрүүтэй                                                                                   </t>
  </si>
  <si>
    <t xml:space="preserve">335101              </t>
  </si>
  <si>
    <t xml:space="preserve">НД-ААС САНХ?үЖИЛТ                                                                                   </t>
  </si>
  <si>
    <t xml:space="preserve">масло ү/ц                                                                                           </t>
  </si>
  <si>
    <t xml:space="preserve">пери 1л                                                                                             </t>
  </si>
  <si>
    <t xml:space="preserve">коммет                                                                                              </t>
  </si>
  <si>
    <t xml:space="preserve">56     </t>
  </si>
  <si>
    <t xml:space="preserve">Алтан элсний нүүдэл ХХК                                                                             </t>
  </si>
  <si>
    <t xml:space="preserve">431002000                                         </t>
  </si>
  <si>
    <t xml:space="preserve">сагс волейболын бөмбөг                                                                              </t>
  </si>
  <si>
    <t xml:space="preserve">57     </t>
  </si>
  <si>
    <t xml:space="preserve">Б.Эрдэнэцогт                                                                                        </t>
  </si>
  <si>
    <t xml:space="preserve">5959092258                                        </t>
  </si>
  <si>
    <t xml:space="preserve">ХЧА-ын  тэтгэмж                                                                                     </t>
  </si>
  <si>
    <t xml:space="preserve">58     </t>
  </si>
  <si>
    <t xml:space="preserve">Х.Баярмаа                                                                                           </t>
  </si>
  <si>
    <t xml:space="preserve">5954147410                                        </t>
  </si>
  <si>
    <t xml:space="preserve">идэрмөнх                                                                                            </t>
  </si>
  <si>
    <t xml:space="preserve">5954065092                                        </t>
  </si>
  <si>
    <t xml:space="preserve">Өсөн дэлгэрэх үйлс ХХК                                                                              </t>
  </si>
  <si>
    <t xml:space="preserve">5954181632                                        </t>
  </si>
  <si>
    <t xml:space="preserve">тоон төхөөрөмж                                                                                      </t>
  </si>
  <si>
    <t xml:space="preserve">00056  </t>
  </si>
  <si>
    <t xml:space="preserve">гар бөмбөг                                                                                          </t>
  </si>
  <si>
    <t xml:space="preserve">сагсан бөмбөг                                                                                       </t>
  </si>
  <si>
    <t xml:space="preserve">бадминтоны бөмбөг                                                                                   </t>
  </si>
  <si>
    <t xml:space="preserve">59     </t>
  </si>
  <si>
    <t xml:space="preserve">цэвэрэгээний материал                                                                               </t>
  </si>
  <si>
    <t xml:space="preserve">60     </t>
  </si>
  <si>
    <t xml:space="preserve">61     </t>
  </si>
  <si>
    <t xml:space="preserve">62     </t>
  </si>
  <si>
    <t xml:space="preserve">63     </t>
  </si>
  <si>
    <t xml:space="preserve">64     </t>
  </si>
  <si>
    <t xml:space="preserve">гишгүүр,хөшиг тогтоогч                                                                              </t>
  </si>
  <si>
    <t xml:space="preserve">65     </t>
  </si>
  <si>
    <t xml:space="preserve">атлас,утас, зүү,хулдаас                                                                             </t>
  </si>
  <si>
    <t xml:space="preserve">66     </t>
  </si>
  <si>
    <t xml:space="preserve">урсгал засварын материал                                                                            </t>
  </si>
  <si>
    <t xml:space="preserve">зүлгү?р                                                                                             </t>
  </si>
  <si>
    <t xml:space="preserve">комучик                                                                                             </t>
  </si>
  <si>
    <t xml:space="preserve">замаска                                                                                             </t>
  </si>
  <si>
    <t xml:space="preserve">таг                                                                                                 </t>
  </si>
  <si>
    <t xml:space="preserve">комучик+                                                                                            </t>
  </si>
  <si>
    <t xml:space="preserve">татуурга                                                                                            </t>
  </si>
  <si>
    <t xml:space="preserve">паарны таг                                                                                          </t>
  </si>
  <si>
    <t xml:space="preserve">цилькон                                                                                             </t>
  </si>
  <si>
    <t xml:space="preserve">нэмэх гэрэл                                                                                         </t>
  </si>
  <si>
    <t xml:space="preserve">67     </t>
  </si>
  <si>
    <t xml:space="preserve">68     </t>
  </si>
  <si>
    <t xml:space="preserve">69     </t>
  </si>
  <si>
    <t xml:space="preserve">72     </t>
  </si>
  <si>
    <t xml:space="preserve">Өндөрхаан өгөөж ХХК                                                                                 </t>
  </si>
  <si>
    <t xml:space="preserve">5935263133                                        </t>
  </si>
  <si>
    <t xml:space="preserve">0057   </t>
  </si>
  <si>
    <t xml:space="preserve">принтер хор                                                                                         </t>
  </si>
  <si>
    <t xml:space="preserve">бичгийн цаас                                                                                        </t>
  </si>
  <si>
    <t xml:space="preserve">боодол    </t>
  </si>
  <si>
    <t xml:space="preserve">цээж мах                                                                                            </t>
  </si>
  <si>
    <t xml:space="preserve">мөч                                                                                                 </t>
  </si>
  <si>
    <t xml:space="preserve">70     </t>
  </si>
  <si>
    <t xml:space="preserve">71     </t>
  </si>
  <si>
    <t xml:space="preserve">цалингаас үэ суутгав                                                                                </t>
  </si>
  <si>
    <t xml:space="preserve">73     </t>
  </si>
  <si>
    <t xml:space="preserve">74     </t>
  </si>
  <si>
    <t xml:space="preserve">НД шимтгэл хувь хүнээс                                                                              </t>
  </si>
  <si>
    <t xml:space="preserve">75     </t>
  </si>
  <si>
    <t xml:space="preserve">76     </t>
  </si>
  <si>
    <t xml:space="preserve">77     </t>
  </si>
  <si>
    <t xml:space="preserve">78     </t>
  </si>
  <si>
    <t xml:space="preserve">79     </t>
  </si>
  <si>
    <t xml:space="preserve">Хамтын сангийн хуримтлл                                                                             </t>
  </si>
  <si>
    <t xml:space="preserve">80     </t>
  </si>
  <si>
    <t xml:space="preserve">81     </t>
  </si>
  <si>
    <t xml:space="preserve">82     </t>
  </si>
  <si>
    <t xml:space="preserve">83     </t>
  </si>
  <si>
    <t xml:space="preserve">залруулга                                                                                           </t>
  </si>
  <si>
    <t xml:space="preserve">84     </t>
  </si>
  <si>
    <t xml:space="preserve">85     </t>
  </si>
  <si>
    <t xml:space="preserve">86     </t>
  </si>
  <si>
    <t xml:space="preserve">87     </t>
  </si>
  <si>
    <t xml:space="preserve">төлөхөөр тооцсон                                                                                    </t>
  </si>
  <si>
    <t xml:space="preserve">төлөхөөр тооцсон халаалт                                                                            </t>
  </si>
  <si>
    <t xml:space="preserve">талх ү/ц                                                                                            </t>
  </si>
  <si>
    <t xml:space="preserve">шүршдэг будаг                                                                                       </t>
  </si>
  <si>
    <t xml:space="preserve">багс                                                                                                </t>
  </si>
  <si>
    <t xml:space="preserve">шпател                                                                                              </t>
  </si>
  <si>
    <t xml:space="preserve">шруп                                                                                                </t>
  </si>
  <si>
    <t xml:space="preserve">духны гэрэл                                                                                         </t>
  </si>
  <si>
    <t xml:space="preserve">булан төмөр                                                                                         </t>
  </si>
  <si>
    <t xml:space="preserve">гэрлийн шил                                                                                         </t>
  </si>
  <si>
    <t xml:space="preserve">пускател                                                                                            </t>
  </si>
  <si>
    <t xml:space="preserve">шүүр                                                                                                </t>
  </si>
  <si>
    <t xml:space="preserve">хос       </t>
  </si>
  <si>
    <t xml:space="preserve">хий авагч                                                                                           </t>
  </si>
  <si>
    <t xml:space="preserve">00-ын хөвүүр                                                                                        </t>
  </si>
  <si>
    <t xml:space="preserve">00-ын мушгий резин                                                                                  </t>
  </si>
  <si>
    <t xml:space="preserve">лент                                                                                                </t>
  </si>
  <si>
    <t xml:space="preserve">вилка                                                                                               </t>
  </si>
  <si>
    <t xml:space="preserve">шруп толгойт автерк                                                                                 </t>
  </si>
  <si>
    <t xml:space="preserve">88     </t>
  </si>
  <si>
    <t xml:space="preserve">89     </t>
  </si>
  <si>
    <t xml:space="preserve">90     </t>
  </si>
  <si>
    <t xml:space="preserve">92     </t>
  </si>
  <si>
    <t xml:space="preserve">93     </t>
  </si>
  <si>
    <t xml:space="preserve">94     </t>
  </si>
  <si>
    <t xml:space="preserve">95     </t>
  </si>
  <si>
    <t xml:space="preserve">96     </t>
  </si>
  <si>
    <t xml:space="preserve">97     </t>
  </si>
  <si>
    <t xml:space="preserve">үдийн цайны талх                                                                                    </t>
  </si>
  <si>
    <t xml:space="preserve">98     </t>
  </si>
  <si>
    <t xml:space="preserve">Д.Баттуяа                                                                                           </t>
  </si>
  <si>
    <t xml:space="preserve">ХАС  банк                                         </t>
  </si>
  <si>
    <t xml:space="preserve">5000577902                                        </t>
  </si>
  <si>
    <t xml:space="preserve">төрсний дараах тэтгэмж                                                                              </t>
  </si>
  <si>
    <t xml:space="preserve">99     </t>
  </si>
  <si>
    <t xml:space="preserve">Л.Мөнхболор                                                                                         </t>
  </si>
  <si>
    <t xml:space="preserve">5000577333                                        </t>
  </si>
  <si>
    <t xml:space="preserve">1-р сургууль                                                                                        </t>
  </si>
  <si>
    <t xml:space="preserve">       </t>
  </si>
  <si>
    <t xml:space="preserve">урьдчилгаа суутгав                                                                                  </t>
  </si>
  <si>
    <t xml:space="preserve">шил арчигч                                                                                          </t>
  </si>
  <si>
    <t xml:space="preserve">гарын саван                                                                                         </t>
  </si>
  <si>
    <t xml:space="preserve">агааржуулагч                                                                                        </t>
  </si>
  <si>
    <t xml:space="preserve">хүж                                                                                                 </t>
  </si>
  <si>
    <t xml:space="preserve">хогны уут                                                                                           </t>
  </si>
  <si>
    <t xml:space="preserve">резин бээлий                                                                                        </t>
  </si>
  <si>
    <t xml:space="preserve">илгэн алчуур                                                                                        </t>
  </si>
  <si>
    <t xml:space="preserve">нэг удаагийн бээлий                                                                                 </t>
  </si>
  <si>
    <t xml:space="preserve">арц                                                                                                 </t>
  </si>
  <si>
    <t xml:space="preserve">хуурай сүү                                                                                          </t>
  </si>
  <si>
    <t xml:space="preserve">91     </t>
  </si>
  <si>
    <t xml:space="preserve">100    </t>
  </si>
  <si>
    <t xml:space="preserve">гэрлийн үнэ                                                                                         </t>
  </si>
  <si>
    <t xml:space="preserve">томилолт                                                                                            </t>
  </si>
  <si>
    <t xml:space="preserve">103    </t>
  </si>
  <si>
    <t xml:space="preserve">210401              </t>
  </si>
  <si>
    <t xml:space="preserve">боо       </t>
  </si>
  <si>
    <t xml:space="preserve">принтерийн хор                                                                                      </t>
  </si>
  <si>
    <t xml:space="preserve">0007   </t>
  </si>
  <si>
    <t xml:space="preserve">104    </t>
  </si>
  <si>
    <t xml:space="preserve">байцаа хоол                                                                                         </t>
  </si>
  <si>
    <t xml:space="preserve">Синус дочи ХХК                                                                                      </t>
  </si>
  <si>
    <t xml:space="preserve">Худалдаа хөгжлийн банк  ТТ-3                      </t>
  </si>
  <si>
    <t xml:space="preserve">453002977                                         </t>
  </si>
  <si>
    <t xml:space="preserve">дугуй                                                                                               </t>
  </si>
  <si>
    <t xml:space="preserve">бальза мод                                                                                          </t>
  </si>
  <si>
    <t xml:space="preserve">бальза мод 1,5мм                                                                                    </t>
  </si>
  <si>
    <t xml:space="preserve">бальза мод  3мм                                                                                     </t>
  </si>
  <si>
    <t xml:space="preserve">сэнс10*6                                                                                            </t>
  </si>
  <si>
    <t xml:space="preserve">сэнс 10*,8                                                                                          </t>
  </si>
  <si>
    <t xml:space="preserve">аку                                                                                                 </t>
  </si>
  <si>
    <t xml:space="preserve">карбон штир                                                                                         </t>
  </si>
  <si>
    <t xml:space="preserve">банк 120 сс                                                                                         </t>
  </si>
  <si>
    <t xml:space="preserve">банк 90сс                                                                                           </t>
  </si>
  <si>
    <t xml:space="preserve">105    </t>
  </si>
  <si>
    <t xml:space="preserve">106    </t>
  </si>
  <si>
    <t xml:space="preserve">107    </t>
  </si>
  <si>
    <t xml:space="preserve">технологийн хичээл-сургалтын материл                                                                </t>
  </si>
  <si>
    <t xml:space="preserve">108    </t>
  </si>
  <si>
    <t xml:space="preserve">Голден робо ХХК                                                                                     </t>
  </si>
  <si>
    <t xml:space="preserve">5001995821                                        </t>
  </si>
  <si>
    <t xml:space="preserve">технологийн хичээлийн багаж                                                                         </t>
  </si>
  <si>
    <t xml:space="preserve">110    </t>
  </si>
  <si>
    <t xml:space="preserve">111    </t>
  </si>
  <si>
    <t xml:space="preserve">шүүр хос,хий авагч, хөв?үр г.мэт                                                                    </t>
  </si>
  <si>
    <t xml:space="preserve">112    </t>
  </si>
  <si>
    <t xml:space="preserve">Номт Марал ХХК                                                                                      </t>
  </si>
  <si>
    <t xml:space="preserve">5015020559                                        </t>
  </si>
  <si>
    <t xml:space="preserve">210902              </t>
  </si>
  <si>
    <t xml:space="preserve">принтерийн тоолуур тайлах                                                                           </t>
  </si>
  <si>
    <t xml:space="preserve">д/*х-ын кабинет засвар                                                                              </t>
  </si>
  <si>
    <t xml:space="preserve">113    </t>
  </si>
  <si>
    <t xml:space="preserve">сантехник, урсгал засварын материал                                                                 </t>
  </si>
  <si>
    <t xml:space="preserve">114    </t>
  </si>
  <si>
    <t xml:space="preserve">холбоо101051,интернет 165000                                                                        </t>
  </si>
  <si>
    <t xml:space="preserve">сургалтын роботын мж бүрдэл                                                                         </t>
  </si>
  <si>
    <t xml:space="preserve">ком       </t>
  </si>
  <si>
    <t xml:space="preserve">115    </t>
  </si>
  <si>
    <t xml:space="preserve">Х.Алтанцэцэг                                                                                        </t>
  </si>
  <si>
    <t xml:space="preserve">Хас Банк                                          </t>
  </si>
  <si>
    <t xml:space="preserve">5000577905                                        </t>
  </si>
  <si>
    <t xml:space="preserve">гарт олгох үр дүн                                                                                   </t>
  </si>
  <si>
    <t xml:space="preserve">116    </t>
  </si>
  <si>
    <t xml:space="preserve">үр дүнгээс суутгасан ХАОАТ                                                                          </t>
  </si>
  <si>
    <t xml:space="preserve">117    </t>
  </si>
  <si>
    <t xml:space="preserve">үр дүнгээс суутгасан ндш                                                                            </t>
  </si>
  <si>
    <t xml:space="preserve">3      </t>
  </si>
  <si>
    <t xml:space="preserve">210405              </t>
  </si>
  <si>
    <t xml:space="preserve">хог хаягдал                                                                                         </t>
  </si>
  <si>
    <t xml:space="preserve">олговол зохих үр д?н                                                                                </t>
  </si>
  <si>
    <t xml:space="preserve">ЕБ-ын Улаанбаатар  эмпати сургууль                                                                  </t>
  </si>
  <si>
    <t xml:space="preserve">Төрийн  банк                                      </t>
  </si>
  <si>
    <t xml:space="preserve">108801284131                                      </t>
  </si>
  <si>
    <t xml:space="preserve">электрон жаал физик                                                                                 </t>
  </si>
  <si>
    <t xml:space="preserve">118    </t>
  </si>
  <si>
    <t xml:space="preserve">ц.сансармаа                                                                                         </t>
  </si>
  <si>
    <t xml:space="preserve">5000577962                                        </t>
  </si>
  <si>
    <t xml:space="preserve">119    </t>
  </si>
  <si>
    <t xml:space="preserve">120    </t>
  </si>
  <si>
    <t xml:space="preserve">121    </t>
  </si>
  <si>
    <t xml:space="preserve">122    </t>
  </si>
  <si>
    <t xml:space="preserve">123    </t>
  </si>
  <si>
    <t xml:space="preserve">124    </t>
  </si>
  <si>
    <t xml:space="preserve">мемори карт ,тавиур                                                                                 </t>
  </si>
  <si>
    <t xml:space="preserve">125    </t>
  </si>
  <si>
    <t xml:space="preserve">үзүүлэн самбар хийх                                                                                 </t>
  </si>
  <si>
    <t xml:space="preserve">126    </t>
  </si>
  <si>
    <t xml:space="preserve">Хэнтий ЗДТГ-ын нэмэлт санхүүжилт                                                                    </t>
  </si>
  <si>
    <t xml:space="preserve">100180051406                                      </t>
  </si>
  <si>
    <t xml:space="preserve">сургалтын төлбөр                                                                                    </t>
  </si>
  <si>
    <t xml:space="preserve">төлөхөөр тооцсон цэвэр бохир ус                                                                     </t>
  </si>
  <si>
    <t xml:space="preserve">127    </t>
  </si>
  <si>
    <t xml:space="preserve">128    </t>
  </si>
  <si>
    <t xml:space="preserve">129    </t>
  </si>
  <si>
    <t xml:space="preserve">физикийн хичээлийн  багаж                                                                           </t>
  </si>
  <si>
    <t xml:space="preserve">130    </t>
  </si>
  <si>
    <t xml:space="preserve">131    </t>
  </si>
  <si>
    <t xml:space="preserve">пери                                                                                                </t>
  </si>
  <si>
    <t xml:space="preserve">цоохор даавуу                                                                                       </t>
  </si>
  <si>
    <t xml:space="preserve">цэцгийн сав                                                                                         </t>
  </si>
  <si>
    <t xml:space="preserve">500-ын гэрэл                                                                                        </t>
  </si>
  <si>
    <t xml:space="preserve">200-ын гэрэл                                                                                        </t>
  </si>
  <si>
    <t xml:space="preserve">хадаас                                                                                              </t>
  </si>
  <si>
    <t xml:space="preserve">унтраалга                                                                                           </t>
  </si>
  <si>
    <t xml:space="preserve">сифон                                                                                               </t>
  </si>
  <si>
    <t xml:space="preserve">132    </t>
  </si>
  <si>
    <t xml:space="preserve">133    </t>
  </si>
  <si>
    <t xml:space="preserve">Монгол шуудан ТөКХ                                                                                  </t>
  </si>
  <si>
    <t xml:space="preserve">ХААН  банк                                        </t>
  </si>
  <si>
    <t xml:space="preserve">5935006775                                        </t>
  </si>
  <si>
    <t xml:space="preserve">албан бичиг явуулсан                                                                                </t>
  </si>
  <si>
    <t xml:space="preserve">137    </t>
  </si>
  <si>
    <t xml:space="preserve">гарт олгох үр д?н                                                                                   </t>
  </si>
  <si>
    <t xml:space="preserve">138    </t>
  </si>
  <si>
    <t xml:space="preserve">139    </t>
  </si>
  <si>
    <t xml:space="preserve">140    </t>
  </si>
  <si>
    <t xml:space="preserve">142    </t>
  </si>
  <si>
    <t xml:space="preserve">150    </t>
  </si>
  <si>
    <t xml:space="preserve">дотуур байрны зураг төсөл А-3 канон                                                                 </t>
  </si>
  <si>
    <t xml:space="preserve">210104              </t>
  </si>
  <si>
    <t xml:space="preserve">цалингаас ВАМ -640,0 ус45,0                                                                         </t>
  </si>
  <si>
    <t xml:space="preserve">М.Ундрах                                                                                            </t>
  </si>
  <si>
    <t xml:space="preserve">5954066493                                        </t>
  </si>
  <si>
    <t xml:space="preserve">Цалингаас суутгасан ВАМ                                                                             </t>
  </si>
  <si>
    <t xml:space="preserve">өнхр?үш                                                                                             </t>
  </si>
  <si>
    <t xml:space="preserve">крант                                                                                               </t>
  </si>
  <si>
    <t xml:space="preserve">гэрлийн запас                                                                                       </t>
  </si>
  <si>
    <t xml:space="preserve">термометр                                                                                           </t>
  </si>
  <si>
    <t xml:space="preserve">термотетр                                                                                           </t>
  </si>
  <si>
    <t xml:space="preserve">почиконы ком                                                                                        </t>
  </si>
  <si>
    <t xml:space="preserve">00-рын резин хоолой                                                                                 </t>
  </si>
  <si>
    <t xml:space="preserve">уян хоолой                                                                                          </t>
  </si>
  <si>
    <t xml:space="preserve">софон хоолой                                                                                        </t>
  </si>
  <si>
    <t xml:space="preserve">гялгар цаас                                                                                         </t>
  </si>
  <si>
    <t xml:space="preserve">паркетин шал                                                                                        </t>
  </si>
  <si>
    <t xml:space="preserve">м2        </t>
  </si>
  <si>
    <t xml:space="preserve">паркет шал                                                                                          </t>
  </si>
  <si>
    <t xml:space="preserve">булан                                                                                               </t>
  </si>
  <si>
    <t xml:space="preserve">шүүр хутгуур                                                                                        </t>
  </si>
  <si>
    <t xml:space="preserve">паркет хүрээ                                                                                        </t>
  </si>
  <si>
    <t xml:space="preserve">бариул                                                                                              </t>
  </si>
  <si>
    <t xml:space="preserve">обой                                                                                                </t>
  </si>
  <si>
    <t xml:space="preserve">134    </t>
  </si>
  <si>
    <t xml:space="preserve">135    </t>
  </si>
  <si>
    <t xml:space="preserve">136    </t>
  </si>
  <si>
    <t xml:space="preserve">хулдаасан газрын зураг /газар зүй/                                                                  </t>
  </si>
  <si>
    <t xml:space="preserve">141    </t>
  </si>
  <si>
    <t xml:space="preserve">цалингаас ВАМ-640,0 ус-45,0                                                                         </t>
  </si>
  <si>
    <t xml:space="preserve">2-р сарын цалингаас  суутгасан ндш                                                                  </t>
  </si>
  <si>
    <t xml:space="preserve">АО-с НДШ                                                                                            </t>
  </si>
  <si>
    <t xml:space="preserve">Д.Ганзориг                                                                                          </t>
  </si>
  <si>
    <t xml:space="preserve">ажлын хөлс                                                                                          </t>
  </si>
  <si>
    <t xml:space="preserve">талх ?/ц                                                                                            </t>
  </si>
  <si>
    <t xml:space="preserve">хөндрү?лэгч хүрээ                                                                                   </t>
  </si>
  <si>
    <t xml:space="preserve">өлгүүр                                                                                              </t>
  </si>
  <si>
    <t xml:space="preserve">үзүүлэн хийх материал                                                                               </t>
  </si>
  <si>
    <t xml:space="preserve">олгох ажлын  хөлс                                                                                   </t>
  </si>
  <si>
    <t xml:space="preserve">У.Осгонбаяр                                                                                         </t>
  </si>
  <si>
    <t xml:space="preserve">тэмцээнд оролцох сурагчын замын зарл                                                                </t>
  </si>
  <si>
    <t xml:space="preserve">мөнхтуул 222,5 Вам ,заал орлого143,0                                                                </t>
  </si>
  <si>
    <t xml:space="preserve">Хог хаягдлын үйлчилгээний хураамж                                                                   </t>
  </si>
  <si>
    <t xml:space="preserve">хог хаягдлын хураамж                                                                                </t>
  </si>
  <si>
    <t xml:space="preserve">#99#   </t>
  </si>
  <si>
    <t xml:space="preserve">Элэгдлийн зардал / улирлаар /                                                                       </t>
  </si>
  <si>
    <t xml:space="preserve">силька                                                                                              </t>
  </si>
  <si>
    <t xml:space="preserve">уяа                                                                                                 </t>
  </si>
  <si>
    <t xml:space="preserve">скоч а/а                                                                                            </t>
  </si>
  <si>
    <t xml:space="preserve">сд бичлэггүй                                                                                        </t>
  </si>
  <si>
    <t xml:space="preserve">матрасны өнгө                                                                                       </t>
  </si>
  <si>
    <t xml:space="preserve">плаш                                                                                                </t>
  </si>
  <si>
    <t xml:space="preserve">хогын сав                                                                                           </t>
  </si>
  <si>
    <t xml:space="preserve">00-ын угаалтуур                                                                                     </t>
  </si>
  <si>
    <t xml:space="preserve">00-ын цэвэрлэгээний сойз                                                                            </t>
  </si>
  <si>
    <t xml:space="preserve">бөглөөс гаргагч                                                                                     </t>
  </si>
  <si>
    <t xml:space="preserve">цавуу а/а                                                                                           </t>
  </si>
  <si>
    <t xml:space="preserve">ганпанз                                                                                             </t>
  </si>
  <si>
    <t xml:space="preserve">+гэрлийн запас                                                                                      </t>
  </si>
  <si>
    <t xml:space="preserve">суултуур таг                                                                                        </t>
  </si>
  <si>
    <t xml:space="preserve">цоож                                                                                                </t>
  </si>
  <si>
    <t xml:space="preserve">замын тор                                                                                           </t>
  </si>
  <si>
    <t xml:space="preserve">эмульс                                                                                              </t>
  </si>
  <si>
    <t xml:space="preserve">сав       </t>
  </si>
  <si>
    <t xml:space="preserve">хар замаска                                                                                         </t>
  </si>
  <si>
    <t xml:space="preserve">төмөр шпател                                                                                        </t>
  </si>
  <si>
    <t xml:space="preserve">лууванү/ц                                                                                           </t>
  </si>
  <si>
    <t xml:space="preserve">наалт өнгийн                                                                                        </t>
  </si>
  <si>
    <t xml:space="preserve">цавуу бичгийн                                                                                       </t>
  </si>
  <si>
    <t xml:space="preserve">0,5 харандаа                                                                                        </t>
  </si>
  <si>
    <t xml:space="preserve">0,5-ын запас                                                                                        </t>
  </si>
  <si>
    <t xml:space="preserve">баллуур                                                                                             </t>
  </si>
  <si>
    <t xml:space="preserve">цавуу                                                                                               </t>
  </si>
  <si>
    <t xml:space="preserve">шаардах                                                                                             </t>
  </si>
  <si>
    <t xml:space="preserve">дэвтэр    </t>
  </si>
  <si>
    <t xml:space="preserve">лимнаторын цаас                                                                                     </t>
  </si>
  <si>
    <t xml:space="preserve">лимнатор бүрэгч                                                                                     </t>
  </si>
  <si>
    <t xml:space="preserve">цагын бүртгэл                                                                                       </t>
  </si>
  <si>
    <t xml:space="preserve">хээтэй цаас                                                                                         </t>
  </si>
  <si>
    <t xml:space="preserve">бал                                                                                                 </t>
  </si>
  <si>
    <t xml:space="preserve">хор цэнэглэх                                                                                        </t>
  </si>
  <si>
    <t xml:space="preserve">Монголын скаутын холбоо                                                                             </t>
  </si>
  <si>
    <t xml:space="preserve">ус буцалгагч                                                                                        </t>
  </si>
  <si>
    <t xml:space="preserve">хулдаасан зураг                                                                                     </t>
  </si>
  <si>
    <t xml:space="preserve">Х.эрдэнэцэцэг                                                                                       </t>
  </si>
  <si>
    <t xml:space="preserve">Хаан банк                                         </t>
  </si>
  <si>
    <t xml:space="preserve">МЗүйн кабинетын компьютерын залгуур                                                                 </t>
  </si>
  <si>
    <t xml:space="preserve">Хайлааст хайрхан хоршоо                                                                             </t>
  </si>
  <si>
    <t xml:space="preserve">сахар ү/ц                                                                                           </t>
  </si>
  <si>
    <t xml:space="preserve">хар перц ү/ц                                                                                        </t>
  </si>
  <si>
    <t xml:space="preserve">уртасгагч залгуур                                                                                   </t>
  </si>
  <si>
    <t xml:space="preserve">хар перц                                                                                            </t>
  </si>
  <si>
    <t xml:space="preserve">далайн байцаа                                                                                       </t>
  </si>
  <si>
    <t xml:space="preserve">соронз                                                                                              </t>
  </si>
  <si>
    <t xml:space="preserve">цаасны хутга                                                                                        </t>
  </si>
  <si>
    <t xml:space="preserve">наадаг хар цаас                                                                                     </t>
  </si>
  <si>
    <t xml:space="preserve">индүү                                                                                               </t>
  </si>
  <si>
    <t xml:space="preserve">Б.Батбаяр                                                                                           </t>
  </si>
  <si>
    <t xml:space="preserve">хогын сав/ шинэ сургуулийн гадаа                                                                    </t>
  </si>
  <si>
    <t xml:space="preserve">шар будаа ү/ц                                                                                       </t>
  </si>
  <si>
    <t xml:space="preserve">шөлний байцаа                                                                                       </t>
  </si>
  <si>
    <t xml:space="preserve">чинжүү ү/ц                                                                                          </t>
  </si>
  <si>
    <t xml:space="preserve">байцаа ү/ц                                                                                          </t>
  </si>
  <si>
    <t xml:space="preserve">Батзаяа                                                                                             </t>
  </si>
  <si>
    <t xml:space="preserve">Фикик байгалийн ухааны боловсролын төв                                                              </t>
  </si>
  <si>
    <t xml:space="preserve">физикийн багшийн МДСур-ын төлбөр                                                                    </t>
  </si>
  <si>
    <t xml:space="preserve">холбоо 91129,интернет 165000                                                                        </t>
  </si>
  <si>
    <t xml:space="preserve">Сэлүүн санаа ХХК                                                                                    </t>
  </si>
  <si>
    <t xml:space="preserve">бага ангийн багш нарын МДСургалт                                                                    </t>
  </si>
  <si>
    <t xml:space="preserve">2,23-3,23 цайны газрын орлого                                                                       </t>
  </si>
  <si>
    <t xml:space="preserve">боолт гайка                                                                                         </t>
  </si>
  <si>
    <t xml:space="preserve">цайруу труба                                                                                        </t>
  </si>
  <si>
    <t xml:space="preserve">сэрээ цагираг хөшигний                                                                              </t>
  </si>
  <si>
    <t xml:space="preserve">С.Энхмандах                                                                                         </t>
  </si>
  <si>
    <t xml:space="preserve">утас                                                                                                </t>
  </si>
  <si>
    <t xml:space="preserve">хөшигний хоолой даавуу                                                                              </t>
  </si>
  <si>
    <t xml:space="preserve">тараах материал хийх,олимпиад бэлтгэ                                                                </t>
  </si>
  <si>
    <t xml:space="preserve">төрөхийн өмнөх тэтгэмж                                                                              </t>
  </si>
  <si>
    <t xml:space="preserve">Ч.Байгалмаа                                                                                         </t>
  </si>
  <si>
    <t xml:space="preserve">Г.Мөнхбаатар                                                                                        </t>
  </si>
  <si>
    <t xml:space="preserve">урлаг заал.физик кабинет засвар                                                                     </t>
  </si>
  <si>
    <t xml:space="preserve">цалингаас ВАМ-640,0 ус-22,5                                                                         </t>
  </si>
  <si>
    <t xml:space="preserve">Ж.Дашдэмбэрэл                                                                                       </t>
  </si>
  <si>
    <t xml:space="preserve">мэдээлэл зүйн олимпиадад бэлтгэх сургалт                                                            </t>
  </si>
  <si>
    <t xml:space="preserve">мэдээлэл зүйн багшийн сургалт                                                                       </t>
  </si>
  <si>
    <t xml:space="preserve">тахианы мөч                                                                                         </t>
  </si>
  <si>
    <t xml:space="preserve">сармис  ү/ц                                                                                         </t>
  </si>
  <si>
    <t xml:space="preserve">өнхрүүш у/з                                                                                         </t>
  </si>
  <si>
    <t xml:space="preserve">плёнка                                                                                              </t>
  </si>
  <si>
    <t xml:space="preserve">ширээний хулдаас                                                                                    </t>
  </si>
  <si>
    <t xml:space="preserve">дүүжин таазны утас                                                                                  </t>
  </si>
  <si>
    <t xml:space="preserve">хүрзний иш                                                                                          </t>
  </si>
  <si>
    <t xml:space="preserve">цемент                                                                                              </t>
  </si>
  <si>
    <t xml:space="preserve">сүүн гэрэл                                                                                          </t>
  </si>
  <si>
    <t xml:space="preserve">цилкон                                                                                              </t>
  </si>
  <si>
    <t xml:space="preserve">шар кноп                                                                                            </t>
  </si>
  <si>
    <t xml:space="preserve">хайрц     </t>
  </si>
  <si>
    <t xml:space="preserve">марло                                                                                               </t>
  </si>
  <si>
    <t xml:space="preserve">батарей                                                                                             </t>
  </si>
  <si>
    <t xml:space="preserve">МЗүйн хичээлийн хэрэглэгдэхүүн                                                                      </t>
  </si>
  <si>
    <t xml:space="preserve">Б.Онон-Хэрлэн                                                                                       </t>
  </si>
  <si>
    <t xml:space="preserve">МУ-ын газрын зураг,ЭМ-ын сургалтын самбар                                                           </t>
  </si>
  <si>
    <t xml:space="preserve">эрүүл мэндийн сургалтын тараах материал                                                             </t>
  </si>
  <si>
    <t xml:space="preserve">газрын зураг                                                                                        </t>
  </si>
  <si>
    <t xml:space="preserve">шилэн данс  самбар                                                                                  </t>
  </si>
  <si>
    <t xml:space="preserve">хуурай сү?                                                                                          </t>
  </si>
  <si>
    <t xml:space="preserve">ЭКО сонголт ХХК                                                                                     </t>
  </si>
  <si>
    <t xml:space="preserve">хөнжил                                                                                              </t>
  </si>
  <si>
    <t xml:space="preserve">мах ү/ц                                                                                             </t>
  </si>
  <si>
    <t xml:space="preserve">хуурай сүү ү/ц                                                                                      </t>
  </si>
  <si>
    <t xml:space="preserve">принтер засвар                                                                                      </t>
  </si>
  <si>
    <t xml:space="preserve">М.Оюунсарнай                                                                                        </t>
  </si>
  <si>
    <t xml:space="preserve">Мөнхтуул                                                                                            </t>
  </si>
  <si>
    <t xml:space="preserve">Зос хаан норов ХХК                                                                                  </t>
  </si>
  <si>
    <t xml:space="preserve">ХААН БАНК                                         </t>
  </si>
  <si>
    <t xml:space="preserve">орлогын падан                                                                                       </t>
  </si>
  <si>
    <t xml:space="preserve">ширээний цаг                                                                                        </t>
  </si>
  <si>
    <t xml:space="preserve">үдээсний машин                                                                                      </t>
  </si>
  <si>
    <t xml:space="preserve">тэмдэглэлийн дэвтэр                                                                                 </t>
  </si>
  <si>
    <t xml:space="preserve">гадаа хогны  сав хийлгэсэн                                                                          </t>
  </si>
  <si>
    <t xml:space="preserve">МХГазрын  хяналтын орлого                                                                           </t>
  </si>
  <si>
    <t xml:space="preserve">ажлын байрны төлбөр төлөөгүйн торгуь                                                                </t>
  </si>
  <si>
    <t xml:space="preserve">буцалтгүй тусламж                                                                                   </t>
  </si>
  <si>
    <t xml:space="preserve">Х.Болортунгалаг                                                                                     </t>
  </si>
  <si>
    <t xml:space="preserve">Г.Ганзориг                                                                                          </t>
  </si>
  <si>
    <t xml:space="preserve">Ч.Отгонжаргал                                                                                       </t>
  </si>
  <si>
    <t xml:space="preserve">Мөнхийн чансаа ХХК                                                                                  </t>
  </si>
  <si>
    <t xml:space="preserve">лууван ү/ц                                                                                          </t>
  </si>
  <si>
    <t xml:space="preserve">аяга тавга угаагч                                                                                   </t>
  </si>
  <si>
    <t xml:space="preserve">шингэн саван                                                                                        </t>
  </si>
  <si>
    <t xml:space="preserve">дотуур байрны хөнжил                                                                                </t>
  </si>
  <si>
    <t xml:space="preserve">холбоо 96286,интернет 165000                                                                        </t>
  </si>
  <si>
    <t xml:space="preserve">аж ахуйн материал                                                                                   </t>
  </si>
  <si>
    <t xml:space="preserve">С.Мөнхтуяа                                                                                          </t>
  </si>
  <si>
    <t xml:space="preserve">бусад орлого                                                                                        </t>
  </si>
  <si>
    <t xml:space="preserve">лед гэрэл                                                                                           </t>
  </si>
  <si>
    <t xml:space="preserve">варень                                                                                              </t>
  </si>
  <si>
    <t xml:space="preserve">хусны шүүс                                                                                          </t>
  </si>
  <si>
    <t xml:space="preserve">боов хоол                                                                                           </t>
  </si>
  <si>
    <t xml:space="preserve">Монголын мастер тогоочдын холбоо                                                                    </t>
  </si>
  <si>
    <t xml:space="preserve">хэнтий 1-р сургууль сургалтын төлбөр                                                                </t>
  </si>
  <si>
    <t xml:space="preserve">хуурхй хог хаягдал ачуулсаны                                                                        </t>
  </si>
  <si>
    <t xml:space="preserve">УАШТ-д оролцох тамирчдын зардал                                                                     </t>
  </si>
  <si>
    <t xml:space="preserve">Шунхлай трейдинг ХХК                                                                                </t>
  </si>
  <si>
    <t xml:space="preserve">шатахууны үнэ                                                                                       </t>
  </si>
  <si>
    <t xml:space="preserve">Г.Долгорсүрэн                                                                                       </t>
  </si>
  <si>
    <t xml:space="preserve">шатахуун                                                                                            </t>
  </si>
  <si>
    <t xml:space="preserve">Хэнтий хэрлэн ХХК                                                                                   </t>
  </si>
  <si>
    <t xml:space="preserve">Хэнтий өгөөмөр ХХК                                                                                  </t>
  </si>
  <si>
    <t xml:space="preserve">хусны шүүс  ү/ц                                                                                     </t>
  </si>
  <si>
    <t xml:space="preserve">Зоонозын өвчин судлал                                                                               </t>
  </si>
  <si>
    <t xml:space="preserve">у/с  ариутгал                                                                                       </t>
  </si>
  <si>
    <t xml:space="preserve">бо/ ус шуг/ гэсгээх1677,5 ц/ус5708,4                                                                </t>
  </si>
  <si>
    <t xml:space="preserve">бохир соролт                                                                                        </t>
  </si>
  <si>
    <t xml:space="preserve">физик каби-т тохижуулах.аж ахуйн мат                                                                </t>
  </si>
  <si>
    <t xml:space="preserve">үдийн цайны мах                                                                                     </t>
  </si>
  <si>
    <t xml:space="preserve">Шинэ зууны залуу Хэнтий  ТББ                                                                        </t>
  </si>
  <si>
    <t xml:space="preserve">үгэн зар /бэлтгэл ангид элсэлт авах/                                                                </t>
  </si>
  <si>
    <t xml:space="preserve">бадминтоны шагнал                                                                                   </t>
  </si>
  <si>
    <t xml:space="preserve">цалингаас вам 720,0 ус 25,5                                                                         </t>
  </si>
  <si>
    <t xml:space="preserve">илүү олгосон илүү цаг                                                                               </t>
  </si>
  <si>
    <t xml:space="preserve">Б.Эрдэнэбат                                                                                         </t>
  </si>
  <si>
    <t xml:space="preserve">ажилсан хугацааны ээлжийн амралт                                                                    </t>
  </si>
  <si>
    <t xml:space="preserve">БСШУЯам                                                                                             </t>
  </si>
  <si>
    <t xml:space="preserve">тэтгэлэгт хөтөлбөрийн 20 %                                                                          </t>
  </si>
  <si>
    <t xml:space="preserve">Энхжаргалаас вамын                                                                                  </t>
  </si>
  <si>
    <t xml:space="preserve">дамартай утасны үнэ /                                                                               </t>
  </si>
  <si>
    <t xml:space="preserve">Ж.Алтанцэцэг                                                                                        </t>
  </si>
  <si>
    <t xml:space="preserve">Д.Батсүх                                                                                            </t>
  </si>
  <si>
    <t xml:space="preserve">О.Алтансувд                                                                                         </t>
  </si>
  <si>
    <t xml:space="preserve">Б.Буяндэлгэр                                                                                        </t>
  </si>
  <si>
    <t xml:space="preserve">М.Сарнай                                                                                            </t>
  </si>
  <si>
    <t xml:space="preserve">Б.Төрбат                                                                                            </t>
  </si>
  <si>
    <t xml:space="preserve">Л.Уранцэцэг                                                                                         </t>
  </si>
  <si>
    <t xml:space="preserve">Товуудорж                                                                                           </t>
  </si>
  <si>
    <t xml:space="preserve">хоолны талх ,гурилан боов                                                                           </t>
  </si>
  <si>
    <t xml:space="preserve">заалны орлого петровис                                                                              </t>
  </si>
  <si>
    <t xml:space="preserve">савтай тараг                                                                                        </t>
  </si>
  <si>
    <t xml:space="preserve">гипс                                                                                                </t>
  </si>
  <si>
    <t xml:space="preserve">зүлгүүрийн гар                                                                                      </t>
  </si>
  <si>
    <t xml:space="preserve">комучик гайка10                                                                                     </t>
  </si>
  <si>
    <t xml:space="preserve">торосон толгой                                                                                      </t>
  </si>
  <si>
    <t xml:space="preserve">БУЛАН                                                                                               </t>
  </si>
  <si>
    <t xml:space="preserve">Ш         </t>
  </si>
  <si>
    <t xml:space="preserve">троник                                                                                              </t>
  </si>
  <si>
    <t xml:space="preserve">өрөм                                                                                                </t>
  </si>
  <si>
    <t xml:space="preserve">тросс                                                                                               </t>
  </si>
  <si>
    <t xml:space="preserve">түгжээ                                                                                              </t>
  </si>
  <si>
    <t xml:space="preserve">Ц.Пүрэвсүрэн                                                                                        </t>
  </si>
  <si>
    <t xml:space="preserve">барилгын дээвэр засварын ажлын 70%                                                                  </t>
  </si>
  <si>
    <t xml:space="preserve">А.Оюунтуяа                                                                                          </t>
  </si>
  <si>
    <t xml:space="preserve">вамын төлбөр-мөнхзаяа                                                                               </t>
  </si>
  <si>
    <t xml:space="preserve">мах  ү/ц                                                                                            </t>
  </si>
  <si>
    <t xml:space="preserve">дэвтэр балтай                                                                                       </t>
  </si>
  <si>
    <t xml:space="preserve">хайч цаасны                                                                                         </t>
  </si>
  <si>
    <t xml:space="preserve">Баян-Богд Сончин ХХК                                                                                </t>
  </si>
  <si>
    <t xml:space="preserve">мэдрэгчтэй крант                                                                                    </t>
  </si>
  <si>
    <t xml:space="preserve">Л.Энхцэцэг                                                                                          </t>
  </si>
  <si>
    <t xml:space="preserve">Г.Отгон                                                                                             </t>
  </si>
  <si>
    <t xml:space="preserve">Г.Юмжав                                                                                             </t>
  </si>
  <si>
    <t xml:space="preserve">Г.Учралт                                                                                            </t>
  </si>
  <si>
    <t xml:space="preserve">д.алтанцэцэг                                                                                        </t>
  </si>
  <si>
    <t xml:space="preserve">Алаг барс ХХК Gmobile салбар                                                                        </t>
  </si>
  <si>
    <t xml:space="preserve">багш ажилчдын жи-ийн сунгалт- суутв                                                                 </t>
  </si>
  <si>
    <t xml:space="preserve">цалингаас ВАМ -800,0 ус28,5                                                                         </t>
  </si>
  <si>
    <t xml:space="preserve">холбоо106903 .интернет 82,5                                                                         </t>
  </si>
  <si>
    <t xml:space="preserve">dar  станц  мэдээлэл зүйн хичээлийн төв                                                             </t>
  </si>
  <si>
    <t xml:space="preserve">өндөрхаан цахим ертөнц                                                                              </t>
  </si>
  <si>
    <t xml:space="preserve">сургуулийн ярилцлага нэвтрүүлгиин                                                                   </t>
  </si>
  <si>
    <t xml:space="preserve">каноны хор                                                                                          </t>
  </si>
  <si>
    <t xml:space="preserve">барилгын дээвэр засварын 30%                                                                        </t>
  </si>
  <si>
    <t xml:space="preserve">телевизор 55 e  TCL Оргилцэцэг                                                                      </t>
  </si>
  <si>
    <t xml:space="preserve">телевизор  TCL ,NCT  Л.Мөнхтуяа,Х.баярмаа                                                           </t>
  </si>
  <si>
    <t xml:space="preserve">телевизор samsung 32e лхагвасүрэн,RISON 46e  Ц.Оюунбилэг                                            </t>
  </si>
  <si>
    <t xml:space="preserve">телевизор RISON 46 e Ц.Оюунбилэг                                                                    </t>
  </si>
  <si>
    <t xml:space="preserve">цэцгийн үр                                                                                          </t>
  </si>
  <si>
    <t xml:space="preserve">цаасан аяга                                                                                         </t>
  </si>
  <si>
    <t xml:space="preserve">шугам                                                                                               </t>
  </si>
  <si>
    <t xml:space="preserve">гар чиидэн                                                                                          </t>
  </si>
  <si>
    <t xml:space="preserve">сургалтын цаг                                                                                       </t>
  </si>
  <si>
    <t xml:space="preserve">А 3 цаас                                                                                            </t>
  </si>
  <si>
    <t xml:space="preserve">3-р ангийн орон нутаг                                                                               </t>
  </si>
  <si>
    <t xml:space="preserve">5- р ангийн орос хэл сурах                                                                          </t>
  </si>
  <si>
    <t xml:space="preserve">5-р орос хэл дасгал                                                                                 </t>
  </si>
  <si>
    <t xml:space="preserve">5-р орос хэл кассет                                                                                 </t>
  </si>
  <si>
    <t xml:space="preserve">6-р англи хэл                                                                                       </t>
  </si>
  <si>
    <t xml:space="preserve">6-р англи хэл сурах дасгал                                                                          </t>
  </si>
  <si>
    <t xml:space="preserve">багш ном                                                                                            </t>
  </si>
  <si>
    <t xml:space="preserve">6-р ургамал зүйн үндэс                                                                              </t>
  </si>
  <si>
    <t xml:space="preserve">7-р физик                                                                                           </t>
  </si>
  <si>
    <t xml:space="preserve">9-р анги монгол хэл                                                                                 </t>
  </si>
  <si>
    <t xml:space="preserve">6-р эрх зүй                                                                                         </t>
  </si>
  <si>
    <t xml:space="preserve">2-р орон нутаг                                                                                      </t>
  </si>
  <si>
    <t xml:space="preserve">7-р монгол бичиг                                                                                    </t>
  </si>
  <si>
    <t xml:space="preserve">7-р уран зохиол                                                                                     </t>
  </si>
  <si>
    <t xml:space="preserve">8-р уранзохиол                                                                                      </t>
  </si>
  <si>
    <t xml:space="preserve">8-р альгебрь                                                                                        </t>
  </si>
  <si>
    <t xml:space="preserve">8-р монгол бичиг                                                                                    </t>
  </si>
  <si>
    <t xml:space="preserve">8-р эрүүл мэнд аж төрөх                                                                             </t>
  </si>
  <si>
    <t xml:space="preserve">9.10-р нийгмийн тухай мэдлэг                                                                        </t>
  </si>
  <si>
    <t xml:space="preserve">8-р газарзүй                                                                                        </t>
  </si>
  <si>
    <t xml:space="preserve">2-р монгол хэл                                                                                      </t>
  </si>
  <si>
    <t xml:space="preserve">4-р байгаль шинжлэл                                                                                 </t>
  </si>
  <si>
    <t xml:space="preserve">6-р орос хэл сурах                                                                                  </t>
  </si>
  <si>
    <t xml:space="preserve">7-р англи хэл                                                                                       </t>
  </si>
  <si>
    <t xml:space="preserve">1-р анги математик                                                                                  </t>
  </si>
  <si>
    <t xml:space="preserve">математик  2                                                                                        </t>
  </si>
  <si>
    <t xml:space="preserve">дүрслэх урлаг.технологи 2                                                                           </t>
  </si>
  <si>
    <t xml:space="preserve">хүн орчин 2                                                                                         </t>
  </si>
  <si>
    <t xml:space="preserve">хөгжим 6 наст /VCD /                                                                                </t>
  </si>
  <si>
    <t xml:space="preserve">хөгжим 2                                                                                            </t>
  </si>
  <si>
    <t xml:space="preserve">дүрслэх урлаг технологи 6 наст                                                                      </t>
  </si>
  <si>
    <t xml:space="preserve">Биолого 10-11                                                                                       </t>
  </si>
  <si>
    <t xml:space="preserve">Мэдээлэл зүй 10-11                                                                                  </t>
  </si>
  <si>
    <t xml:space="preserve">Технолог ,зураг төсөл 10-11                                                                         </t>
  </si>
  <si>
    <t xml:space="preserve">Ураг н зохиол 11                                                                                    </t>
  </si>
  <si>
    <t xml:space="preserve">хими  11                                                                                            </t>
  </si>
  <si>
    <t xml:space="preserve">Хүн орчин 1                                                                                         </t>
  </si>
  <si>
    <t xml:space="preserve">Бэлтгэл хөтөлбөр                                                                                    </t>
  </si>
  <si>
    <t xml:space="preserve">Мэдээлэл зүй  9                                                                                     </t>
  </si>
  <si>
    <t xml:space="preserve">Уран зохиол  10                                                                                     </t>
  </si>
  <si>
    <t xml:space="preserve">монгол бичиг 8-р анги                                                                               </t>
  </si>
  <si>
    <t xml:space="preserve">монго бичиг 9 р анги                                                                                </t>
  </si>
  <si>
    <t xml:space="preserve">нийгмийн ухаан 10-11                                                                                </t>
  </si>
  <si>
    <t xml:space="preserve">Физик  10-11                                                                                        </t>
  </si>
  <si>
    <t xml:space="preserve">эрүүл мэнд 10-11                                                                                    </t>
  </si>
  <si>
    <t xml:space="preserve">газар зүй 10-11                                                                                     </t>
  </si>
  <si>
    <t xml:space="preserve">англи хэл  7  11-р анги                                                                             </t>
  </si>
  <si>
    <t xml:space="preserve">монгол бичиг  2                                                                                     </t>
  </si>
  <si>
    <t xml:space="preserve">хими -3 сурах  бичиг  10-р анги                                                                     </t>
  </si>
  <si>
    <t xml:space="preserve">англи хэл -7 сурах бичиг 11 анги                                                                    </t>
  </si>
  <si>
    <t xml:space="preserve">англи хэл-5 с/б 9-р анги                                                                            </t>
  </si>
  <si>
    <t xml:space="preserve">МХТ-ийн ахисан түвшний гарын авлага                                                                 </t>
  </si>
  <si>
    <t xml:space="preserve">бэлтгэл бүлэг 1                                                                                     </t>
  </si>
  <si>
    <t xml:space="preserve">монгол хэл 6нас 1-р анги                                                                            </t>
  </si>
  <si>
    <t xml:space="preserve">математик    6 нас 1-ранги                                                                          </t>
  </si>
  <si>
    <t xml:space="preserve">хөгжим 1                                                                                            </t>
  </si>
  <si>
    <t xml:space="preserve">дүрслэх урлаг.технологи 1                                                                           </t>
  </si>
  <si>
    <t xml:space="preserve">дүрслэх урлаг,технологи 2                                                                           </t>
  </si>
  <si>
    <t xml:space="preserve">монгол хэл 2-р анги                                                                                 </t>
  </si>
  <si>
    <t xml:space="preserve">математик 3-р анги                                                                                  </t>
  </si>
  <si>
    <t xml:space="preserve">дүрслэх урлаг 3-р анги                                                                              </t>
  </si>
  <si>
    <t xml:space="preserve">хүн орчин 3                                                                                         </t>
  </si>
  <si>
    <t xml:space="preserve">хөгжим 3 /хос/ VCD                                                                                  </t>
  </si>
  <si>
    <t xml:space="preserve">хөгжим 8 /хос/ СD                                                                                   </t>
  </si>
  <si>
    <t xml:space="preserve">2011 оны сурах бичиг                                                                                </t>
  </si>
  <si>
    <t xml:space="preserve">геометр бодлогын хураамж                                                                            </t>
  </si>
  <si>
    <t xml:space="preserve">физик тест                                                                                          </t>
  </si>
  <si>
    <t xml:space="preserve">монгол хэл 2                                                                                        </t>
  </si>
  <si>
    <t xml:space="preserve">2012 оны сурах бичиг                                                                                </t>
  </si>
  <si>
    <t xml:space="preserve">монгол хэл 6-р                                                                                      </t>
  </si>
  <si>
    <t xml:space="preserve">уран зохиол 6-р                                                                                     </t>
  </si>
  <si>
    <t xml:space="preserve">математик 6-р                                                                                       </t>
  </si>
  <si>
    <t xml:space="preserve">мэдээлэл зүй 6-р                                                                                    </t>
  </si>
  <si>
    <t xml:space="preserve">англи хэл6-р анги                                                                                   </t>
  </si>
  <si>
    <t xml:space="preserve">технологи 6-р                                                                                       </t>
  </si>
  <si>
    <t xml:space="preserve">иргэний боловсрол 6-р                                                                               </t>
  </si>
  <si>
    <t xml:space="preserve">хөгжим6-р                                                                                           </t>
  </si>
  <si>
    <t xml:space="preserve">ном2013 эмзэг                                                                                       </t>
  </si>
  <si>
    <t xml:space="preserve">ном 2013 эмзэг                                                                                      </t>
  </si>
  <si>
    <t xml:space="preserve">станц мэдээлэл зүй                                                                                  </t>
  </si>
  <si>
    <t xml:space="preserve">шат эвхдэг                                                                                          </t>
  </si>
  <si>
    <t xml:space="preserve">хурлын ширээ                                                                                        </t>
  </si>
  <si>
    <t xml:space="preserve">буйдан                                                                                              </t>
  </si>
  <si>
    <t xml:space="preserve">оффис сандал                                                                                        </t>
  </si>
  <si>
    <t xml:space="preserve">хот тохижилт                                                                                        </t>
  </si>
  <si>
    <t xml:space="preserve">ХЧА-ын АО-с олгох 5 хоног                                                                           </t>
  </si>
  <si>
    <t xml:space="preserve">гарт олгох ээлжийн амралт                                                                           </t>
  </si>
  <si>
    <t xml:space="preserve">Т.Ганжаргал                                                                                         </t>
  </si>
  <si>
    <t xml:space="preserve">очих газар Баптист сүм                                                                              </t>
  </si>
  <si>
    <t xml:space="preserve">цалингаас ВАМ -240,0 ус9,0                                                                          </t>
  </si>
  <si>
    <t xml:space="preserve">цалингаас Вам520,0 ус18,0                                                                           </t>
  </si>
  <si>
    <t xml:space="preserve">цалингийн суутгал төмөр                                                                             </t>
  </si>
  <si>
    <t xml:space="preserve">Ц.Уранчимэг                                                                                         </t>
  </si>
  <si>
    <t xml:space="preserve">эрдэнэзулаас  суутгаж                                                                               </t>
  </si>
  <si>
    <t xml:space="preserve">1,4,5-р сарын цалингаас ндш-дутуу                                                                   </t>
  </si>
  <si>
    <t xml:space="preserve">э/ам-с вам 240,0 ус9,0                                                                              </t>
  </si>
  <si>
    <t xml:space="preserve">Г.Зэдрагчаа                                                                                         </t>
  </si>
  <si>
    <t xml:space="preserve">Ц.Оюунбилэг                                                                                         </t>
  </si>
  <si>
    <t xml:space="preserve">Нансалмаа                                                                                           </t>
  </si>
  <si>
    <t xml:space="preserve">төгсөгчдөөс                                                                                         </t>
  </si>
  <si>
    <t xml:space="preserve">Боловсрол соёлын газар                                                                              </t>
  </si>
  <si>
    <t xml:space="preserve">механик ба статик хэрэгсэл                                                                          </t>
  </si>
  <si>
    <t xml:space="preserve">9 вольт цэнэглэдэг батарей                                                                          </t>
  </si>
  <si>
    <t xml:space="preserve">батарей цэнэглэч                                                                                    </t>
  </si>
  <si>
    <t xml:space="preserve">сургалтын хэрэглэгдэхүүний тоо багц 1                                                               </t>
  </si>
  <si>
    <t xml:space="preserve">сургалтын хэрэглэгдэхү?ний  тоо багц2                                                               </t>
  </si>
  <si>
    <t xml:space="preserve">А.Амарсайхан                                                                                        </t>
  </si>
  <si>
    <t xml:space="preserve">тавилга эд хогшил                                                                                   </t>
  </si>
  <si>
    <t xml:space="preserve">хичээлийн хэрэглэгдэхүүн,цэцгийн  үр                                                                </t>
  </si>
  <si>
    <t xml:space="preserve">урлаг заалны х?шиг хийх материал                                                                    </t>
  </si>
  <si>
    <t xml:space="preserve">Ц.Оргилцэцэг                                                                                        </t>
  </si>
  <si>
    <t xml:space="preserve">Ц.Ууганчимэг                                                                                        </t>
  </si>
  <si>
    <t xml:space="preserve">ХАС банз                                          </t>
  </si>
  <si>
    <t xml:space="preserve">хүнсний материал                                                                                    </t>
  </si>
  <si>
    <t xml:space="preserve">хар шороо ажлын хөлс                                                                                </t>
  </si>
  <si>
    <t xml:space="preserve">GROVE STARTER иж бүрдэл                                                                             </t>
  </si>
  <si>
    <t xml:space="preserve">Аппи кешн хөгжүүлэх SD карт                                                                         </t>
  </si>
  <si>
    <t xml:space="preserve">иж бүрдлийн хавтан                                                                                  </t>
  </si>
  <si>
    <t xml:space="preserve">төхөөрөмжийн хайрцаг                                                                                </t>
  </si>
  <si>
    <t xml:space="preserve">с.энхсаруул                                                                                         </t>
  </si>
  <si>
    <t xml:space="preserve">Д.Жимсээ                                                                                            </t>
  </si>
  <si>
    <t xml:space="preserve">шайв                                                                                                </t>
  </si>
  <si>
    <t xml:space="preserve">телевизор  TCL 40и  цэрэнп?рэв,м?нхзул                                                              </t>
  </si>
  <si>
    <t xml:space="preserve">лимнаторийн цаас                                                                                    </t>
  </si>
  <si>
    <t xml:space="preserve">түлээний  мод                                                                                       </t>
  </si>
  <si>
    <t xml:space="preserve">шуу       </t>
  </si>
  <si>
    <t xml:space="preserve">өдөн бөмбөг                                                                                         </t>
  </si>
  <si>
    <t xml:space="preserve">бадминтоны өдөн бөмбөг                                                                              </t>
  </si>
  <si>
    <t xml:space="preserve">##33#  </t>
  </si>
  <si>
    <t xml:space="preserve">Хэрлэн сумын төрийн сан                                                                             </t>
  </si>
  <si>
    <t xml:space="preserve">Хаалтын бичилт                                                                                      </t>
  </si>
  <si>
    <t xml:space="preserve">Л.Арвинжаргал                                                                                       </t>
  </si>
  <si>
    <t xml:space="preserve">цалингаас ВАМ-160,0 ус18,0                                                                          </t>
  </si>
  <si>
    <t xml:space="preserve">холбоо 97093, интернет82500                                                                         </t>
  </si>
  <si>
    <t xml:space="preserve">цалингаас ВАМ-320,0 ус 31,5                                                                         </t>
  </si>
  <si>
    <t xml:space="preserve">цалингаас төмөрний үнэ                                                                              </t>
  </si>
  <si>
    <t xml:space="preserve">цалингаас ВАМ+280,00 ус27,041361                                                                    </t>
  </si>
  <si>
    <t xml:space="preserve">5-р сарын цэвэр бохир ус                                                                            </t>
  </si>
  <si>
    <t xml:space="preserve">Хөрөнгө худалдсаны орлого                                                                           </t>
  </si>
  <si>
    <t xml:space="preserve">түрээсийн 30%                                                                                       </t>
  </si>
  <si>
    <t xml:space="preserve">вам-836,5 төмөр 136,0                                                                               </t>
  </si>
  <si>
    <t xml:space="preserve">Тэтгэмжийн даатгалын шимтгэл                                                                        </t>
  </si>
  <si>
    <t xml:space="preserve">үО-ын даатгал                                                                                       </t>
  </si>
  <si>
    <t xml:space="preserve">Ажилгүйдлийн даатгалын шимтгэл                                                                      </t>
  </si>
  <si>
    <t xml:space="preserve">ЭМД шимтгэл байгууллагаас                                                                           </t>
  </si>
  <si>
    <t xml:space="preserve">4,,5,6,7 сарын вам                                                                                  </t>
  </si>
  <si>
    <t xml:space="preserve">Р.Уранчимэг                                                                                         </t>
  </si>
  <si>
    <t xml:space="preserve">Д.Сарантуяа                                                                                         </t>
  </si>
  <si>
    <t xml:space="preserve">2-р улир-өглөг25069556, 7,8 сар-1452176                                                             </t>
  </si>
  <si>
    <t xml:space="preserve">холбоо86542,5 интернет 165000                                                                       </t>
  </si>
  <si>
    <t xml:space="preserve">сургагч багшийн хөлс                                                                                </t>
  </si>
  <si>
    <t xml:space="preserve">Ш.Ууганцэцэг                                                                                        </t>
  </si>
  <si>
    <t xml:space="preserve">цалингаас ВАм440,0 төмө108,0 ус49,5                                                                 </t>
  </si>
  <si>
    <t xml:space="preserve">түрээсийн 30                                                                                        </t>
  </si>
  <si>
    <t xml:space="preserve">М,Чаминцэцэг                                                                                        </t>
  </si>
  <si>
    <t xml:space="preserve">П.Ганболд                                                                                           </t>
  </si>
  <si>
    <t xml:space="preserve">Протек ХХК                                                                                          </t>
  </si>
  <si>
    <t xml:space="preserve">Худалдаа х?гжлийн банк                            </t>
  </si>
  <si>
    <t xml:space="preserve">депузерийн шингэн                                                                                   </t>
  </si>
  <si>
    <t xml:space="preserve">тэтгэлэгийн 80% санхүүжилт                                                                          </t>
  </si>
  <si>
    <t xml:space="preserve">шар будаа                                                                                           </t>
  </si>
  <si>
    <t xml:space="preserve">холбоо 55363 интертет209000                                                                         </t>
  </si>
  <si>
    <t xml:space="preserve">номын үнэ                                                                                           </t>
  </si>
  <si>
    <t xml:space="preserve">2-р улирлын өглөг                                                                                   </t>
  </si>
  <si>
    <t xml:space="preserve">чацарган ү/ц                                                                                        </t>
  </si>
  <si>
    <t xml:space="preserve">сүү         ү/ц                                                                                     </t>
  </si>
  <si>
    <t xml:space="preserve">Ариун-Аз ХХК                                                                                        </t>
  </si>
  <si>
    <t xml:space="preserve">хлорын шохой                                                                                        </t>
  </si>
  <si>
    <t xml:space="preserve">албан бичиг  ,захидал                                                                               </t>
  </si>
  <si>
    <t xml:space="preserve">Хэрлэн сумын ЗДТГазар                                                                               </t>
  </si>
  <si>
    <t xml:space="preserve">АО-с НДШ үр дүн                                                                                     </t>
  </si>
  <si>
    <t xml:space="preserve">Д.Оюунгэрэл                                                                                         </t>
  </si>
  <si>
    <t xml:space="preserve">ЭМ-ийн сургалтын төлбөр                                                                             </t>
  </si>
  <si>
    <t xml:space="preserve">б.лхамаа                                                                                            </t>
  </si>
  <si>
    <t xml:space="preserve">цалингаас усны                                                                                      </t>
  </si>
  <si>
    <t xml:space="preserve">өвсний суутгал                                                                                      </t>
  </si>
  <si>
    <t xml:space="preserve">б.оюунцэцэг                                                                                         </t>
  </si>
  <si>
    <t xml:space="preserve">Одонцэцэг                                                                                           </t>
  </si>
  <si>
    <t xml:space="preserve">Г.Цэцэгдулам                                                                                        </t>
  </si>
  <si>
    <t xml:space="preserve">Баавай төгөлдөр                                                                                     </t>
  </si>
  <si>
    <t xml:space="preserve">физикийн циркул                                                                                     </t>
  </si>
  <si>
    <t xml:space="preserve">физикийн тог шалгагч                                                                                </t>
  </si>
  <si>
    <t xml:space="preserve">Хаан хатдын зоог ХХК                                                                                </t>
  </si>
  <si>
    <t xml:space="preserve">хулдаасан хэвлэл/сургалт семенарын/                                                                 </t>
  </si>
  <si>
    <t xml:space="preserve">медал жаазны үнэ                                                                                    </t>
  </si>
  <si>
    <t xml:space="preserve">ц/г ч.уран 4,5.6 сар 607740,9 сар/х 294960                                                          </t>
  </si>
  <si>
    <t xml:space="preserve">цалингаас хог цэвэрлэгээний                                                                         </t>
  </si>
  <si>
    <t xml:space="preserve">9-р сарын вам                                                                                       </t>
  </si>
  <si>
    <t xml:space="preserve">С.Жавзансүх                                                                                         </t>
  </si>
  <si>
    <t xml:space="preserve">Т.Эрдэнэбаатар                                                                                      </t>
  </si>
  <si>
    <t xml:space="preserve">гал тогооны уур гаргагч                                                                             </t>
  </si>
  <si>
    <t xml:space="preserve">Эмэралдтрон ХХК                                                                                     </t>
  </si>
  <si>
    <t xml:space="preserve">дринтер хор.принтерийн сэлбэг,засвар                                                                </t>
  </si>
  <si>
    <t xml:space="preserve">Т.Эрдэнэзул                                                                                         </t>
  </si>
  <si>
    <t xml:space="preserve">ХАА банк                                          </t>
  </si>
  <si>
    <t xml:space="preserve">тоолуур                                                                                             </t>
  </si>
  <si>
    <t xml:space="preserve">кабинетын хулдаас                                                                                   </t>
  </si>
  <si>
    <t xml:space="preserve">угаалгын машин, индүү                                                                               </t>
  </si>
  <si>
    <t xml:space="preserve">лед хасах гэрэл                                                                                     </t>
  </si>
  <si>
    <t xml:space="preserve">Г.Цэрэнпил                                                                                          </t>
  </si>
  <si>
    <t xml:space="preserve">хулганы хор                                                                                         </t>
  </si>
  <si>
    <t xml:space="preserve">Н.Болдцэцэг                                                                                         </t>
  </si>
  <si>
    <t xml:space="preserve">Р.Халиунаа                                                                                          </t>
  </si>
  <si>
    <t xml:space="preserve">Ц.Оюунцэцэг                                                                                         </t>
  </si>
  <si>
    <t xml:space="preserve">тэргүүний  дагалдах шагнал                                                                          </t>
  </si>
  <si>
    <t xml:space="preserve">хоолны талх 9-р сарын дутуу                                                                         </t>
  </si>
  <si>
    <t xml:space="preserve">холбоо53157,5 интернет 187000                                                                       </t>
  </si>
  <si>
    <t xml:space="preserve">Интерном ХХК                                                                                        </t>
  </si>
  <si>
    <t xml:space="preserve">Эгшиглэн магнай ХХК                                                                                 </t>
  </si>
  <si>
    <t xml:space="preserve">хөгжмийн үнэ                                                                                        </t>
  </si>
  <si>
    <t xml:space="preserve">М.У.С.Д.Х.Ч.Холбоо ТББ                                                                              </t>
  </si>
  <si>
    <t xml:space="preserve">Голомт банк                                       </t>
  </si>
  <si>
    <t xml:space="preserve">зайны зөөврийн яригч ,микрофон                                                                      </t>
  </si>
  <si>
    <t xml:space="preserve">Д.Ганхуяг                                                                                           </t>
  </si>
  <si>
    <t xml:space="preserve">тээврийн хөлс                                                                                       </t>
  </si>
  <si>
    <t xml:space="preserve">олговол зохих тээврийн хөлс                                                                         </t>
  </si>
  <si>
    <t xml:space="preserve">телевизор,хулдаасан хөшиг                                                                           </t>
  </si>
  <si>
    <t xml:space="preserve">үдийн цайны гүрилан бүтээгдэхүүн 9-р                                                                </t>
  </si>
  <si>
    <t xml:space="preserve">ц/б ус 2174088лайд462,0 бохир126,7                                                                  </t>
  </si>
  <si>
    <t xml:space="preserve">8-р сар 25-нд  хэнтий ус ххк-д хийсэн залруулав                                                     </t>
  </si>
  <si>
    <t xml:space="preserve">зөөврийн цэвэр ус                                                                                   </t>
  </si>
  <si>
    <t xml:space="preserve">Төрийн банк                                                                                         </t>
  </si>
  <si>
    <t xml:space="preserve">цалингаас вам 749,0 ус 51,0                                                                         </t>
  </si>
  <si>
    <t xml:space="preserve">Л.өлзийбүрэн 1-р сургуулийн ахмад багш нарын сан                                                    </t>
  </si>
  <si>
    <t xml:space="preserve">цалингаас 9,10 сарын  ахмадын санд                                                                  </t>
  </si>
  <si>
    <t xml:space="preserve">үдийн цай сү? тараг 9-р сар үлдэгдэл                                                                </t>
  </si>
  <si>
    <t xml:space="preserve">Жавзан сүх                                                                                          </t>
  </si>
  <si>
    <t xml:space="preserve">цалингаас ндш 9-р сарын                                                                             </t>
  </si>
  <si>
    <t xml:space="preserve">Д.Болор-Эрдэнэ                                                                                      </t>
  </si>
  <si>
    <t xml:space="preserve">Энхцэцэг                                                                                            </t>
  </si>
  <si>
    <t xml:space="preserve">сурах бичиг зөөсөн тээврийн хөлс                                                                    </t>
  </si>
  <si>
    <t xml:space="preserve">индэр,хуруун хүүхэлдэйн театр                                                                       </t>
  </si>
  <si>
    <t xml:space="preserve">ц/г ч урнаагаас                                                                                     </t>
  </si>
  <si>
    <t xml:space="preserve">дугтуй                                                                                              </t>
  </si>
  <si>
    <t xml:space="preserve">Ч.Батзаяа                                                                                           </t>
  </si>
  <si>
    <t xml:space="preserve">хөөсөн хавтан, самбарын наалт,фото б                                                                </t>
  </si>
  <si>
    <t xml:space="preserve">Г.Өнөртуяа                                                                                          </t>
  </si>
  <si>
    <t xml:space="preserve">НБМДСургалтын төлбөр                                                                                </t>
  </si>
  <si>
    <t xml:space="preserve">Хааны алтан ураг ХХК                                                                                </t>
  </si>
  <si>
    <t xml:space="preserve">сургалтын  байрны  төлбөр                                                                           </t>
  </si>
  <si>
    <t xml:space="preserve">холбоо55721 интернет 187000                                                                         </t>
  </si>
  <si>
    <t xml:space="preserve">сургалтын орчинд тараах материал хийх                                                               </t>
  </si>
  <si>
    <t xml:space="preserve">гарт олгох 2 хоногийн цалин                                                                         </t>
  </si>
  <si>
    <t xml:space="preserve">Ц.Март                                                                                              </t>
  </si>
  <si>
    <t xml:space="preserve">хаан банк                                         </t>
  </si>
  <si>
    <t xml:space="preserve">Хатан улз ХХ                                                                                        </t>
  </si>
  <si>
    <t xml:space="preserve">хоолны цагаа                                                                                        </t>
  </si>
  <si>
    <t xml:space="preserve">цалингаас11  сар ахмадын санд                                                                       </t>
  </si>
  <si>
    <t xml:space="preserve">2 г анги пүрэвсүрэн гүнзгий сургалт                                                                 </t>
  </si>
  <si>
    <t xml:space="preserve">цалингаас суутгасан                                                                                 </t>
  </si>
  <si>
    <t xml:space="preserve">Б.Цолмонболд                                                                                        </t>
  </si>
  <si>
    <t xml:space="preserve">2 а  гүнзгий с/төлбөр                                                                               </t>
  </si>
  <si>
    <t xml:space="preserve">цалингаас давхар чөлөөлсөн                                                                          </t>
  </si>
  <si>
    <t xml:space="preserve">шинэтуяа-с гүнзгий сургалт                                                                          </t>
  </si>
  <si>
    <t xml:space="preserve">5д г.ган-од                                                                                         </t>
  </si>
  <si>
    <t xml:space="preserve">3ё э.саруул                                                                                         </t>
  </si>
  <si>
    <t xml:space="preserve">5ё Э.Хонгор                                                                                         </t>
  </si>
  <si>
    <t xml:space="preserve">Отгон-эрдэнэ сонгон                                                                                 </t>
  </si>
  <si>
    <t xml:space="preserve">петровис штг-заалны                                                                                 </t>
  </si>
  <si>
    <t xml:space="preserve">Ч.Уранчимэгээс орлого                                                                               </t>
  </si>
  <si>
    <t xml:space="preserve">5е Т.Энхрий сонгон                                                                                  </t>
  </si>
  <si>
    <t xml:space="preserve">5 б А.Бархас сонгон                                                                                 </t>
  </si>
  <si>
    <t xml:space="preserve">ВАМ-ын 946,2ц/ газар 902,7залруулага                                                                </t>
  </si>
  <si>
    <t xml:space="preserve">Ж.Баяржаргал                                                                                        </t>
  </si>
  <si>
    <t xml:space="preserve">Дэлгэрмаа                                                                                           </t>
  </si>
  <si>
    <t xml:space="preserve">тамганы сав                                                                                         </t>
  </si>
  <si>
    <t xml:space="preserve">Сургалтын менижерийн сургалт төлбөр                                                                 </t>
  </si>
  <si>
    <t xml:space="preserve">Х.Эрдэнэнцэцэгбуцалтгүй тусламж                                                                     </t>
  </si>
  <si>
    <t xml:space="preserve">нэмэлт санхүүжилтээс                                                                                </t>
  </si>
  <si>
    <t xml:space="preserve">Номын эрин ХХК                                                                                      </t>
  </si>
  <si>
    <t xml:space="preserve">4 е С.Болортуяа сонгон                                                                              </t>
  </si>
  <si>
    <t xml:space="preserve">төрийн сан ганцогтоос                                                                               </t>
  </si>
  <si>
    <t xml:space="preserve">М.Нямхүү                                                                                            </t>
  </si>
  <si>
    <t xml:space="preserve">холбоо51867,интернет187000                                                                          </t>
  </si>
  <si>
    <t xml:space="preserve">хө?сөн хэвлэл                                                                                       </t>
  </si>
  <si>
    <t xml:space="preserve">цалингаас ахмад багш нарын санд                                                                     </t>
  </si>
  <si>
    <t xml:space="preserve">математикийн багш нарын МДС ургалт                                                                  </t>
  </si>
  <si>
    <t xml:space="preserve">хэвлэл захиалга, ном                                                                                </t>
  </si>
  <si>
    <t xml:space="preserve">С.Чинсанаа                                                                                          </t>
  </si>
  <si>
    <t xml:space="preserve">төрийн албан хаагчийн урамшуулал                                                                    </t>
  </si>
  <si>
    <t xml:space="preserve">сурагчдын дунд зохиогдсон тэмцээний                                                                 </t>
  </si>
  <si>
    <t xml:space="preserve">Аудитын газрын нэмэлт санхүүжилт                                                                    </t>
  </si>
  <si>
    <t xml:space="preserve">аудитын үйлчилгээний төлбөр/хагас/                                                                  </t>
  </si>
  <si>
    <t xml:space="preserve">ХАН БүРГЭД ХААН ХХК                                                                                 </t>
  </si>
  <si>
    <t xml:space="preserve">БМД-сургалтын  үдийн ца й,хоол                                                                      </t>
  </si>
  <si>
    <t xml:space="preserve">Оол энх фарм                                                                                        </t>
  </si>
  <si>
    <t xml:space="preserve">хэл дарагч ,чагнуур                                                                                 </t>
  </si>
  <si>
    <t xml:space="preserve">захидалын үнэ                                                                                       </t>
  </si>
  <si>
    <t xml:space="preserve">тэтгэвэрт гарахад нь олгох тэтгэмж                                                                  </t>
  </si>
  <si>
    <t xml:space="preserve">технологийн хичээлийн загвар модел                                                                  </t>
  </si>
  <si>
    <t xml:space="preserve">М.Ганбаатар                                                                                         </t>
  </si>
  <si>
    <t xml:space="preserve">заргийн хичээлийн хэрэглэгдэхүүн                                                                    </t>
  </si>
  <si>
    <t xml:space="preserve">интернетын бөлбөр                                                                                   </t>
  </si>
  <si>
    <t xml:space="preserve">интернетын төлбөр                                                                                   </t>
  </si>
  <si>
    <t xml:space="preserve">тэргүүний сурагчдын бэлэг                                                                           </t>
  </si>
  <si>
    <t xml:space="preserve">Ц.Дуламсүрэн                                                                                        </t>
  </si>
  <si>
    <t xml:space="preserve">Т?рийн банк                                       </t>
  </si>
  <si>
    <t xml:space="preserve">Оюуны язгуур ТББ                                                                                    </t>
  </si>
  <si>
    <t xml:space="preserve">самбар                                                                                              </t>
  </si>
  <si>
    <t xml:space="preserve">чингэс хивс                                                                                         </t>
  </si>
  <si>
    <t xml:space="preserve">гэрэлтэй самбар                                                                                     </t>
  </si>
  <si>
    <t xml:space="preserve">том хар сандал                                                                                      </t>
  </si>
  <si>
    <t xml:space="preserve">сейф                                                                                                </t>
  </si>
  <si>
    <t xml:space="preserve">шанз                                                                                                </t>
  </si>
  <si>
    <t xml:space="preserve">ятга                                                                                                </t>
  </si>
  <si>
    <t xml:space="preserve">морин хуур                                                                                          </t>
  </si>
  <si>
    <t xml:space="preserve">жаазтай зураг                                                                                       </t>
  </si>
  <si>
    <t xml:space="preserve">ня-бо ширээ                                                                                         </t>
  </si>
  <si>
    <t xml:space="preserve">туслах ширээ                                                                                        </t>
  </si>
  <si>
    <t xml:space="preserve">түмбүчик                                                                                            </t>
  </si>
  <si>
    <t xml:space="preserve">сандал                                                                                              </t>
  </si>
  <si>
    <t xml:space="preserve">нярав ширээ                                                                                         </t>
  </si>
  <si>
    <t xml:space="preserve">тольтой цаг                                                                                         </t>
  </si>
  <si>
    <t xml:space="preserve">монгол бичгийн машин                                                                                </t>
  </si>
  <si>
    <t xml:space="preserve">монгол б/цахилгаан машин                                                                            </t>
  </si>
  <si>
    <t xml:space="preserve">гэр ком                                                                                             </t>
  </si>
  <si>
    <t xml:space="preserve">үүдний амбаа                                                                                        </t>
  </si>
  <si>
    <t xml:space="preserve">модон ор                                                                                            </t>
  </si>
  <si>
    <t xml:space="preserve">Хичээлийн байр                                                                                      </t>
  </si>
  <si>
    <t xml:space="preserve">сурагчдийн байр                                                                                     </t>
  </si>
  <si>
    <t xml:space="preserve">склад /блок/                                                                                        </t>
  </si>
  <si>
    <t xml:space="preserve">склад /модон/                                                                                       </t>
  </si>
  <si>
    <t xml:space="preserve">төмөр хашаа/ ком/                                                                                   </t>
  </si>
  <si>
    <t xml:space="preserve">сургуулийн өмнөх хайс                                                                               </t>
  </si>
  <si>
    <t xml:space="preserve">ВАМ-1                                                                                               </t>
  </si>
  <si>
    <t xml:space="preserve">ВАМ-2                                                                                               </t>
  </si>
  <si>
    <t xml:space="preserve">Хан хэнтий танилцуулга                                                                              </t>
  </si>
  <si>
    <t xml:space="preserve">Хан  хэнтий товчоо                                                                                  </t>
  </si>
  <si>
    <t xml:space="preserve">Чагнуур                                                                                             </t>
  </si>
  <si>
    <t xml:space="preserve">даралтын аппарат                                                                                    </t>
  </si>
  <si>
    <t xml:space="preserve">бикс                                                                                                </t>
  </si>
  <si>
    <t xml:space="preserve">жинлүүр                                                                                             </t>
  </si>
  <si>
    <t xml:space="preserve">нарийн , том 2 төрлийн иртэй хөрөө                                                                  </t>
  </si>
  <si>
    <t xml:space="preserve">хөрөө                                                                                               </t>
  </si>
  <si>
    <t xml:space="preserve">углуурга зорогч харуул                                                                              </t>
  </si>
  <si>
    <t xml:space="preserve">цүүцний ком                                                                                         </t>
  </si>
  <si>
    <t xml:space="preserve">дугуй улт харуул                                                                                    </t>
  </si>
  <si>
    <t xml:space="preserve">метал хэмжих шугам                                                                                  </t>
  </si>
  <si>
    <t xml:space="preserve">штангенциркуль150 мм                                                                                </t>
  </si>
  <si>
    <t xml:space="preserve">модны токарийн хутга                                                                                </t>
  </si>
  <si>
    <t xml:space="preserve">дарханы алх                                                                                         </t>
  </si>
  <si>
    <t xml:space="preserve">хүйтэн гагнуур                                                                                      </t>
  </si>
  <si>
    <t xml:space="preserve">төмрийн хөрөө                                                                                       </t>
  </si>
  <si>
    <t xml:space="preserve">хавтгай хасуур                                                                                      </t>
  </si>
  <si>
    <t xml:space="preserve">таслагч бахь 205 мм                                                                                 </t>
  </si>
  <si>
    <t xml:space="preserve">өндөр температурт ажилладаг бахь                                                                    </t>
  </si>
  <si>
    <t xml:space="preserve">хавтгай толгойт цоолтуурын ком                                                                      </t>
  </si>
  <si>
    <t xml:space="preserve">бетоны өрөм /бабдиттай/ 4.5-12 ком                                                                  </t>
  </si>
  <si>
    <t xml:space="preserve">үс эргүүлдэг хайч                                                                                   </t>
  </si>
  <si>
    <t xml:space="preserve">хананд тогтоодог толь 2 шур-тай                                                                     </t>
  </si>
  <si>
    <t xml:space="preserve">тохируулгатай сандал                                                                                </t>
  </si>
  <si>
    <t xml:space="preserve">ор                                                                                                  </t>
  </si>
  <si>
    <t xml:space="preserve">тэргэнцэр                                                                                           </t>
  </si>
  <si>
    <t xml:space="preserve">сойздох үрэх хэрэгслүүд                                                                             </t>
  </si>
  <si>
    <t xml:space="preserve">толгойн манекан                                                                                     </t>
  </si>
  <si>
    <t xml:space="preserve">гарын манекан                                                                                       </t>
  </si>
  <si>
    <t xml:space="preserve">насилка                                                                                             </t>
  </si>
  <si>
    <t xml:space="preserve">хорт утааны баг                                                                                     </t>
  </si>
  <si>
    <t xml:space="preserve">хайчны ком                                                                                          </t>
  </si>
  <si>
    <t xml:space="preserve">нөмрөг                                                                                              </t>
  </si>
  <si>
    <t xml:space="preserve">нарийн боовны хэв                                                                                   </t>
  </si>
  <si>
    <t xml:space="preserve">хайч                                                                                                </t>
  </si>
  <si>
    <t xml:space="preserve">нарийн харуул/төмөр/                                                                                </t>
  </si>
  <si>
    <t xml:space="preserve">слесарын алх 0.4 кг                                                                                 </t>
  </si>
  <si>
    <t xml:space="preserve">mathmon                                                                                             </t>
  </si>
  <si>
    <t xml:space="preserve">20 хүртлэх тоо тоолол                                                                               </t>
  </si>
  <si>
    <t xml:space="preserve">математик онол                                                                                      </t>
  </si>
  <si>
    <t xml:space="preserve">энгийн бутархай 2 cd                                                                                </t>
  </si>
  <si>
    <t xml:space="preserve">н/тавиур                                                                                            </t>
  </si>
  <si>
    <t xml:space="preserve">тюль                                                                                                </t>
  </si>
  <si>
    <t xml:space="preserve">сумо өмс                                                                                            </t>
  </si>
  <si>
    <t xml:space="preserve">чөлөөт б/өмс                                                                                        </t>
  </si>
  <si>
    <t xml:space="preserve">х/баяр ано                                                                                          </t>
  </si>
  <si>
    <t xml:space="preserve">ёл/мод                                                                                              </t>
  </si>
  <si>
    <t xml:space="preserve">10 л битон                                                                                          </t>
  </si>
  <si>
    <t xml:space="preserve">өвгөний сахал                                                                                       </t>
  </si>
  <si>
    <t xml:space="preserve">м/вандан                                                                                            </t>
  </si>
  <si>
    <t xml:space="preserve">г/вандан                                                                                            </t>
  </si>
  <si>
    <t xml:space="preserve">20кост                                                                                              </t>
  </si>
  <si>
    <t xml:space="preserve">40 кост                                                                                             </t>
  </si>
  <si>
    <t xml:space="preserve">10 л төм                                                                                            </t>
  </si>
  <si>
    <t xml:space="preserve">8 л төм                                                                                             </t>
  </si>
  <si>
    <t xml:space="preserve">г/халб                                                                                              </t>
  </si>
  <si>
    <t xml:space="preserve">5-н кост                                                                                            </t>
  </si>
  <si>
    <t xml:space="preserve">сүх                                                                                                 </t>
  </si>
  <si>
    <t xml:space="preserve">н/төм                                                                                               </t>
  </si>
  <si>
    <t xml:space="preserve">х/толь                                                                                              </t>
  </si>
  <si>
    <t xml:space="preserve">диски                                                                                               </t>
  </si>
  <si>
    <t xml:space="preserve">дөш                                                                                                 </t>
  </si>
  <si>
    <t xml:space="preserve">гар/хөр                                                                                             </t>
  </si>
  <si>
    <t xml:space="preserve">м/шир                                                                                               </t>
  </si>
  <si>
    <t xml:space="preserve">труба баригч                                                                                        </t>
  </si>
  <si>
    <t xml:space="preserve">сагсны самбар                                                                                       </t>
  </si>
  <si>
    <t xml:space="preserve">сагсны цагираг/гадаа/                                                                               </t>
  </si>
  <si>
    <t xml:space="preserve">цахилгаан цаг                                                                                       </t>
  </si>
  <si>
    <t xml:space="preserve">волеболын шон                                                                                       </t>
  </si>
  <si>
    <t xml:space="preserve">волеболын тор                                                                                       </t>
  </si>
  <si>
    <t xml:space="preserve">бай онох самбар                                                                                     </t>
  </si>
  <si>
    <t xml:space="preserve">гарааны өшиглүүр                                                                                    </t>
  </si>
  <si>
    <t xml:space="preserve">барьер                                                                                              </t>
  </si>
  <si>
    <t xml:space="preserve">олс таталтын                                                                                        </t>
  </si>
  <si>
    <t xml:space="preserve">хүүхдийн боулинг 8 ш гахай 2ш бөмбөг                                                                </t>
  </si>
  <si>
    <t xml:space="preserve">сагсан бөмбөгийн нам самбар цагирагны хамт                                                          </t>
  </si>
  <si>
    <t xml:space="preserve">блок                                                                                                </t>
  </si>
  <si>
    <t xml:space="preserve">ор хөнжлийн даавуу                                                                                  </t>
  </si>
  <si>
    <t xml:space="preserve">шохой                                                                                               </t>
  </si>
  <si>
    <t xml:space="preserve">сав суулга үдийн цай                                                                                </t>
  </si>
  <si>
    <t xml:space="preserve">гудас                                                                                               </t>
  </si>
  <si>
    <t xml:space="preserve">орны цагаан хэрэглэл                                                                                </t>
  </si>
  <si>
    <t xml:space="preserve">бүтээлэг                                                                                            </t>
  </si>
  <si>
    <t xml:space="preserve">дэр                                                                                                 </t>
  </si>
  <si>
    <t xml:space="preserve">индүүдлэгийн ширээ                                                                                  </t>
  </si>
  <si>
    <t xml:space="preserve">Одон бөмбөгийн тор                                                                                  </t>
  </si>
  <si>
    <t xml:space="preserve">Хан хэнтий товчоо ном                                                                               </t>
  </si>
  <si>
    <t xml:space="preserve">диско гэрэлтүүлэг                                                                                   </t>
  </si>
  <si>
    <t xml:space="preserve">гимнастикийн хүүхдийн хувцас                                                                        </t>
  </si>
  <si>
    <t xml:space="preserve">утааны аппарат                                                                                      </t>
  </si>
  <si>
    <t xml:space="preserve">алсын удирдлагатай мауз                                                                             </t>
  </si>
  <si>
    <t xml:space="preserve">цагираг                                                                                             </t>
  </si>
  <si>
    <t xml:space="preserve">точил                                                                                               </t>
  </si>
  <si>
    <t xml:space="preserve">босоо өрөм                                                                                          </t>
  </si>
  <si>
    <t xml:space="preserve">Түрдэг хөрөө                                                                                        </t>
  </si>
  <si>
    <t xml:space="preserve">Цахилгаан гар дрилл                                                                                 </t>
  </si>
  <si>
    <t xml:space="preserve">Өрөм  ком                                                                                           </t>
  </si>
  <si>
    <t xml:space="preserve">гар хөрөө                                                                                           </t>
  </si>
  <si>
    <t xml:space="preserve">гар харуул                                                                                          </t>
  </si>
  <si>
    <t xml:space="preserve">цүүц ком                                                                                            </t>
  </si>
  <si>
    <t xml:space="preserve">хуйлдаг метр                                                                                        </t>
  </si>
  <si>
    <t xml:space="preserve">Чий                                                                                                 </t>
  </si>
  <si>
    <t xml:space="preserve">алх                                                                                                 </t>
  </si>
  <si>
    <t xml:space="preserve">бахь  жижиг                                                                                         </t>
  </si>
  <si>
    <t xml:space="preserve">Бахь том                                                                                            </t>
  </si>
  <si>
    <t xml:space="preserve">монгол бичгийн программ                                                                             </t>
  </si>
  <si>
    <t xml:space="preserve">хөгжим CD уншигчтай  эмч                                                                            </t>
  </si>
  <si>
    <t xml:space="preserve">сургалтын самбар х?лтэй  эмч                                                                        </t>
  </si>
  <si>
    <t xml:space="preserve">сургалтын ширээ /урт шар ?нг?тэй т?м?р х?лтэй  эмч                                                  </t>
  </si>
  <si>
    <t xml:space="preserve">компьютерийн ширээ  эмч                                                                             </t>
  </si>
  <si>
    <t xml:space="preserve">даралтны аппарат  эмч                                                                               </t>
  </si>
  <si>
    <t xml:space="preserve">угаалтуур  эмч                                                                                      </t>
  </si>
  <si>
    <t xml:space="preserve">олон залгуур  эмч                                                                                   </t>
  </si>
  <si>
    <t xml:space="preserve">бикс  э мч                                                                                          </t>
  </si>
  <si>
    <t xml:space="preserve">х?ний биеийн анатомын ?з??лэн  эмч                                                                  </t>
  </si>
  <si>
    <t xml:space="preserve">анхны тусламжын хайрцаг  эмч                                                                        </t>
  </si>
  <si>
    <t xml:space="preserve">ш?дний муляж  эмч                                                                                   </t>
  </si>
  <si>
    <t xml:space="preserve">гар хатаагч  эмч                                                                                    </t>
  </si>
  <si>
    <t xml:space="preserve">х?шиг эмч                                                                                           </t>
  </si>
  <si>
    <t xml:space="preserve">эр??л  мэндийн сурталчилгааны самбар эмч                                                            </t>
  </si>
  <si>
    <t xml:space="preserve">пинцевт   эмч                                                                                       </t>
  </si>
  <si>
    <t xml:space="preserve">лотошка                      эмч                                                                    </t>
  </si>
  <si>
    <t xml:space="preserve">сургалтын сандал  эмч                                                                               </t>
  </si>
  <si>
    <t xml:space="preserve">чадлын өсгөгчны пульт                                                                               </t>
  </si>
  <si>
    <t xml:space="preserve">микрофүны хөл                                                                                       </t>
  </si>
  <si>
    <t xml:space="preserve">алсын удирдлагатай микрофон                                                                         </t>
  </si>
  <si>
    <t xml:space="preserve">микрофоны  утас10м*2                                                                                </t>
  </si>
  <si>
    <t xml:space="preserve">кабель                                                                                              </t>
  </si>
  <si>
    <t xml:space="preserve">ченжир                                                                                              </t>
  </si>
  <si>
    <t xml:space="preserve">мини ченжер                                                                                         </t>
  </si>
  <si>
    <t xml:space="preserve">av холбогч                                                                                          </t>
  </si>
  <si>
    <t xml:space="preserve">даралтны аппарат эмч                                                                                </t>
  </si>
  <si>
    <t xml:space="preserve">электрон кг                                                                                         </t>
  </si>
  <si>
    <t xml:space="preserve">эрээн  ө мд  /онцгой байдал                                                                         </t>
  </si>
  <si>
    <t xml:space="preserve">малгай                                                                                              </t>
  </si>
  <si>
    <t xml:space="preserve">аранз онцгой                                                                                        </t>
  </si>
  <si>
    <t xml:space="preserve">эрээн хувцас/ онцгой                                                                                </t>
  </si>
  <si>
    <t xml:space="preserve">тээнэ                                                                                               </t>
  </si>
  <si>
    <t xml:space="preserve">уртасгагч                                                                                           </t>
  </si>
  <si>
    <t xml:space="preserve">түлхүүр ком                                                                                         </t>
  </si>
  <si>
    <t xml:space="preserve">гадаа том гэрэл                                                                                     </t>
  </si>
  <si>
    <t xml:space="preserve">гэрэл ханын                                                                                         </t>
  </si>
  <si>
    <t xml:space="preserve">микрофон                                                                                            </t>
  </si>
  <si>
    <t xml:space="preserve">номын шкаф  зулбаат,ц.ганболд,гансүрэн                                                              </t>
  </si>
  <si>
    <t xml:space="preserve">багш ширээ цэндээ.жижүүр.ц.ганболд                                                                  </t>
  </si>
  <si>
    <t xml:space="preserve">вальс бүжгийн плаж 2011                                                                             </t>
  </si>
  <si>
    <t xml:space="preserve">хас жонон бүжгийн хувцас                                                                            </t>
  </si>
  <si>
    <t xml:space="preserve">үндэсний хөгжмийн хувцас  эр 9 эм 21 малгайтай                                                      </t>
  </si>
  <si>
    <t xml:space="preserve">чөлөөт бүжгийн шар хувцас эр 10 эм 10                                                               </t>
  </si>
  <si>
    <t xml:space="preserve">уртын дууны хантааз                                                                                 </t>
  </si>
  <si>
    <t xml:space="preserve">хуйв олс                                                                                            </t>
  </si>
  <si>
    <t xml:space="preserve">тавиур / энх саруул                                                                                 </t>
  </si>
  <si>
    <t xml:space="preserve">латин америк б?жгийн хувцас  эр 9  эм9                                                              </t>
  </si>
  <si>
    <t xml:space="preserve">уртасгагч монел 2012                                                                                </t>
  </si>
  <si>
    <t xml:space="preserve">өрөм ком                                                                                            </t>
  </si>
  <si>
    <t xml:space="preserve">чий                                                                                                 </t>
  </si>
  <si>
    <t xml:space="preserve">монголын их юан улс                                                                                 </t>
  </si>
  <si>
    <t xml:space="preserve">кен таслагч                   сандаг                                                                </t>
  </si>
  <si>
    <t xml:space="preserve">цахилгаан дрилл цохилтот                                                                            </t>
  </si>
  <si>
    <t xml:space="preserve">газов сандаг                                                                                        </t>
  </si>
  <si>
    <t xml:space="preserve">хөшиг                                                                                               </t>
  </si>
  <si>
    <t xml:space="preserve">тень/ тосон/                                                                                        </t>
  </si>
  <si>
    <t xml:space="preserve">сагс                                                                                                </t>
  </si>
  <si>
    <t xml:space="preserve">даралтат х?гжим /яамаха Е233 /                                                                      </t>
  </si>
  <si>
    <t xml:space="preserve">canon f*95принтер хор                                                                               </t>
  </si>
  <si>
    <t xml:space="preserve">компьютер гар                                                                                       </t>
  </si>
  <si>
    <t xml:space="preserve">шигшүүр хөгжим 2013.03.18                                                                           </t>
  </si>
  <si>
    <t xml:space="preserve">даралтат хөгжим хөл2013.03.18/                                                                      </t>
  </si>
  <si>
    <t xml:space="preserve">чихэвч 2013.03.18                                                                                   </t>
  </si>
  <si>
    <t xml:space="preserve">Вандан сандал 2013.03.13                                                                            </t>
  </si>
  <si>
    <t xml:space="preserve">чөлөөт бүжгийн хар өмд                                                                              </t>
  </si>
  <si>
    <t xml:space="preserve">хогын сав/арванжаргал/                                                                              </t>
  </si>
  <si>
    <t xml:space="preserve">цахилгаан гитарын мөрөвч                                                                            </t>
  </si>
  <si>
    <t xml:space="preserve">триугольник хөгжим                                                                                  </t>
  </si>
  <si>
    <t xml:space="preserve">боржигон төрх бүжгийн хувцас                                                                        </t>
  </si>
  <si>
    <t xml:space="preserve">НОМЕРЛОГЧ                                                                                           </t>
  </si>
  <si>
    <t xml:space="preserve">ширээний тавиур                                                                                     </t>
  </si>
  <si>
    <t xml:space="preserve">эрээн хувцас \онцгойгийн өмд цамц\                                                                  </t>
  </si>
  <si>
    <t xml:space="preserve">цоологч                                                                                             </t>
  </si>
  <si>
    <t xml:space="preserve">сеткен тавиур                                                                                       </t>
  </si>
  <si>
    <t xml:space="preserve">гэрлийн утас                                                                                        </t>
  </si>
  <si>
    <t xml:space="preserve">хар цүнх                                                                                            </t>
  </si>
  <si>
    <t xml:space="preserve">усны сав                                                                                            </t>
  </si>
  <si>
    <t xml:space="preserve">ширээний бүтээлэг                                                                                   </t>
  </si>
  <si>
    <t xml:space="preserve">эмийн хайрцаг                                                                                       </t>
  </si>
  <si>
    <t xml:space="preserve">эмийн сав                                                                                           </t>
  </si>
  <si>
    <t xml:space="preserve">гаапуу                                                                                              </t>
  </si>
  <si>
    <t xml:space="preserve">дамартай гэрлийн утас                                                                               </t>
  </si>
  <si>
    <t xml:space="preserve">Монгол хэлний дасгал ажлын ном                                                                      </t>
  </si>
  <si>
    <t xml:space="preserve">компютерийн гарын авлага                                                                            </t>
  </si>
  <si>
    <t xml:space="preserve">Гимнастикийн хувцас /цэнхэр цагаан алаг/                                                            </t>
  </si>
  <si>
    <t xml:space="preserve">үсний боолт /гимнастикийн                                                                           </t>
  </si>
  <si>
    <t xml:space="preserve">малгай/ гимнастик/                                                                                  </t>
  </si>
  <si>
    <t xml:space="preserve">кет/гимнастик/                                                                                      </t>
  </si>
  <si>
    <t xml:space="preserve">прожуктор                                                                                           </t>
  </si>
  <si>
    <t xml:space="preserve">рутр интернетын                                                                                     </t>
  </si>
  <si>
    <t xml:space="preserve">компьютерийн гар                                                                                    </t>
  </si>
  <si>
    <t xml:space="preserve">мэдээллийн   самбар                                                                                 </t>
  </si>
  <si>
    <t xml:space="preserve">дасгал ажлын ном                                                                                    </t>
  </si>
  <si>
    <t xml:space="preserve">үлээвэр даралтат хөгжим                                                                             </t>
  </si>
  <si>
    <t xml:space="preserve">савар                                                                                               </t>
  </si>
  <si>
    <t xml:space="preserve">цагаан эсгий  /бүжгийн/                                                                             </t>
  </si>
  <si>
    <t xml:space="preserve">никель түмпэн                                                                                       </t>
  </si>
  <si>
    <t xml:space="preserve">цоож /склад                                                                                         </t>
  </si>
  <si>
    <t xml:space="preserve">төсөөлөн мөрөөдвөл биелнэ                                                                           </t>
  </si>
  <si>
    <t xml:space="preserve">PLS-632 spikr/жижиг өсгөгч                                                                          </t>
  </si>
  <si>
    <t xml:space="preserve">BE22E МИКРОФОН/                                                                                     </t>
  </si>
  <si>
    <t xml:space="preserve">тюль\коридорт\                                                                                      </t>
  </si>
  <si>
    <t xml:space="preserve">флаш                                                                                                </t>
  </si>
  <si>
    <t xml:space="preserve">хувин                                                                                               </t>
  </si>
  <si>
    <t xml:space="preserve">150-ын хил                                                                                          </t>
  </si>
  <si>
    <t xml:space="preserve">усан онгоцны удирдлага                                                                              </t>
  </si>
  <si>
    <t xml:space="preserve">цаг                                                                                                 </t>
  </si>
  <si>
    <t xml:space="preserve">шийдийн хайрцаг                                                                                     </t>
  </si>
  <si>
    <t xml:space="preserve">НОТНЫ ТАВИУР                                                                                        </t>
  </si>
  <si>
    <t xml:space="preserve">БүЖГИЙН ГУТАЛ                                                                                       </t>
  </si>
  <si>
    <t xml:space="preserve">нүхтэй цаас                                                                                         </t>
  </si>
  <si>
    <t xml:space="preserve">проеторын уртасгагч утас                                                                            </t>
  </si>
  <si>
    <t xml:space="preserve">хааны хувцас  /хааны хүүхдүүд бүжгийн /                                                             </t>
  </si>
  <si>
    <t xml:space="preserve">хатны хувцас                                                                                        </t>
  </si>
  <si>
    <t xml:space="preserve">бааатруудын хувцас                                                                                  </t>
  </si>
  <si>
    <t xml:space="preserve">охидын хувцас                                                                                       </t>
  </si>
  <si>
    <t xml:space="preserve">анаахай эмэгтэй                                                                                     </t>
  </si>
  <si>
    <t xml:space="preserve">дурсамж ном                                                                                         </t>
  </si>
  <si>
    <t xml:space="preserve">тооны машин ня-бо                                                                                   </t>
  </si>
  <si>
    <t xml:space="preserve">тооны машин ном сан                                                                                 </t>
  </si>
  <si>
    <t xml:space="preserve">газын хошуу                                                                                         </t>
  </si>
  <si>
    <t xml:space="preserve">камер                                                                                               </t>
  </si>
  <si>
    <t xml:space="preserve">дээс                                                                                                </t>
  </si>
  <si>
    <t xml:space="preserve">утастай микрофон                                                                                    </t>
  </si>
  <si>
    <t xml:space="preserve">бүтээлийн самбар                                                                                    </t>
  </si>
  <si>
    <t xml:space="preserve">лимнаторын машин                                                                                    </t>
  </si>
  <si>
    <t xml:space="preserve">Ге т?мпэн                                                                                           </t>
  </si>
  <si>
    <t xml:space="preserve">шанага                                                                                              </t>
  </si>
  <si>
    <t xml:space="preserve">аварга Эрхэмбаярын тухай  ном                                                                       </t>
  </si>
  <si>
    <t xml:space="preserve">санжин                                                                                              </t>
  </si>
  <si>
    <t xml:space="preserve">сагны бөмбөг                                                                                        </t>
  </si>
  <si>
    <t xml:space="preserve">волейболын бөмбөг                                                                                   </t>
  </si>
  <si>
    <t xml:space="preserve">бадминтоны хэрэгсэл                                                                                 </t>
  </si>
  <si>
    <t xml:space="preserve">киндама                                                                                             </t>
  </si>
  <si>
    <t xml:space="preserve">ОП цув                                                                                              </t>
  </si>
  <si>
    <t xml:space="preserve">шал цэвэрлэгч                                                                                       </t>
  </si>
  <si>
    <t xml:space="preserve">үзүүлэн  орос хэлний                                                                                </t>
  </si>
  <si>
    <t xml:space="preserve">КОМПРЕССОР                                                                                          </t>
  </si>
  <si>
    <t xml:space="preserve">КОМДРЕССОРЫН БУУ                                                                                    </t>
  </si>
  <si>
    <t xml:space="preserve">ХүүХДИЙН ХөГЖЛИЙН ДЭМЖИХүЙ                                                                          </t>
  </si>
  <si>
    <t xml:space="preserve">шат/цахилгаанчин/                                                                                   </t>
  </si>
  <si>
    <t xml:space="preserve">хүрз                                                                                                </t>
  </si>
  <si>
    <t xml:space="preserve">цасны хүрз                                                                                          </t>
  </si>
  <si>
    <t xml:space="preserve">модны хайч                                                                                          </t>
  </si>
  <si>
    <t xml:space="preserve">цахилгаан дрилл                                                                                     </t>
  </si>
  <si>
    <t xml:space="preserve">зураасан код уншигч                                                                                 </t>
  </si>
  <si>
    <t xml:space="preserve">рутр                                                                                                </t>
  </si>
  <si>
    <t xml:space="preserve">усан будгийн ном                                                                                    </t>
  </si>
  <si>
    <t xml:space="preserve">гагнуурын аппарат жижиг                                                                             </t>
  </si>
  <si>
    <t xml:space="preserve">изогон татагч                                                                                       </t>
  </si>
  <si>
    <t xml:space="preserve">зөөврийн зайны микрофон                                                                             </t>
  </si>
  <si>
    <t xml:space="preserve">халаагч                                                                                             </t>
  </si>
  <si>
    <t xml:space="preserve">контор нум/ихморин хуурын                                                                           </t>
  </si>
  <si>
    <t xml:space="preserve">бадминтоны цохиур                                                                                   </t>
  </si>
  <si>
    <t xml:space="preserve">даалин урлал                                                                                        </t>
  </si>
  <si>
    <t xml:space="preserve">хайрын амт у/з ном                                                                                  </t>
  </si>
  <si>
    <t xml:space="preserve">хө?рөгний даалин оёхарга                                                                            </t>
  </si>
  <si>
    <t xml:space="preserve">монгол бичгийн ба м/х-ний зөв бичгийн                                                               </t>
  </si>
  <si>
    <t xml:space="preserve">монгол бичгийн 500 сорил                                                                            </t>
  </si>
  <si>
    <t xml:space="preserve">бадминтоны тор                                                                                      </t>
  </si>
  <si>
    <t xml:space="preserve">телефон аппарат      захирал                                                                        </t>
  </si>
  <si>
    <t xml:space="preserve">тууз                                                                                                </t>
  </si>
  <si>
    <t xml:space="preserve">сурагч ширээ 2015                                                                                   </t>
  </si>
  <si>
    <t xml:space="preserve">будгийн буу                                                                                         </t>
  </si>
  <si>
    <t xml:space="preserve">хүрз жижиг                                                                                          </t>
  </si>
  <si>
    <t xml:space="preserve">чанга яригч                                                                                         </t>
  </si>
  <si>
    <t xml:space="preserve">аудио кабель                                                                                        </t>
  </si>
  <si>
    <t xml:space="preserve">i q ном                                                                                             </t>
  </si>
  <si>
    <t xml:space="preserve">интернетийн бахь                                                                                    </t>
  </si>
  <si>
    <t xml:space="preserve">тооны машин                                                                                         </t>
  </si>
  <si>
    <t xml:space="preserve">далхийн геннесийн амжилт                                                                            </t>
  </si>
  <si>
    <t xml:space="preserve">камерны хөл                                                                                         </t>
  </si>
  <si>
    <t xml:space="preserve">олс                                                                                                 </t>
  </si>
  <si>
    <t xml:space="preserve">хөц будаа ү/ц                                                                                       </t>
  </si>
  <si>
    <t xml:space="preserve">номорлогч                                                                                           </t>
  </si>
  <si>
    <t xml:space="preserve">волейболын тор                                                                                      </t>
  </si>
  <si>
    <t xml:space="preserve">телефон аппарат                                                                                     </t>
  </si>
  <si>
    <t xml:space="preserve">шүүр хос                                                                                            </t>
  </si>
  <si>
    <t xml:space="preserve">блон ус цэвэршүүлэгчийн                                                                             </t>
  </si>
  <si>
    <t xml:space="preserve">тайзны гэрэл                                                                                        </t>
  </si>
  <si>
    <t xml:space="preserve">гэрэл                                                                                               </t>
  </si>
  <si>
    <t xml:space="preserve">микрофоны хөл                                                                                       </t>
  </si>
  <si>
    <t xml:space="preserve">болоьсролын салбарын хуулийн эмхтгэл                                                                </t>
  </si>
  <si>
    <t xml:space="preserve">физикийн бодлогын  хураамж                                                                          </t>
  </si>
  <si>
    <t xml:space="preserve">физик бодлого хураамж АВС                                                                           </t>
  </si>
  <si>
    <t xml:space="preserve">эмжээр төмөр                                                                                        </t>
  </si>
  <si>
    <t xml:space="preserve">гэрийн хөшиг 4 хана                                                                                 </t>
  </si>
  <si>
    <t xml:space="preserve">цагаан бүрээс                                                                                       </t>
  </si>
  <si>
    <t xml:space="preserve">бүслү?р                                                                                             </t>
  </si>
  <si>
    <t xml:space="preserve">бүслүүр                                                                                             </t>
  </si>
  <si>
    <t xml:space="preserve">өрхний өнгө                                                                                         </t>
  </si>
  <si>
    <t xml:space="preserve">Баабар дери идэр дүүдээ                                                                             </t>
  </si>
  <si>
    <t xml:space="preserve">дэлхийн атлас                                                                                       </t>
  </si>
  <si>
    <t xml:space="preserve">миний ажлын ноу хау                                                                                 </t>
  </si>
  <si>
    <t xml:space="preserve">үгэн хээтэй орчлон                                                                                  </t>
  </si>
  <si>
    <t xml:space="preserve">ногоон нүдэн лам                                                                                    </t>
  </si>
  <si>
    <t xml:space="preserve">монгол бичгийн зөв бичих дүрэм                                                                      </t>
  </si>
  <si>
    <t xml:space="preserve">А-Я хүүхдийн нэвтэрхий толь                                                                         </t>
  </si>
  <si>
    <t xml:space="preserve">үзэхийн хязгаар                                                                                     </t>
  </si>
  <si>
    <t xml:space="preserve">биеэ авч явах соёл                                                                                  </t>
  </si>
  <si>
    <t xml:space="preserve">энтэй орчлохгийн нараа                                                                              </t>
  </si>
  <si>
    <t xml:space="preserve">од чиний ДЭРГЭД БАЙГАА                                                                              </t>
  </si>
  <si>
    <t xml:space="preserve">УСАН доогуур 20000 бээр аялсан                                                                      </t>
  </si>
  <si>
    <t xml:space="preserve">монгол солонгос ярианы толь                                                                         </t>
  </si>
  <si>
    <t xml:space="preserve">бинт                                                                                                </t>
  </si>
  <si>
    <t xml:space="preserve">хөвөн                                                                                               </t>
  </si>
  <si>
    <t xml:space="preserve">спирт                                                                                               </t>
  </si>
  <si>
    <t xml:space="preserve">вет мазь                                                                                            </t>
  </si>
  <si>
    <t xml:space="preserve">метилл хөх                                                                                          </t>
  </si>
  <si>
    <t xml:space="preserve">метилл 10                                                                                           </t>
  </si>
  <si>
    <t xml:space="preserve">хэл дарагч                                                                                          </t>
  </si>
  <si>
    <t xml:space="preserve">иават                                                                                               </t>
  </si>
  <si>
    <t xml:space="preserve">нойтон салфетка                                                                                     </t>
  </si>
  <si>
    <t xml:space="preserve">тамедин                                                                                             </t>
  </si>
  <si>
    <t xml:space="preserve">фурац сприт                                                                                         </t>
  </si>
  <si>
    <t xml:space="preserve">полдамит                                                                                            </t>
  </si>
  <si>
    <t xml:space="preserve">парацетмол                                                                                          </t>
  </si>
  <si>
    <t xml:space="preserve">но -шпа                                                                                             </t>
  </si>
  <si>
    <t xml:space="preserve">хуруу лент                                                                                          </t>
  </si>
  <si>
    <t xml:space="preserve">имопен                                                                                              </t>
  </si>
  <si>
    <t xml:space="preserve">бээлий                                                                                              </t>
  </si>
  <si>
    <t xml:space="preserve">математик 8-р анги                                                                                  </t>
  </si>
  <si>
    <t xml:space="preserve">орос хэл                                                                                            </t>
  </si>
  <si>
    <t xml:space="preserve">биологи                                                                                             </t>
  </si>
  <si>
    <t xml:space="preserve">физик                                                                                               </t>
  </si>
  <si>
    <t xml:space="preserve">хими                                                                                                </t>
  </si>
  <si>
    <t xml:space="preserve">англи хэл                                                                                           </t>
  </si>
  <si>
    <t xml:space="preserve">дизайн технологи                                                                                    </t>
  </si>
  <si>
    <t xml:space="preserve">мэдээллийн технологи                                                                                </t>
  </si>
  <si>
    <t xml:space="preserve">монгол хэл                                                                                          </t>
  </si>
  <si>
    <t xml:space="preserve">түүх                                                                                                </t>
  </si>
  <si>
    <t xml:space="preserve">дүрслэх урлаг                                                                                       </t>
  </si>
  <si>
    <t xml:space="preserve">үндэсний бичиг                                                                                      </t>
  </si>
  <si>
    <t xml:space="preserve">уран зохиол                                                                                         </t>
  </si>
  <si>
    <t xml:space="preserve">газар зүй                                                                                           </t>
  </si>
  <si>
    <t xml:space="preserve">нийгмийн ухаан                                                                                      </t>
  </si>
  <si>
    <t xml:space="preserve">иргэний  боловсрол                                                                                  </t>
  </si>
  <si>
    <t xml:space="preserve">хөгжим                                                                                              </t>
  </si>
  <si>
    <t xml:space="preserve">биологи 9-р анги                                                                                    </t>
  </si>
  <si>
    <t xml:space="preserve">математик                                                                                           </t>
  </si>
  <si>
    <t xml:space="preserve">мэдээллийн техологи                                                                                 </t>
  </si>
  <si>
    <t xml:space="preserve">монгол бичиг                                                                                        </t>
  </si>
  <si>
    <t xml:space="preserve">иргэний боловсрол                                                                                   </t>
  </si>
  <si>
    <t xml:space="preserve">хүн орчин                                                                                           </t>
  </si>
  <si>
    <t xml:space="preserve">дүрслэх урлаг технологи                                                                             </t>
  </si>
  <si>
    <t xml:space="preserve">дүрслэх урлаг технологи 3-р анги                                                                    </t>
  </si>
  <si>
    <t xml:space="preserve">хүн байгал4-р анги                                                                                  </t>
  </si>
  <si>
    <t xml:space="preserve">хүн нийгэм                                                                                          </t>
  </si>
  <si>
    <t xml:space="preserve">дүрслэх урлаг 5-р анги                                                                              </t>
  </si>
  <si>
    <t xml:space="preserve">хөгжим cvd-ттэй                                                                                     </t>
  </si>
  <si>
    <t xml:space="preserve">хүн байгаль                                                                                         </t>
  </si>
  <si>
    <t xml:space="preserve">математик 6-р анги                                                                                  </t>
  </si>
  <si>
    <t xml:space="preserve">байгалийн ухаан                                                                                     </t>
  </si>
  <si>
    <t xml:space="preserve">математик7-р анги                                                                                   </t>
  </si>
  <si>
    <t xml:space="preserve">лминаторын цаас                                                                                     </t>
  </si>
  <si>
    <t xml:space="preserve">оны шилдгийн өргөмжлжл                                                                              </t>
  </si>
  <si>
    <t xml:space="preserve">бичгийн хавтас                                                                                      </t>
  </si>
  <si>
    <t xml:space="preserve">хатас                                                                                               </t>
  </si>
  <si>
    <t xml:space="preserve">хадаас ханын                                                                                        </t>
  </si>
  <si>
    <t>сп67032802</t>
  </si>
  <si>
    <t xml:space="preserve">Цэнд                                    </t>
  </si>
  <si>
    <t xml:space="preserve">Оюунцэцэг                               </t>
  </si>
  <si>
    <t xml:space="preserve">эмч                                               </t>
  </si>
  <si>
    <t>сю68032967</t>
  </si>
  <si>
    <t xml:space="preserve">Жамъянжав                               </t>
  </si>
  <si>
    <t xml:space="preserve">Алтанцэцэг                              </t>
  </si>
  <si>
    <t xml:space="preserve">номын санч                                        </t>
  </si>
  <si>
    <t>сэ63021069</t>
  </si>
  <si>
    <t xml:space="preserve">Лувсанжамбаg                            </t>
  </si>
  <si>
    <t xml:space="preserve">Алтанцог                                </t>
  </si>
  <si>
    <t xml:space="preserve">жижүүр                                            </t>
  </si>
  <si>
    <t>сю68100760</t>
  </si>
  <si>
    <t xml:space="preserve">Лувсанжамц                              </t>
  </si>
  <si>
    <t xml:space="preserve">Энхцэцэг                                </t>
  </si>
  <si>
    <t xml:space="preserve">үйлчлэгч                                          </t>
  </si>
  <si>
    <t>лю62122420</t>
  </si>
  <si>
    <t xml:space="preserve">Лхам                                    </t>
  </si>
  <si>
    <t xml:space="preserve">Уранцэцэг                               </t>
  </si>
  <si>
    <t>се67112801</t>
  </si>
  <si>
    <t xml:space="preserve">Алтангэрэл                              </t>
  </si>
  <si>
    <t xml:space="preserve">Оюунтуяа                                </t>
  </si>
  <si>
    <t xml:space="preserve">тогооч                                            </t>
  </si>
  <si>
    <t>сэ76091908</t>
  </si>
  <si>
    <t xml:space="preserve">Мягмар                                  </t>
  </si>
  <si>
    <t xml:space="preserve">Сарнай                                  </t>
  </si>
  <si>
    <t xml:space="preserve">МХУЗБагш                                          </t>
  </si>
  <si>
    <t>ср77092601</t>
  </si>
  <si>
    <t xml:space="preserve">Сэр-Од                                  </t>
  </si>
  <si>
    <t xml:space="preserve">Соёлмаа                                 </t>
  </si>
  <si>
    <t xml:space="preserve">нийгмийн ухаан Багш                               </t>
  </si>
  <si>
    <t>сю71032409</t>
  </si>
  <si>
    <t xml:space="preserve">Даариймаа                               </t>
  </si>
  <si>
    <t xml:space="preserve">Нансалмаа                               </t>
  </si>
  <si>
    <t xml:space="preserve">Багш                                              </t>
  </si>
  <si>
    <t>сп77071001</t>
  </si>
  <si>
    <t xml:space="preserve">Мөнхбат                                 </t>
  </si>
  <si>
    <t xml:space="preserve">Чаминцэцэг                              </t>
  </si>
  <si>
    <t xml:space="preserve">түүх эрүүл мэнд Багш                              </t>
  </si>
  <si>
    <t>ск78011402</t>
  </si>
  <si>
    <t xml:space="preserve">Тэрбиш                                  </t>
  </si>
  <si>
    <t xml:space="preserve">Ганжаргал                               </t>
  </si>
  <si>
    <t xml:space="preserve">орос хэл багш                                     </t>
  </si>
  <si>
    <t>сб77101504</t>
  </si>
  <si>
    <t xml:space="preserve">Лхагвасүрэн                             </t>
  </si>
  <si>
    <t xml:space="preserve">Мөнхтуяа                                </t>
  </si>
  <si>
    <t xml:space="preserve">англи хэлбагш                                     </t>
  </si>
  <si>
    <t>сю61073019</t>
  </si>
  <si>
    <t xml:space="preserve">Жунайн                                  </t>
  </si>
  <si>
    <t xml:space="preserve">Пүрэвдорж                               </t>
  </si>
  <si>
    <t xml:space="preserve">дуу хөгжим багш                                   </t>
  </si>
  <si>
    <t>сэ81012506</t>
  </si>
  <si>
    <t xml:space="preserve">Санжмятав                               </t>
  </si>
  <si>
    <t xml:space="preserve">Энхсаруул                               </t>
  </si>
  <si>
    <t xml:space="preserve">багш                                              </t>
  </si>
  <si>
    <t>сю58041219</t>
  </si>
  <si>
    <t xml:space="preserve">Батмөнх                                 </t>
  </si>
  <si>
    <t xml:space="preserve">Эрдэнэцогт                              </t>
  </si>
  <si>
    <t xml:space="preserve">биеийн тамирбагш                                  </t>
  </si>
  <si>
    <t>лд82031815</t>
  </si>
  <si>
    <t xml:space="preserve">Готов                                   </t>
  </si>
  <si>
    <t xml:space="preserve">Эрдэнэбилэг                             </t>
  </si>
  <si>
    <t xml:space="preserve">би?ийн тамир багш                                 </t>
  </si>
  <si>
    <t>сж78111300</t>
  </si>
  <si>
    <t xml:space="preserve">Лувсангомбо                             </t>
  </si>
  <si>
    <t xml:space="preserve">Ариунтөгс                               </t>
  </si>
  <si>
    <t xml:space="preserve">математик багш                                    </t>
  </si>
  <si>
    <t>са82120709</t>
  </si>
  <si>
    <t xml:space="preserve">Цагаачин                                </t>
  </si>
  <si>
    <t xml:space="preserve">Оргилцэцэг                              </t>
  </si>
  <si>
    <t xml:space="preserve">технологи багш                                    </t>
  </si>
  <si>
    <t>нэ77031561</t>
  </si>
  <si>
    <t xml:space="preserve">Балжинням                               </t>
  </si>
  <si>
    <t xml:space="preserve">Наранцэцэг                              </t>
  </si>
  <si>
    <t>сю83111067</t>
  </si>
  <si>
    <t xml:space="preserve">Давгасүрэн                              </t>
  </si>
  <si>
    <t xml:space="preserve">Жимсээ                                  </t>
  </si>
  <si>
    <t xml:space="preserve">биологи багш                                      </t>
  </si>
  <si>
    <t>сэ78070809</t>
  </si>
  <si>
    <t xml:space="preserve">Цогтбаатар                              </t>
  </si>
  <si>
    <t xml:space="preserve">Сансармаа                               </t>
  </si>
  <si>
    <t>сй73062600</t>
  </si>
  <si>
    <t xml:space="preserve">Эрдэнэчимэг                             </t>
  </si>
  <si>
    <t xml:space="preserve">бага ангийн багш                                  </t>
  </si>
  <si>
    <t>сж63050400</t>
  </si>
  <si>
    <t xml:space="preserve">Очир                                    </t>
  </si>
  <si>
    <t xml:space="preserve">Алтансувд                               </t>
  </si>
  <si>
    <t xml:space="preserve">бага анги багш                                    </t>
  </si>
  <si>
    <t>ст81020301</t>
  </si>
  <si>
    <t xml:space="preserve">Боролзойн                               </t>
  </si>
  <si>
    <t>сэ82031109</t>
  </si>
  <si>
    <t xml:space="preserve">Наваан                                  </t>
  </si>
  <si>
    <t xml:space="preserve">Ариунаа                                 </t>
  </si>
  <si>
    <t>сэ83101907</t>
  </si>
  <si>
    <t xml:space="preserve">Нарантуяа                               </t>
  </si>
  <si>
    <t xml:space="preserve">Солонгожаргал                           </t>
  </si>
  <si>
    <t>ср64012406</t>
  </si>
  <si>
    <t xml:space="preserve">Дашзэвэг                                </t>
  </si>
  <si>
    <t>со72032527</t>
  </si>
  <si>
    <t xml:space="preserve">Сандаг                                  </t>
  </si>
  <si>
    <t xml:space="preserve">Норовсамбуу                             </t>
  </si>
  <si>
    <t>сэ57010327</t>
  </si>
  <si>
    <t xml:space="preserve">хэрлэнчитэг                             </t>
  </si>
  <si>
    <t xml:space="preserve">нармандах                               </t>
  </si>
  <si>
    <t>ст67072004</t>
  </si>
  <si>
    <t xml:space="preserve">Шагдарсүрэн                             </t>
  </si>
  <si>
    <t xml:space="preserve">Нарандагина                             </t>
  </si>
  <si>
    <t>се84040307</t>
  </si>
  <si>
    <t xml:space="preserve">Хандсүрэн                               </t>
  </si>
  <si>
    <t xml:space="preserve">Баярмаа                                 </t>
  </si>
  <si>
    <t>СЕ83021208</t>
  </si>
  <si>
    <t xml:space="preserve">Молом                                   </t>
  </si>
  <si>
    <t xml:space="preserve">Ууганчимэг                              </t>
  </si>
  <si>
    <t xml:space="preserve">МХУЗбагш                                          </t>
  </si>
  <si>
    <t>СА84041518</t>
  </si>
  <si>
    <t xml:space="preserve">Энхболд                                 </t>
  </si>
  <si>
    <t xml:space="preserve">Ууганболд                               </t>
  </si>
  <si>
    <t xml:space="preserve">биеийн тамир багш                                 </t>
  </si>
  <si>
    <t>сд86051008</t>
  </si>
  <si>
    <t xml:space="preserve">Лхасүрэн                                </t>
  </si>
  <si>
    <t xml:space="preserve">Мөнхболор                               </t>
  </si>
  <si>
    <t>сп86031905</t>
  </si>
  <si>
    <t xml:space="preserve">Чулуунбаатар                            </t>
  </si>
  <si>
    <t xml:space="preserve">Отгонжаргал                             </t>
  </si>
  <si>
    <t>ст86040409</t>
  </si>
  <si>
    <t xml:space="preserve">Лхамцэнд                                </t>
  </si>
  <si>
    <t xml:space="preserve">Доржханд                                </t>
  </si>
  <si>
    <t>сэ84121001</t>
  </si>
  <si>
    <t xml:space="preserve">Ганзориг                                </t>
  </si>
  <si>
    <t xml:space="preserve">Цэцэгдулам                              </t>
  </si>
  <si>
    <t xml:space="preserve">түүх багш                                         </t>
  </si>
  <si>
    <t>сэ90042610</t>
  </si>
  <si>
    <t xml:space="preserve">Дугаржав                                </t>
  </si>
  <si>
    <t xml:space="preserve">Мөнх-Эрдэнэ                             </t>
  </si>
  <si>
    <t xml:space="preserve">билоги  багш                                      </t>
  </si>
  <si>
    <t>сэ76042209</t>
  </si>
  <si>
    <t xml:space="preserve">Цэдэв                                   </t>
  </si>
  <si>
    <t xml:space="preserve">Пүрэвсүрэн                              </t>
  </si>
  <si>
    <t xml:space="preserve">МХУЗ багш                                         </t>
  </si>
  <si>
    <t>сз75021406</t>
  </si>
  <si>
    <t xml:space="preserve">Пүрэмдулам                              </t>
  </si>
  <si>
    <t xml:space="preserve">Батбилэг                                </t>
  </si>
  <si>
    <t xml:space="preserve">нярав                                             </t>
  </si>
  <si>
    <t>иэ83113093</t>
  </si>
  <si>
    <t xml:space="preserve">Гүржав                                  </t>
  </si>
  <si>
    <t xml:space="preserve">Зэдрагчаа                               </t>
  </si>
  <si>
    <t xml:space="preserve">математик Багш                                    </t>
  </si>
  <si>
    <t>сб82031701</t>
  </si>
  <si>
    <t xml:space="preserve">Баатар                                  </t>
  </si>
  <si>
    <t xml:space="preserve">Лхамаа                                  </t>
  </si>
  <si>
    <t>ую58091610</t>
  </si>
  <si>
    <t xml:space="preserve">Самсгар                                 </t>
  </si>
  <si>
    <t>сю74100569</t>
  </si>
  <si>
    <t xml:space="preserve">НАрмандах                               </t>
  </si>
  <si>
    <t xml:space="preserve">Болдцэцэг                               </t>
  </si>
  <si>
    <t>сю84033067</t>
  </si>
  <si>
    <t xml:space="preserve">Төмөраатар                              </t>
  </si>
  <si>
    <t xml:space="preserve">Эрдэнэзул                               </t>
  </si>
  <si>
    <t>сэ85042305</t>
  </si>
  <si>
    <t xml:space="preserve">Эрдэнэбаатар                            </t>
  </si>
  <si>
    <t xml:space="preserve">Отгонтунгалаг                           </t>
  </si>
  <si>
    <t xml:space="preserve">гал тогооны туслах                                </t>
  </si>
  <si>
    <t>лю83080819</t>
  </si>
  <si>
    <t xml:space="preserve">Баатарчулуун                            </t>
  </si>
  <si>
    <t xml:space="preserve">Төрбат                                  </t>
  </si>
  <si>
    <t>са89090205</t>
  </si>
  <si>
    <t xml:space="preserve">Гансүх                                  </t>
  </si>
  <si>
    <t xml:space="preserve">Мөнхзул                                 </t>
  </si>
  <si>
    <t xml:space="preserve">Хими багш                                         </t>
  </si>
  <si>
    <t>цд84100906</t>
  </si>
  <si>
    <t xml:space="preserve">Цэнгэлбаатар                            </t>
  </si>
  <si>
    <t xml:space="preserve">физикбагш                                         </t>
  </si>
  <si>
    <t>СЗ83030204</t>
  </si>
  <si>
    <t xml:space="preserve">Цог                                     </t>
  </si>
  <si>
    <t xml:space="preserve">Март                                    </t>
  </si>
  <si>
    <t xml:space="preserve">бага багш                                         </t>
  </si>
  <si>
    <t>сж78022407</t>
  </si>
  <si>
    <t xml:space="preserve">Долгор                                  </t>
  </si>
  <si>
    <t xml:space="preserve">Дэлгэрмаа                               </t>
  </si>
  <si>
    <t>се83010407</t>
  </si>
  <si>
    <t xml:space="preserve">Дамчаа                                  </t>
  </si>
  <si>
    <t xml:space="preserve">Галхүү                                  </t>
  </si>
  <si>
    <t xml:space="preserve">багын багш                                        </t>
  </si>
  <si>
    <t>сэ67012704</t>
  </si>
  <si>
    <t xml:space="preserve">Сүрэн                                   </t>
  </si>
  <si>
    <t xml:space="preserve">Жавзансүх                               </t>
  </si>
  <si>
    <t>сд65111912</t>
  </si>
  <si>
    <t xml:space="preserve">Цэдэндамба                              </t>
  </si>
  <si>
    <t xml:space="preserve">Цогбадрах                               </t>
  </si>
  <si>
    <t xml:space="preserve">х?д?лм?р багш                                     </t>
  </si>
  <si>
    <t>сю66022371</t>
  </si>
  <si>
    <t xml:space="preserve">Пүрэв                                   </t>
  </si>
  <si>
    <t xml:space="preserve">Ганболд                                 </t>
  </si>
  <si>
    <t>ус84011105</t>
  </si>
  <si>
    <t xml:space="preserve">Баярхүү                                 </t>
  </si>
  <si>
    <t>сэ84091463</t>
  </si>
  <si>
    <t xml:space="preserve">гэрэл                                   </t>
  </si>
  <si>
    <t xml:space="preserve">Юмжав                                   </t>
  </si>
  <si>
    <t>сю68031307</t>
  </si>
  <si>
    <t xml:space="preserve">Данзан                                  </t>
  </si>
  <si>
    <t xml:space="preserve">Гэрэлмаа                                </t>
  </si>
  <si>
    <t>св82120900</t>
  </si>
  <si>
    <t xml:space="preserve">Цэнгэл                                  </t>
  </si>
  <si>
    <t xml:space="preserve">Оюунбилэг                               </t>
  </si>
  <si>
    <t xml:space="preserve">нйгмийн багш                                      </t>
  </si>
  <si>
    <t>си75031413</t>
  </si>
  <si>
    <t xml:space="preserve">Уунай                                   </t>
  </si>
  <si>
    <t xml:space="preserve">Осгонбаяр                               </t>
  </si>
  <si>
    <t>ст67112503</t>
  </si>
  <si>
    <t xml:space="preserve">Цэнджав                                 </t>
  </si>
  <si>
    <t xml:space="preserve">Уранчимэг                               </t>
  </si>
  <si>
    <t>сэ67031661</t>
  </si>
  <si>
    <t xml:space="preserve">Лувсандорж                              </t>
  </si>
  <si>
    <t xml:space="preserve">Оюунжаргал                              </t>
  </si>
  <si>
    <t xml:space="preserve">дотуур байр тогооч                                </t>
  </si>
  <si>
    <t>св78012405</t>
  </si>
  <si>
    <t xml:space="preserve">Наянтай                                 </t>
  </si>
  <si>
    <t xml:space="preserve">Энхжаргал                               </t>
  </si>
  <si>
    <t xml:space="preserve">?йлчлэгч                                          </t>
  </si>
  <si>
    <t>ср79122402</t>
  </si>
  <si>
    <t xml:space="preserve">Дэлгэр                                  </t>
  </si>
  <si>
    <t xml:space="preserve">Ганцэцэг                                </t>
  </si>
  <si>
    <t xml:space="preserve">мхуз  багш                                        </t>
  </si>
  <si>
    <t>сэ90072362</t>
  </si>
  <si>
    <t xml:space="preserve">Үржинбадам                              </t>
  </si>
  <si>
    <t xml:space="preserve">Жаргалцэцэг                             </t>
  </si>
  <si>
    <t>со91010701</t>
  </si>
  <si>
    <t xml:space="preserve">Дашренчин                               </t>
  </si>
  <si>
    <t xml:space="preserve">Цэрэнпүрэв                              </t>
  </si>
  <si>
    <t xml:space="preserve">МАтематик /багш                                   </t>
  </si>
  <si>
    <t>сэ90041476</t>
  </si>
  <si>
    <t xml:space="preserve">Энхбаатар                               </t>
  </si>
  <si>
    <t xml:space="preserve">Доржжагдаг                              </t>
  </si>
  <si>
    <t>йю90012608</t>
  </si>
  <si>
    <t xml:space="preserve">Амгалан                                 </t>
  </si>
  <si>
    <t xml:space="preserve">Амарсайхан                              </t>
  </si>
  <si>
    <t xml:space="preserve">англи хэлний багш                                 </t>
  </si>
  <si>
    <t>си89052104</t>
  </si>
  <si>
    <t xml:space="preserve">Баад                                    </t>
  </si>
  <si>
    <t xml:space="preserve">Ганчимэг                                </t>
  </si>
  <si>
    <t xml:space="preserve">ст900818  </t>
  </si>
  <si>
    <t xml:space="preserve">Оюунбаатар                              </t>
  </si>
  <si>
    <t xml:space="preserve">Ууганцэцэг                              </t>
  </si>
  <si>
    <t>жв87100706</t>
  </si>
  <si>
    <t xml:space="preserve">Наранчимэг                              </t>
  </si>
  <si>
    <t>лю83102067</t>
  </si>
  <si>
    <t xml:space="preserve">Батцагаан                               </t>
  </si>
  <si>
    <t xml:space="preserve">Ариунтуяа                               </t>
  </si>
  <si>
    <t xml:space="preserve">дотуур байрны жижү?р                              </t>
  </si>
  <si>
    <t>сэ69081218</t>
  </si>
  <si>
    <t xml:space="preserve">Жадамбаа                                </t>
  </si>
  <si>
    <t xml:space="preserve">нийгмийн ажилтан                                  </t>
  </si>
  <si>
    <t>сю75061404</t>
  </si>
  <si>
    <t xml:space="preserve">С?рэнжав                                </t>
  </si>
  <si>
    <t>сй91071500</t>
  </si>
  <si>
    <t xml:space="preserve">Гэрэлтод                                </t>
  </si>
  <si>
    <t xml:space="preserve">Учралт                                  </t>
  </si>
  <si>
    <t>ёк91031602</t>
  </si>
  <si>
    <t>сй91112216</t>
  </si>
  <si>
    <t xml:space="preserve">Данзанпүрэв                             </t>
  </si>
  <si>
    <t xml:space="preserve">Батсүх                                  </t>
  </si>
  <si>
    <t xml:space="preserve">математик мэдээлэл зүйбагш                        </t>
  </si>
  <si>
    <t>сэ92040216</t>
  </si>
  <si>
    <t xml:space="preserve">Ганпүрэв                                </t>
  </si>
  <si>
    <t xml:space="preserve">Мөнхбаатар                              </t>
  </si>
  <si>
    <t>ли93122304</t>
  </si>
  <si>
    <t xml:space="preserve">Нацагсэвжид                             </t>
  </si>
  <si>
    <t>сю63090100</t>
  </si>
  <si>
    <t xml:space="preserve">Хав                                     </t>
  </si>
  <si>
    <t xml:space="preserve">захирал                                           </t>
  </si>
  <si>
    <t xml:space="preserve">Ганбат                                  </t>
  </si>
  <si>
    <t xml:space="preserve">Өнөртуяа                                </t>
  </si>
  <si>
    <t xml:space="preserve">бага анги сур менижер                             </t>
  </si>
  <si>
    <t>сэ63102205</t>
  </si>
  <si>
    <t xml:space="preserve">Чулуунбат                               </t>
  </si>
  <si>
    <t xml:space="preserve">Байгалмаа                               </t>
  </si>
  <si>
    <t xml:space="preserve">ня-бо                                             </t>
  </si>
  <si>
    <t>ск91071715</t>
  </si>
  <si>
    <t xml:space="preserve">Г                                       </t>
  </si>
  <si>
    <t xml:space="preserve">Лхагвадорж                              </t>
  </si>
  <si>
    <t xml:space="preserve">физик                                             </t>
  </si>
  <si>
    <t>сю76092360</t>
  </si>
  <si>
    <t xml:space="preserve">М                                       </t>
  </si>
  <si>
    <t xml:space="preserve">Ундрах                                  </t>
  </si>
  <si>
    <t>cp79010800</t>
  </si>
  <si>
    <t xml:space="preserve">Хуруу-Эрхтий                            </t>
  </si>
  <si>
    <t xml:space="preserve">Болортунгалаг                           </t>
  </si>
  <si>
    <t xml:space="preserve">гадаа талбайн үйлчлэгч                            </t>
  </si>
  <si>
    <t>сж91070505</t>
  </si>
  <si>
    <t xml:space="preserve">Туваан                                  </t>
  </si>
  <si>
    <t xml:space="preserve">Гансувд                                 </t>
  </si>
  <si>
    <t>сэ85040805</t>
  </si>
  <si>
    <t xml:space="preserve">Оюунсарнай                              </t>
  </si>
  <si>
    <t xml:space="preserve">англи хэл багш                                    </t>
  </si>
  <si>
    <t>сж91010307</t>
  </si>
  <si>
    <t xml:space="preserve">Галбадрах                               </t>
  </si>
  <si>
    <t xml:space="preserve">Хэрлэнчимэг                             </t>
  </si>
  <si>
    <t xml:space="preserve">түүх нийгмийн багш                                </t>
  </si>
  <si>
    <t>сю76073004</t>
  </si>
  <si>
    <t xml:space="preserve">Цэрэнпунцаг                             </t>
  </si>
  <si>
    <t>жв82091102</t>
  </si>
  <si>
    <t xml:space="preserve">Чинбат                                  </t>
  </si>
  <si>
    <t xml:space="preserve">Гансүрэн                                </t>
  </si>
  <si>
    <t>сэ80110267</t>
  </si>
  <si>
    <t xml:space="preserve">Бямбажав                                </t>
  </si>
  <si>
    <t xml:space="preserve">Буяндэлгэр                              </t>
  </si>
  <si>
    <t>сю74122969</t>
  </si>
  <si>
    <t xml:space="preserve">гомбосүрэн                              </t>
  </si>
  <si>
    <t xml:space="preserve">Отгон                                   </t>
  </si>
  <si>
    <t xml:space="preserve">багаи ангийн багш                                 </t>
  </si>
  <si>
    <t>сп88121001</t>
  </si>
  <si>
    <t xml:space="preserve">Саранхишиг                              </t>
  </si>
  <si>
    <t xml:space="preserve">архив бичиг хэрэг                                 </t>
  </si>
  <si>
    <t>сд65102001</t>
  </si>
  <si>
    <t xml:space="preserve">содном                                  </t>
  </si>
  <si>
    <t xml:space="preserve">цэгмэд                                  </t>
  </si>
  <si>
    <t xml:space="preserve">лаборант                                          </t>
  </si>
  <si>
    <t>цг66091320</t>
  </si>
  <si>
    <t xml:space="preserve">Базарсад                                </t>
  </si>
  <si>
    <t xml:space="preserve">энхцэцэг                                </t>
  </si>
  <si>
    <t xml:space="preserve">дотуур байрны багш                                </t>
  </si>
  <si>
    <t>cэ80011161</t>
  </si>
  <si>
    <t xml:space="preserve">ламзав                                  </t>
  </si>
  <si>
    <t xml:space="preserve">Мөнгөнзаяа                              </t>
  </si>
  <si>
    <t xml:space="preserve">ботуур байрны жижүүр                              </t>
  </si>
  <si>
    <t>сю75081611</t>
  </si>
  <si>
    <t xml:space="preserve">Чалхаажав                               </t>
  </si>
  <si>
    <t xml:space="preserve">Батзаяа                                 </t>
  </si>
  <si>
    <t>ст90051007</t>
  </si>
  <si>
    <t xml:space="preserve">Рана                                    </t>
  </si>
  <si>
    <t xml:space="preserve">Халиунаа                                </t>
  </si>
  <si>
    <t>сэ79022707</t>
  </si>
  <si>
    <t xml:space="preserve">Д                                       </t>
  </si>
  <si>
    <t xml:space="preserve">Болор-Эрдэнэ                            </t>
  </si>
  <si>
    <t>cи69020136</t>
  </si>
  <si>
    <t xml:space="preserve">Б                                       </t>
  </si>
  <si>
    <t xml:space="preserve">Эрдэнэбат                               </t>
  </si>
  <si>
    <t xml:space="preserve">мужаан                                            </t>
  </si>
  <si>
    <t>йй85110115</t>
  </si>
  <si>
    <t xml:space="preserve">Очирбат                                 </t>
  </si>
  <si>
    <t xml:space="preserve">жшжүүр                                            </t>
  </si>
  <si>
    <t>са89071901</t>
  </si>
  <si>
    <t xml:space="preserve">Доржбаатар                              </t>
  </si>
  <si>
    <t xml:space="preserve">Миёо                                    </t>
  </si>
  <si>
    <t xml:space="preserve">МХУЗБ                                             </t>
  </si>
  <si>
    <t>сю78070263</t>
  </si>
  <si>
    <t xml:space="preserve">Даваажанцаэ                             </t>
  </si>
  <si>
    <t xml:space="preserve">Болорчимэг                              </t>
  </si>
  <si>
    <t xml:space="preserve">хими                                              </t>
  </si>
  <si>
    <t>сэ93060307</t>
  </si>
  <si>
    <t xml:space="preserve">Баярсайхан                              </t>
  </si>
  <si>
    <t xml:space="preserve">Номинцэцэг                              </t>
  </si>
  <si>
    <t xml:space="preserve">хими багш                                         </t>
  </si>
  <si>
    <t>со92060612</t>
  </si>
  <si>
    <t xml:space="preserve">Мягмарбаатар                            </t>
  </si>
  <si>
    <t xml:space="preserve">Ганбаатар                               </t>
  </si>
  <si>
    <t xml:space="preserve">физик багш                                        </t>
  </si>
  <si>
    <t>сэ73040868</t>
  </si>
  <si>
    <t xml:space="preserve">Чимэддорж                               </t>
  </si>
  <si>
    <t xml:space="preserve">Дуламжав                                </t>
  </si>
  <si>
    <t>си77100307</t>
  </si>
  <si>
    <t xml:space="preserve">Мэндсайхан                              </t>
  </si>
  <si>
    <t xml:space="preserve">үйлвлэгч                                          </t>
  </si>
  <si>
    <t>ЧМ76122576</t>
  </si>
  <si>
    <t xml:space="preserve">Тагалдар                                </t>
  </si>
  <si>
    <t xml:space="preserve">цахилгаанчин                                      </t>
  </si>
  <si>
    <t>са89061503</t>
  </si>
  <si>
    <t xml:space="preserve">Одонцэцэг                               </t>
  </si>
  <si>
    <t>жв90021128</t>
  </si>
  <si>
    <t xml:space="preserve">Минж                                    </t>
  </si>
  <si>
    <t xml:space="preserve">Нямхүү                                  </t>
  </si>
  <si>
    <t xml:space="preserve">МХУЗ                                              </t>
  </si>
  <si>
    <t>си94031908</t>
  </si>
  <si>
    <t xml:space="preserve">Оджав                                   </t>
  </si>
  <si>
    <t xml:space="preserve">Газар зүй                                         </t>
  </si>
  <si>
    <t xml:space="preserve">Н                                       </t>
  </si>
  <si>
    <t xml:space="preserve">Туяа                                    </t>
  </si>
  <si>
    <t>сп94110406</t>
  </si>
  <si>
    <t xml:space="preserve">Баттөр                                  </t>
  </si>
  <si>
    <t xml:space="preserve">баттөр                                  </t>
  </si>
  <si>
    <t xml:space="preserve">Алтанзул                                </t>
  </si>
  <si>
    <t>са93072027</t>
  </si>
  <si>
    <t xml:space="preserve">Саранчимэг                              </t>
  </si>
  <si>
    <t>сд84011301</t>
  </si>
  <si>
    <t xml:space="preserve">Баасансүрэн                             </t>
  </si>
  <si>
    <t xml:space="preserve">Пагмасүрэн                              </t>
  </si>
  <si>
    <t>сэ81111260</t>
  </si>
  <si>
    <t xml:space="preserve">Цэвээн                                  </t>
  </si>
  <si>
    <t xml:space="preserve">Хуланхатан                              </t>
  </si>
  <si>
    <t xml:space="preserve">св7904412 </t>
  </si>
  <si>
    <t xml:space="preserve">Гантулга                                </t>
  </si>
  <si>
    <t xml:space="preserve">Бат-эрдэнэ                              </t>
  </si>
  <si>
    <t xml:space="preserve">газар з?йн                                        </t>
  </si>
  <si>
    <t xml:space="preserve">Э                                       </t>
  </si>
  <si>
    <t xml:space="preserve">Болортуяа                               </t>
  </si>
  <si>
    <t xml:space="preserve">менижер                                           </t>
  </si>
  <si>
    <t xml:space="preserve">Сэ                                      </t>
  </si>
  <si>
    <t>сэ89121528</t>
  </si>
  <si>
    <t xml:space="preserve">Уянга                                   </t>
  </si>
  <si>
    <t>рй92012304</t>
  </si>
  <si>
    <t xml:space="preserve">Баяраа                                  </t>
  </si>
  <si>
    <t xml:space="preserve">Энхтунгалаг                             </t>
  </si>
  <si>
    <t xml:space="preserve">технологийн багш                                  </t>
  </si>
  <si>
    <t>цг70020813</t>
  </si>
  <si>
    <t xml:space="preserve">лувсандорж                              </t>
  </si>
  <si>
    <t xml:space="preserve">арвинжаргал                             </t>
  </si>
  <si>
    <t xml:space="preserve">б/т багш                                          </t>
  </si>
  <si>
    <t>нд72062262</t>
  </si>
  <si>
    <t xml:space="preserve">Тогтохжав                               </t>
  </si>
  <si>
    <t>сэ76032071</t>
  </si>
  <si>
    <t xml:space="preserve">Гомбобаатар                             </t>
  </si>
  <si>
    <t>се77051908</t>
  </si>
  <si>
    <t xml:space="preserve">Чойжав                                  </t>
  </si>
  <si>
    <t xml:space="preserve">Алтансарнай                             </t>
  </si>
  <si>
    <t>лй79011666</t>
  </si>
  <si>
    <t xml:space="preserve">Дамдинжав                               </t>
  </si>
  <si>
    <t xml:space="preserve">Сарантуяа                               </t>
  </si>
  <si>
    <t>св60092012</t>
  </si>
  <si>
    <t xml:space="preserve">Ламжав                                  </t>
  </si>
  <si>
    <t xml:space="preserve">Отгонбаяр                               </t>
  </si>
  <si>
    <t>св75040410</t>
  </si>
  <si>
    <t xml:space="preserve">Гомбосүрэн                              </t>
  </si>
  <si>
    <t xml:space="preserve">өргөтгөл жижүүр                                   </t>
  </si>
  <si>
    <t>ст78102808</t>
  </si>
  <si>
    <t xml:space="preserve">саранчимэг                              </t>
  </si>
  <si>
    <t xml:space="preserve">Болормаа                                </t>
  </si>
  <si>
    <t>сэ77051701</t>
  </si>
  <si>
    <t xml:space="preserve">Равжир                                  </t>
  </si>
  <si>
    <t>си70013101</t>
  </si>
  <si>
    <t xml:space="preserve">Базар                                   </t>
  </si>
  <si>
    <t xml:space="preserve">Оюунчимэг                               </t>
  </si>
  <si>
    <t>се78062419</t>
  </si>
  <si>
    <t xml:space="preserve">Цолмонболд                              </t>
  </si>
  <si>
    <t>СБ88042300</t>
  </si>
  <si>
    <t xml:space="preserve">Гонгор                                  </t>
  </si>
  <si>
    <t xml:space="preserve">мөнхтуул                                </t>
  </si>
  <si>
    <t xml:space="preserve">билоги багш                                       </t>
  </si>
  <si>
    <t>вж82091908</t>
  </si>
  <si>
    <t xml:space="preserve">Бямбаа                                  </t>
  </si>
  <si>
    <t xml:space="preserve">Саруул                                  </t>
  </si>
  <si>
    <t xml:space="preserve">биеийн  тамир багш                                </t>
  </si>
  <si>
    <t>сю77121003</t>
  </si>
  <si>
    <t xml:space="preserve">Даваажид                                </t>
  </si>
  <si>
    <t xml:space="preserve">Баттуяа                                 </t>
  </si>
  <si>
    <t xml:space="preserve">Т                                       </t>
  </si>
  <si>
    <t xml:space="preserve">Амарбат                                 </t>
  </si>
  <si>
    <t xml:space="preserve">цагын багш                                        </t>
  </si>
  <si>
    <t>сэ85042061</t>
  </si>
  <si>
    <t xml:space="preserve">Ширнэн                                  </t>
  </si>
  <si>
    <t xml:space="preserve">Тунгалаг                                </t>
  </si>
  <si>
    <t xml:space="preserve">англи багш                                        </t>
  </si>
  <si>
    <t>ср89100320</t>
  </si>
  <si>
    <t xml:space="preserve">Сумьяа                                  </t>
  </si>
  <si>
    <t xml:space="preserve">Физик багш                                        </t>
  </si>
  <si>
    <t xml:space="preserve">физик/багш                                        </t>
  </si>
  <si>
    <t xml:space="preserve">Л                                       </t>
  </si>
  <si>
    <t>сэ00000000</t>
  </si>
  <si>
    <t xml:space="preserve">Долгорсүрэн                             </t>
  </si>
  <si>
    <t xml:space="preserve">Даш                                     </t>
  </si>
  <si>
    <t xml:space="preserve">үдмаа                                   </t>
  </si>
  <si>
    <t xml:space="preserve">А                                       </t>
  </si>
  <si>
    <t xml:space="preserve">Цэрэндэжид                              </t>
  </si>
  <si>
    <t>УЮ76113003</t>
  </si>
  <si>
    <t>см74093003</t>
  </si>
  <si>
    <t xml:space="preserve">Олзбат                                  </t>
  </si>
  <si>
    <t xml:space="preserve">п                                       </t>
  </si>
  <si>
    <t xml:space="preserve">цэвэлмаа                                </t>
  </si>
  <si>
    <t>са95030609</t>
  </si>
  <si>
    <t xml:space="preserve">Болд                                    </t>
  </si>
  <si>
    <t xml:space="preserve">Энхзаяа                                 </t>
  </si>
  <si>
    <t xml:space="preserve">мэдээлэл зүйн багш                                </t>
  </si>
  <si>
    <t xml:space="preserve">д                                       </t>
  </si>
  <si>
    <t xml:space="preserve">мөнхдалай                               </t>
  </si>
  <si>
    <t xml:space="preserve">г                                       </t>
  </si>
  <si>
    <t xml:space="preserve">энхзаяа                                 </t>
  </si>
  <si>
    <t xml:space="preserve">ү                                       </t>
  </si>
  <si>
    <t xml:space="preserve">ичинноров                               </t>
  </si>
  <si>
    <t xml:space="preserve">б                                       </t>
  </si>
  <si>
    <t>си96082600</t>
  </si>
  <si>
    <t xml:space="preserve">Дуламсүрэн                              </t>
  </si>
  <si>
    <t xml:space="preserve">а                                       </t>
  </si>
  <si>
    <t xml:space="preserve">ариунжаргал                             </t>
  </si>
  <si>
    <t xml:space="preserve">м                                       </t>
  </si>
  <si>
    <t xml:space="preserve">ганбаатар                               </t>
  </si>
  <si>
    <t xml:space="preserve">ТүБД4-1                                           </t>
  </si>
  <si>
    <t xml:space="preserve">НД-ын санхү?жилт                                                                                    </t>
  </si>
  <si>
    <t>2133</t>
  </si>
  <si>
    <t>213303</t>
  </si>
  <si>
    <t>213403</t>
  </si>
  <si>
    <t>213503</t>
  </si>
  <si>
    <t>2200</t>
  </si>
  <si>
    <t>225001</t>
  </si>
  <si>
    <t>2260</t>
  </si>
  <si>
    <t>226001</t>
  </si>
  <si>
    <t>1311</t>
  </si>
  <si>
    <t>131101</t>
  </si>
  <si>
    <t>131102</t>
  </si>
  <si>
    <t>131103</t>
  </si>
  <si>
    <t>131104</t>
  </si>
  <si>
    <t>131105</t>
  </si>
  <si>
    <t>131106</t>
  </si>
  <si>
    <t xml:space="preserve">Үндсэн үйл ажиллагааны орлогоос санхүүжих         </t>
  </si>
  <si>
    <t xml:space="preserve">Үнэ төлбөргүй хүлээн авсан орлого                 </t>
  </si>
  <si>
    <t xml:space="preserve">Тусгай зориулалтын шилжүүлгээс санхүүжилт         </t>
  </si>
  <si>
    <t>Дээд шатны төсвийн захирагчаас төсөвт тусгагдсан т</t>
  </si>
  <si>
    <t>Төсвийн байгууллагын үндсэн үйл ажиллагааны хүрээн</t>
  </si>
  <si>
    <t xml:space="preserve">Үндсэн цалин                                      </t>
  </si>
  <si>
    <t xml:space="preserve">Нэмэгдэл                                          </t>
  </si>
  <si>
    <t xml:space="preserve">Урамшуулал                                        </t>
  </si>
  <si>
    <t xml:space="preserve">Тэтгэврийн даатгал                                </t>
  </si>
  <si>
    <t xml:space="preserve">Тэтгэмжийн даатгал                                </t>
  </si>
  <si>
    <t xml:space="preserve">ҮОМШө-ний даатгал                                 </t>
  </si>
  <si>
    <t xml:space="preserve">Ажилгүйдлийн даатгал                              </t>
  </si>
  <si>
    <t xml:space="preserve">Эрүүл мэндийн даатгал                             </t>
  </si>
  <si>
    <t xml:space="preserve">Гэрэл, цахилгаан                                  </t>
  </si>
  <si>
    <t xml:space="preserve">Түлш, халаалт                                     </t>
  </si>
  <si>
    <t xml:space="preserve">Цэвэр, бохир ус                                   </t>
  </si>
  <si>
    <t xml:space="preserve">Бичиг хэрэг                                       </t>
  </si>
  <si>
    <t xml:space="preserve">Тээвэр, шатахуун                                  </t>
  </si>
  <si>
    <t xml:space="preserve">Шуудан, холбоо, интернэтийн төлбөр                </t>
  </si>
  <si>
    <t xml:space="preserve">Ном, хэвлэл                                       </t>
  </si>
  <si>
    <t>Хог хаягдал зайлуулах, хортон мэрэгчдийн устгал, а</t>
  </si>
  <si>
    <t xml:space="preserve">Бага үнэтэй, түргэн элэгдэх, ахуйн эд зүйлс       </t>
  </si>
  <si>
    <t xml:space="preserve">Эм, бэлдмэл, эмнэлгийн хэрэгсэл                   </t>
  </si>
  <si>
    <t xml:space="preserve">Хоол, хүнс                                        </t>
  </si>
  <si>
    <t xml:space="preserve">Нормын хувцас, зөөлөн эдлэл                       </t>
  </si>
  <si>
    <t xml:space="preserve">Урсгал засвар                                     </t>
  </si>
  <si>
    <t xml:space="preserve">Дотоод албан томилолт                             </t>
  </si>
  <si>
    <t xml:space="preserve">Аудит, баталгаажуулалт, зэрэглэл тогтоох          </t>
  </si>
  <si>
    <t xml:space="preserve">Бараа үйлчилгээний бусад зардал                   </t>
  </si>
  <si>
    <t xml:space="preserve">Хичээл үйлдвэрлэлийн дадлага хийх                 </t>
  </si>
  <si>
    <t xml:space="preserve">Үндсэн хөрөнгийн элэгдэл хорогдол                 </t>
  </si>
  <si>
    <t xml:space="preserve">Төрөөс иргэдэд үзүүлэх бусад тэтгэмж, урамшуулал  </t>
  </si>
  <si>
    <t>Тэтгэвэрт гарахад олгох нэг удаагийн мөнгөн тэтгэм</t>
  </si>
  <si>
    <t>Хөдөө орон нутагт тогтвор суурьшилтай ажилласан ал</t>
  </si>
  <si>
    <t xml:space="preserve">Нэг удаагийн тэтгэмж, шагнал, урамшуулал          </t>
  </si>
  <si>
    <t xml:space="preserve">Үндсэн хөрөнгө худалдсаны гарз                    </t>
  </si>
  <si>
    <t xml:space="preserve">Төрийн сангийн харилцах                           </t>
  </si>
  <si>
    <t xml:space="preserve">Нэмэлт санхүүжилтийн харилцах                     </t>
  </si>
  <si>
    <t xml:space="preserve">Байгууллагаас авах авлага                         </t>
  </si>
  <si>
    <t xml:space="preserve">Нийгмийн даатгалын авлага                         </t>
  </si>
  <si>
    <t xml:space="preserve">Хувь хүмүүсээс авах авлага                        </t>
  </si>
  <si>
    <t xml:space="preserve">Цалингийн урьдчилгаа                              </t>
  </si>
  <si>
    <t xml:space="preserve">Тусгай зориулалттай материал                      </t>
  </si>
  <si>
    <t xml:space="preserve">Эм,боох материал                                  </t>
  </si>
  <si>
    <t xml:space="preserve">Бэлэн бүтээгдэхүүн                                </t>
  </si>
  <si>
    <t xml:space="preserve">Бичиг хэргийн материал                            </t>
  </si>
  <si>
    <t xml:space="preserve">Аж ахуйн материал                                 </t>
  </si>
  <si>
    <t xml:space="preserve">Түлш, шатах тослох материал                       </t>
  </si>
  <si>
    <t xml:space="preserve">Барилгын засварын материал                        </t>
  </si>
  <si>
    <t xml:space="preserve">Хүнсний материал                                  </t>
  </si>
  <si>
    <t xml:space="preserve">Бусад хангамжийн материал                         </t>
  </si>
  <si>
    <t xml:space="preserve">Барилга, байгууламж, орон сууц                    </t>
  </si>
  <si>
    <t xml:space="preserve">Хуримтлагдсан элэгдэл                             </t>
  </si>
  <si>
    <t xml:space="preserve">Машин тоног төхөөрөмж(компьютер)                  </t>
  </si>
  <si>
    <t xml:space="preserve">Тавилга, аж ахуйн эд хогшил                       </t>
  </si>
  <si>
    <t xml:space="preserve">Ном                                               </t>
  </si>
  <si>
    <t xml:space="preserve">Програм хангамж                                   </t>
  </si>
  <si>
    <t xml:space="preserve">Ажилчидтай холбогдсон өглөг                       </t>
  </si>
  <si>
    <t xml:space="preserve">Байгууллагад төлөх өглөг                          </t>
  </si>
  <si>
    <t xml:space="preserve">Бичиг хэргийн өглөг                               </t>
  </si>
  <si>
    <t xml:space="preserve">Гэрэл цахилгааны өглөг                            </t>
  </si>
  <si>
    <t xml:space="preserve">Түлш халаалтын өглөг                              </t>
  </si>
  <si>
    <t xml:space="preserve">Цэвэр бохир усны өглөг                            </t>
  </si>
  <si>
    <t xml:space="preserve">Тээвэр шатахууны өглөг                            </t>
  </si>
  <si>
    <t xml:space="preserve">Шуудан холбооны өглөг                             </t>
  </si>
  <si>
    <t xml:space="preserve">Томилолтын өглөг                                  </t>
  </si>
  <si>
    <t xml:space="preserve">Хоолны өглөг                                      </t>
  </si>
  <si>
    <t xml:space="preserve">Үдийн цайны өглөг                                 </t>
  </si>
  <si>
    <t xml:space="preserve">Нийгмийн даатгалын өглөг                          </t>
  </si>
  <si>
    <t xml:space="preserve">ХАОАТ-ын өглөг                                    </t>
  </si>
  <si>
    <t xml:space="preserve">Үйлдвэрчний эвлэлийн өглөг                        </t>
  </si>
  <si>
    <t xml:space="preserve">Хувь хүмүүст төлөх өглөг                          </t>
  </si>
  <si>
    <t xml:space="preserve">Орон нутгийн сан                                  </t>
  </si>
  <si>
    <t xml:space="preserve">Өмнөх үеийн үр дүн                                </t>
  </si>
  <si>
    <t xml:space="preserve">Тайлант үеийн үр дүн                              </t>
  </si>
  <si>
    <t xml:space="preserve">Хөрөнгийн дахин үнэлгээний зөрүү                  </t>
  </si>
  <si>
    <t xml:space="preserve">131104              </t>
  </si>
  <si>
    <t xml:space="preserve">134001              </t>
  </si>
  <si>
    <t xml:space="preserve">Нийгмийн даатгалын сангаас санхүүжих              </t>
  </si>
  <si>
    <t xml:space="preserve">210202              </t>
  </si>
  <si>
    <t xml:space="preserve">210203              </t>
  </si>
  <si>
    <t xml:space="preserve">210204              </t>
  </si>
  <si>
    <t xml:space="preserve">210205              </t>
  </si>
  <si>
    <t xml:space="preserve">210402              </t>
  </si>
  <si>
    <t xml:space="preserve">210404              </t>
  </si>
  <si>
    <t xml:space="preserve">210406              </t>
  </si>
  <si>
    <t xml:space="preserve">210501              </t>
  </si>
  <si>
    <t xml:space="preserve">210503              </t>
  </si>
  <si>
    <t xml:space="preserve">210604              </t>
  </si>
  <si>
    <t xml:space="preserve">213202              </t>
  </si>
  <si>
    <t xml:space="preserve">Нийгмийн даатгалын тэтгэвэр, тэтгэмж              </t>
  </si>
  <si>
    <t xml:space="preserve">213207              </t>
  </si>
  <si>
    <t xml:space="preserve">223001              </t>
  </si>
  <si>
    <t xml:space="preserve">Бусад хөрөнгө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</si>
</sst>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#,##0.00_);[Blue]\(#,##0.00\)"/>
    <numFmt numFmtId="165" formatCode="0.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  <charset val="204"/>
    </font>
    <font>
      <sz val="10"/>
      <color theme="1"/>
      <name val="Arial"/>
      <family val="2"/>
    </font>
    <font>
      <b/>
      <sz val="10"/>
      <name val="Arial"/>
      <family val="2"/>
    </font>
    <font>
      <i/>
      <sz val="10"/>
      <color theme="1"/>
      <name val="Arial"/>
      <family val="2"/>
    </font>
    <font>
      <b/>
      <sz val="10"/>
      <color theme="2" tint="-0.89999084444715716"/>
      <name val="Arial"/>
      <family val="2"/>
    </font>
    <font>
      <b/>
      <u/>
      <sz val="10"/>
      <color theme="2" tint="-0.89999084444715716"/>
      <name val="Arial"/>
      <family val="2"/>
    </font>
    <font>
      <sz val="10"/>
      <color theme="2" tint="-0.89999084444715716"/>
      <name val="Arial"/>
      <family val="2"/>
    </font>
    <font>
      <b/>
      <sz val="10"/>
      <color theme="4" tint="-0.499984740745262"/>
      <name val="Arial"/>
      <family val="2"/>
    </font>
    <font>
      <u/>
      <sz val="10"/>
      <color theme="2" tint="-0.89999084444715716"/>
      <name val="Arial"/>
      <family val="2"/>
    </font>
    <font>
      <sz val="10"/>
      <color rgb="FF080000"/>
      <name val="Arial"/>
      <family val="2"/>
    </font>
    <font>
      <sz val="10"/>
      <color theme="0" tint="-0.34998626667073579"/>
      <name val="Arial"/>
      <family val="2"/>
    </font>
    <font>
      <sz val="10"/>
      <color theme="0" tint="-0.249977111117893"/>
      <name val="Arial"/>
      <family val="2"/>
    </font>
    <font>
      <b/>
      <u val="double"/>
      <sz val="10"/>
      <color rgb="FF080000"/>
      <name val="Arial"/>
      <family val="2"/>
    </font>
    <font>
      <b/>
      <sz val="11"/>
      <color theme="2" tint="-0.89999084444715716"/>
      <name val="Times New Roman"/>
      <family val="1"/>
    </font>
    <font>
      <b/>
      <u/>
      <sz val="11"/>
      <color theme="2" tint="-0.89999084444715716"/>
      <name val="Times New Roman"/>
      <family val="1"/>
    </font>
    <font>
      <sz val="11"/>
      <color theme="2" tint="-0.89999084444715716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b/>
      <u val="double"/>
      <sz val="11"/>
      <color theme="2" tint="-0.89999084444715716"/>
      <name val="Times New Roman"/>
      <family val="1"/>
    </font>
    <font>
      <sz val="10"/>
      <name val="Times New Roman"/>
      <family val="1"/>
    </font>
    <font>
      <sz val="11"/>
      <color theme="1"/>
      <name val="Times New Roman"/>
      <family val="1"/>
    </font>
    <font>
      <b/>
      <u val="double"/>
      <sz val="11"/>
      <color rgb="FF080000"/>
      <name val="Times New Roman"/>
      <family val="1"/>
    </font>
    <font>
      <b/>
      <sz val="11"/>
      <color theme="1"/>
      <name val="Times New Roman"/>
      <family val="1"/>
    </font>
    <font>
      <sz val="11"/>
      <color rgb="FF080000"/>
      <name val="Times New Roman"/>
      <family val="1"/>
    </font>
    <font>
      <b/>
      <sz val="10"/>
      <name val="Times New Roman"/>
      <family val="1"/>
    </font>
    <font>
      <sz val="10"/>
      <name val="Arial Unicode MS"/>
      <family val="2"/>
      <charset val="204"/>
    </font>
    <font>
      <b/>
      <sz val="11"/>
      <color rgb="FFFF0000"/>
      <name val="Times New Roman"/>
      <family val="1"/>
    </font>
    <font>
      <b/>
      <u val="singleAccounting"/>
      <sz val="11"/>
      <name val="Times New Roman"/>
      <family val="1"/>
    </font>
    <font>
      <b/>
      <u val="doubleAccounting"/>
      <sz val="11"/>
      <name val="Times New Roman"/>
      <family val="1"/>
    </font>
    <font>
      <sz val="11"/>
      <color rgb="FFFF0000"/>
      <name val="Times New Roman"/>
      <family val="1"/>
    </font>
    <font>
      <b/>
      <sz val="11"/>
      <color rgb="FF080000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 style="double">
        <color indexed="64"/>
      </bottom>
      <diagonal/>
    </border>
    <border>
      <left style="dotted">
        <color indexed="64"/>
      </left>
      <right/>
      <top/>
      <bottom style="double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4" fillId="0" borderId="0"/>
    <xf numFmtId="0" fontId="1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</cellStyleXfs>
  <cellXfs count="52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Alignment="1">
      <alignment wrapText="1"/>
    </xf>
    <xf numFmtId="0" fontId="5" fillId="0" borderId="0" xfId="0" applyFont="1" applyAlignment="1">
      <alignment vertical="center"/>
    </xf>
    <xf numFmtId="165" fontId="2" fillId="4" borderId="3" xfId="0" applyNumberFormat="1" applyFont="1" applyFill="1" applyBorder="1" applyAlignment="1">
      <alignment vertical="center" wrapText="1"/>
    </xf>
    <xf numFmtId="165" fontId="2" fillId="4" borderId="3" xfId="0" applyNumberFormat="1" applyFont="1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left" vertical="center" wrapText="1"/>
    </xf>
    <xf numFmtId="165" fontId="2" fillId="2" borderId="3" xfId="0" applyNumberFormat="1" applyFont="1" applyFill="1" applyBorder="1" applyAlignment="1">
      <alignment horizontal="left" vertical="center"/>
    </xf>
    <xf numFmtId="0" fontId="2" fillId="2" borderId="3" xfId="0" applyNumberFormat="1" applyFont="1" applyFill="1" applyBorder="1" applyAlignment="1">
      <alignment horizontal="left" vertical="center" wrapText="1"/>
    </xf>
    <xf numFmtId="0" fontId="10" fillId="0" borderId="3" xfId="0" applyFont="1" applyBorder="1" applyAlignment="1">
      <alignment horizontal="center" vertical="center"/>
    </xf>
    <xf numFmtId="0" fontId="2" fillId="4" borderId="3" xfId="0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vertical="center" wrapText="1"/>
    </xf>
    <xf numFmtId="0" fontId="10" fillId="4" borderId="3" xfId="0" applyFont="1" applyFill="1" applyBorder="1" applyAlignment="1">
      <alignment horizontal="left" vertical="center" wrapText="1"/>
    </xf>
    <xf numFmtId="165" fontId="10" fillId="4" borderId="3" xfId="0" applyNumberFormat="1" applyFont="1" applyFill="1" applyBorder="1" applyAlignment="1">
      <alignment horizontal="left" vertical="center" wrapText="1"/>
    </xf>
    <xf numFmtId="0" fontId="11" fillId="0" borderId="0" xfId="0" applyFont="1" applyBorder="1" applyAlignment="1">
      <alignment vertical="center"/>
    </xf>
    <xf numFmtId="0" fontId="10" fillId="0" borderId="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top"/>
    </xf>
    <xf numFmtId="0" fontId="10" fillId="0" borderId="2" xfId="0" applyFont="1" applyBorder="1" applyAlignment="1">
      <alignment vertical="top" wrapText="1"/>
    </xf>
    <xf numFmtId="0" fontId="10" fillId="0" borderId="2" xfId="1" applyNumberFormat="1" applyFont="1" applyBorder="1" applyAlignment="1">
      <alignment horizontal="right" vertical="top"/>
    </xf>
    <xf numFmtId="0" fontId="12" fillId="0" borderId="1" xfId="0" applyFont="1" applyBorder="1" applyAlignment="1">
      <alignment vertical="center"/>
    </xf>
    <xf numFmtId="0" fontId="12" fillId="0" borderId="1" xfId="0" applyFont="1" applyBorder="1" applyAlignment="1">
      <alignment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/>
    </xf>
    <xf numFmtId="0" fontId="13" fillId="0" borderId="2" xfId="0" applyNumberFormat="1" applyFont="1" applyBorder="1" applyAlignment="1">
      <alignment horizontal="left"/>
    </xf>
    <xf numFmtId="0" fontId="8" fillId="0" borderId="2" xfId="0" applyFont="1" applyBorder="1" applyAlignment="1">
      <alignment horizontal="left" vertical="center"/>
    </xf>
    <xf numFmtId="165" fontId="8" fillId="0" borderId="2" xfId="0" applyNumberFormat="1" applyFont="1" applyBorder="1" applyAlignment="1">
      <alignment horizontal="left" vertical="center" wrapText="1"/>
    </xf>
    <xf numFmtId="0" fontId="10" fillId="0" borderId="2" xfId="0" applyFont="1" applyBorder="1"/>
    <xf numFmtId="0" fontId="6" fillId="0" borderId="2" xfId="0" applyFont="1" applyBorder="1" applyAlignment="1">
      <alignment horizontal="left" vertical="center"/>
    </xf>
    <xf numFmtId="165" fontId="6" fillId="0" borderId="2" xfId="0" applyNumberFormat="1" applyFont="1" applyBorder="1" applyAlignment="1">
      <alignment horizontal="left" vertical="center" wrapText="1"/>
    </xf>
    <xf numFmtId="0" fontId="5" fillId="0" borderId="2" xfId="0" applyFont="1" applyBorder="1"/>
    <xf numFmtId="0" fontId="2" fillId="0" borderId="2" xfId="0" applyFont="1" applyBorder="1" applyAlignment="1">
      <alignment horizontal="left" vertical="center"/>
    </xf>
    <xf numFmtId="165" fontId="2" fillId="0" borderId="2" xfId="0" applyNumberFormat="1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/>
    </xf>
    <xf numFmtId="165" fontId="2" fillId="0" borderId="2" xfId="0" applyNumberFormat="1" applyFont="1" applyFill="1" applyBorder="1" applyAlignment="1">
      <alignment horizontal="left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0" borderId="3" xfId="0" applyNumberFormat="1" applyFont="1" applyBorder="1" applyAlignment="1">
      <alignment horizontal="left" vertical="center" wrapText="1"/>
    </xf>
    <xf numFmtId="165" fontId="6" fillId="0" borderId="3" xfId="0" applyNumberFormat="1" applyFont="1" applyBorder="1" applyAlignment="1">
      <alignment horizontal="left" vertical="center" wrapText="1"/>
    </xf>
    <xf numFmtId="0" fontId="6" fillId="0" borderId="3" xfId="0" applyFont="1" applyBorder="1" applyAlignment="1">
      <alignment horizontal="left" vertical="center" wrapText="1"/>
    </xf>
    <xf numFmtId="0" fontId="5" fillId="0" borderId="0" xfId="0" applyFont="1" applyBorder="1" applyAlignment="1">
      <alignment vertical="center" readingOrder="1"/>
    </xf>
    <xf numFmtId="0" fontId="2" fillId="13" borderId="11" xfId="0" applyFont="1" applyFill="1" applyBorder="1" applyAlignment="1">
      <alignment horizontal="center" vertical="center"/>
    </xf>
    <xf numFmtId="0" fontId="6" fillId="13" borderId="11" xfId="0" applyFont="1" applyFill="1" applyBorder="1" applyAlignment="1">
      <alignment horizontal="center" vertical="center"/>
    </xf>
    <xf numFmtId="0" fontId="6" fillId="13" borderId="12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vertical="center"/>
    </xf>
    <xf numFmtId="0" fontId="14" fillId="2" borderId="11" xfId="0" applyFont="1" applyFill="1" applyBorder="1" applyAlignment="1">
      <alignment vertical="center"/>
    </xf>
    <xf numFmtId="0" fontId="14" fillId="2" borderId="11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horizontal="left" vertical="center" wrapText="1"/>
    </xf>
    <xf numFmtId="0" fontId="2" fillId="12" borderId="11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 wrapText="1"/>
    </xf>
    <xf numFmtId="0" fontId="2" fillId="12" borderId="11" xfId="0" applyFont="1" applyFill="1" applyBorder="1" applyAlignment="1">
      <alignment vertical="center"/>
    </xf>
    <xf numFmtId="0" fontId="2" fillId="0" borderId="11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3" fillId="17" borderId="3" xfId="0" applyNumberFormat="1" applyFont="1" applyFill="1" applyBorder="1" applyAlignment="1">
      <alignment horizontal="left" vertical="center" wrapText="1"/>
    </xf>
    <xf numFmtId="0" fontId="5" fillId="2" borderId="3" xfId="0" applyNumberFormat="1" applyFont="1" applyFill="1" applyBorder="1" applyAlignment="1">
      <alignment horizontal="left" vertical="center" wrapText="1"/>
    </xf>
    <xf numFmtId="0" fontId="3" fillId="0" borderId="3" xfId="0" applyNumberFormat="1" applyFont="1" applyBorder="1" applyAlignment="1">
      <alignment horizontal="left" vertical="center" wrapText="1"/>
    </xf>
    <xf numFmtId="0" fontId="5" fillId="0" borderId="2" xfId="0" applyNumberFormat="1" applyFont="1" applyBorder="1" applyAlignment="1">
      <alignment horizontal="left"/>
    </xf>
    <xf numFmtId="0" fontId="5" fillId="4" borderId="3" xfId="0" applyNumberFormat="1" applyFont="1" applyFill="1" applyBorder="1" applyAlignment="1">
      <alignment horizontal="left"/>
    </xf>
    <xf numFmtId="0" fontId="5" fillId="14" borderId="11" xfId="0" applyFont="1" applyFill="1" applyBorder="1" applyAlignment="1">
      <alignment horizontal="center" vertical="center"/>
    </xf>
    <xf numFmtId="49" fontId="10" fillId="0" borderId="0" xfId="0" applyNumberFormat="1" applyFont="1" applyAlignment="1">
      <alignment horizontal="left"/>
    </xf>
    <xf numFmtId="0" fontId="10" fillId="0" borderId="0" xfId="0" applyFont="1" applyAlignment="1">
      <alignment wrapText="1"/>
    </xf>
    <xf numFmtId="0" fontId="10" fillId="0" borderId="0" xfId="0" applyFont="1"/>
    <xf numFmtId="49" fontId="9" fillId="0" borderId="0" xfId="0" applyNumberFormat="1" applyFont="1" applyBorder="1" applyAlignment="1">
      <alignment horizontal="left" vertical="center"/>
    </xf>
    <xf numFmtId="0" fontId="9" fillId="0" borderId="0" xfId="0" applyFont="1" applyBorder="1" applyAlignment="1">
      <alignment vertical="center" wrapText="1"/>
    </xf>
    <xf numFmtId="0" fontId="9" fillId="0" borderId="0" xfId="0" applyFont="1" applyBorder="1" applyAlignment="1">
      <alignment vertical="center"/>
    </xf>
    <xf numFmtId="0" fontId="10" fillId="5" borderId="3" xfId="0" applyFont="1" applyFill="1" applyBorder="1" applyAlignment="1">
      <alignment horizontal="center" vertical="center" wrapText="1"/>
    </xf>
    <xf numFmtId="0" fontId="6" fillId="17" borderId="3" xfId="0" applyNumberFormat="1" applyFont="1" applyFill="1" applyBorder="1" applyAlignment="1">
      <alignment horizontal="left" vertical="center" wrapText="1"/>
    </xf>
    <xf numFmtId="0" fontId="5" fillId="0" borderId="3" xfId="0" applyFont="1" applyBorder="1"/>
    <xf numFmtId="0" fontId="2" fillId="17" borderId="3" xfId="0" applyNumberFormat="1" applyFont="1" applyFill="1" applyBorder="1" applyAlignment="1">
      <alignment horizontal="left" vertical="center" wrapText="1"/>
    </xf>
    <xf numFmtId="165" fontId="2" fillId="2" borderId="3" xfId="0" applyNumberFormat="1" applyFont="1" applyFill="1" applyBorder="1" applyAlignment="1">
      <alignment horizontal="left" vertical="center" wrapText="1"/>
    </xf>
    <xf numFmtId="0" fontId="5" fillId="2" borderId="3" xfId="0" applyFont="1" applyFill="1" applyBorder="1" applyAlignment="1">
      <alignment wrapText="1"/>
    </xf>
    <xf numFmtId="0" fontId="2" fillId="17" borderId="3" xfId="0" applyNumberFormat="1" applyFont="1" applyFill="1" applyBorder="1" applyAlignment="1">
      <alignment horizontal="left" vertical="center"/>
    </xf>
    <xf numFmtId="0" fontId="2" fillId="17" borderId="3" xfId="0" applyFont="1" applyFill="1" applyBorder="1" applyAlignment="1">
      <alignment horizontal="left" vertical="center" wrapText="1"/>
    </xf>
    <xf numFmtId="0" fontId="6" fillId="17" borderId="3" xfId="0" applyFont="1" applyFill="1" applyBorder="1" applyAlignment="1">
      <alignment horizontal="left" vertical="center" wrapText="1"/>
    </xf>
    <xf numFmtId="0" fontId="5" fillId="17" borderId="3" xfId="0" applyNumberFormat="1" applyFont="1" applyFill="1" applyBorder="1" applyAlignment="1">
      <alignment horizontal="left"/>
    </xf>
    <xf numFmtId="0" fontId="3" fillId="0" borderId="3" xfId="0" applyFont="1" applyFill="1" applyBorder="1" applyAlignment="1">
      <alignment wrapText="1"/>
    </xf>
    <xf numFmtId="0" fontId="8" fillId="17" borderId="3" xfId="0" applyNumberFormat="1" applyFont="1" applyFill="1" applyBorder="1" applyAlignment="1">
      <alignment horizontal="left" vertical="center" wrapText="1"/>
    </xf>
    <xf numFmtId="165" fontId="8" fillId="0" borderId="3" xfId="0" applyNumberFormat="1" applyFont="1" applyBorder="1" applyAlignment="1">
      <alignment horizontal="left" vertical="center" wrapText="1"/>
    </xf>
    <xf numFmtId="0" fontId="8" fillId="17" borderId="3" xfId="0" applyFont="1" applyFill="1" applyBorder="1" applyAlignment="1">
      <alignment horizontal="left" vertical="center" wrapText="1"/>
    </xf>
    <xf numFmtId="0" fontId="10" fillId="17" borderId="3" xfId="0" applyNumberFormat="1" applyFont="1" applyFill="1" applyBorder="1" applyAlignment="1">
      <alignment horizontal="left" vertical="center" wrapText="1"/>
    </xf>
    <xf numFmtId="0" fontId="10" fillId="17" borderId="3" xfId="0" applyFont="1" applyFill="1" applyBorder="1" applyAlignment="1">
      <alignment horizontal="left" vertical="center" wrapText="1"/>
    </xf>
    <xf numFmtId="165" fontId="8" fillId="0" borderId="3" xfId="0" applyNumberFormat="1" applyFont="1" applyBorder="1" applyAlignment="1">
      <alignment horizontal="center" vertical="center" wrapText="1"/>
    </xf>
    <xf numFmtId="165" fontId="10" fillId="0" borderId="3" xfId="0" applyNumberFormat="1" applyFont="1" applyBorder="1" applyAlignment="1">
      <alignment horizontal="left" vertical="center" wrapText="1"/>
    </xf>
    <xf numFmtId="165" fontId="6" fillId="0" borderId="3" xfId="0" applyNumberFormat="1" applyFont="1" applyFill="1" applyBorder="1" applyAlignment="1">
      <alignment horizontal="left" vertical="center" wrapText="1"/>
    </xf>
    <xf numFmtId="0" fontId="2" fillId="17" borderId="3" xfId="0" applyNumberFormat="1" applyFont="1" applyFill="1" applyBorder="1" applyAlignment="1">
      <alignment horizontal="left" wrapText="1"/>
    </xf>
    <xf numFmtId="0" fontId="2" fillId="4" borderId="3" xfId="0" applyFont="1" applyFill="1" applyBorder="1" applyAlignment="1">
      <alignment horizontal="left" wrapText="1"/>
    </xf>
    <xf numFmtId="2" fontId="10" fillId="4" borderId="3" xfId="0" applyNumberFormat="1" applyFont="1" applyFill="1" applyBorder="1" applyAlignment="1">
      <alignment wrapText="1"/>
    </xf>
    <xf numFmtId="0" fontId="5" fillId="17" borderId="3" xfId="0" applyFont="1" applyFill="1" applyBorder="1" applyAlignment="1">
      <alignment horizontal="left"/>
    </xf>
    <xf numFmtId="2" fontId="2" fillId="4" borderId="3" xfId="0" applyNumberFormat="1" applyFont="1" applyFill="1" applyBorder="1" applyAlignment="1">
      <alignment wrapText="1"/>
    </xf>
    <xf numFmtId="0" fontId="2" fillId="17" borderId="3" xfId="0" applyFont="1" applyFill="1" applyBorder="1" applyAlignment="1">
      <alignment horizontal="left"/>
    </xf>
    <xf numFmtId="165" fontId="10" fillId="0" borderId="3" xfId="0" applyNumberFormat="1" applyFont="1" applyFill="1" applyBorder="1" applyAlignment="1">
      <alignment horizontal="left" vertical="center" wrapText="1"/>
    </xf>
    <xf numFmtId="49" fontId="5" fillId="0" borderId="0" xfId="0" applyNumberFormat="1" applyFont="1" applyAlignment="1">
      <alignment horizontal="left"/>
    </xf>
    <xf numFmtId="0" fontId="10" fillId="0" borderId="0" xfId="0" applyFont="1" applyBorder="1"/>
    <xf numFmtId="0" fontId="10" fillId="0" borderId="0" xfId="0" applyFont="1" applyBorder="1" applyAlignment="1">
      <alignment wrapText="1"/>
    </xf>
    <xf numFmtId="0" fontId="8" fillId="0" borderId="3" xfId="0" applyFont="1" applyBorder="1" applyAlignment="1">
      <alignment horizontal="left" vertical="center" wrapText="1"/>
    </xf>
    <xf numFmtId="0" fontId="10" fillId="2" borderId="3" xfId="0" applyNumberFormat="1" applyFont="1" applyFill="1" applyBorder="1" applyAlignment="1">
      <alignment horizontal="left" vertical="center" wrapText="1"/>
    </xf>
    <xf numFmtId="165" fontId="10" fillId="2" borderId="3" xfId="0" applyNumberFormat="1" applyFont="1" applyFill="1" applyBorder="1" applyAlignment="1">
      <alignment horizontal="left" vertical="center" wrapText="1"/>
    </xf>
    <xf numFmtId="0" fontId="8" fillId="0" borderId="3" xfId="0" applyNumberFormat="1" applyFont="1" applyBorder="1" applyAlignment="1">
      <alignment horizontal="left" vertical="center" wrapText="1"/>
    </xf>
    <xf numFmtId="0" fontId="10" fillId="0" borderId="3" xfId="0" applyNumberFormat="1" applyFont="1" applyBorder="1" applyAlignment="1">
      <alignment horizontal="left" vertical="center" wrapText="1"/>
    </xf>
    <xf numFmtId="0" fontId="10" fillId="2" borderId="3" xfId="0" applyFont="1" applyFill="1" applyBorder="1" applyAlignment="1">
      <alignment horizontal="left" vertical="center" wrapText="1"/>
    </xf>
    <xf numFmtId="0" fontId="5" fillId="2" borderId="3" xfId="0" applyNumberFormat="1" applyFont="1" applyFill="1" applyBorder="1" applyAlignment="1">
      <alignment horizontal="left"/>
    </xf>
    <xf numFmtId="0" fontId="5" fillId="0" borderId="3" xfId="0" applyFont="1" applyBorder="1" applyAlignment="1">
      <alignment horizontal="left"/>
    </xf>
    <xf numFmtId="0" fontId="5" fillId="0" borderId="3" xfId="0" applyFont="1" applyBorder="1" applyAlignment="1">
      <alignment wrapText="1"/>
    </xf>
    <xf numFmtId="2" fontId="2" fillId="0" borderId="3" xfId="1" applyNumberFormat="1" applyFont="1" applyBorder="1"/>
    <xf numFmtId="2" fontId="2" fillId="2" borderId="3" xfId="1" applyNumberFormat="1" applyFont="1" applyFill="1" applyBorder="1"/>
    <xf numFmtId="0" fontId="5" fillId="0" borderId="3" xfId="0" applyNumberFormat="1" applyFont="1" applyBorder="1" applyAlignment="1">
      <alignment horizontal="left"/>
    </xf>
    <xf numFmtId="0" fontId="10" fillId="4" borderId="3" xfId="0" applyNumberFormat="1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vertical="center"/>
    </xf>
    <xf numFmtId="0" fontId="8" fillId="0" borderId="3" xfId="0" applyFont="1" applyFill="1" applyBorder="1" applyAlignment="1">
      <alignment horizontal="left" vertical="center" wrapText="1"/>
    </xf>
    <xf numFmtId="0" fontId="2" fillId="4" borderId="3" xfId="0" applyNumberFormat="1" applyFont="1" applyFill="1" applyBorder="1" applyAlignment="1">
      <alignment horizontal="left" wrapText="1"/>
    </xf>
    <xf numFmtId="0" fontId="8" fillId="0" borderId="3" xfId="0" applyNumberFormat="1" applyFont="1" applyFill="1" applyBorder="1" applyAlignment="1">
      <alignment horizontal="left" vertical="center" wrapText="1"/>
    </xf>
    <xf numFmtId="0" fontId="5" fillId="4" borderId="3" xfId="0" applyFont="1" applyFill="1" applyBorder="1" applyAlignment="1">
      <alignment horizontal="left"/>
    </xf>
    <xf numFmtId="0" fontId="2" fillId="4" borderId="3" xfId="0" applyFont="1" applyFill="1" applyBorder="1" applyAlignment="1">
      <alignment horizontal="left"/>
    </xf>
    <xf numFmtId="0" fontId="10" fillId="0" borderId="3" xfId="0" applyNumberFormat="1" applyFont="1" applyFill="1" applyBorder="1" applyAlignment="1">
      <alignment horizontal="left" vertical="center" wrapText="1"/>
    </xf>
    <xf numFmtId="43" fontId="5" fillId="0" borderId="3" xfId="1" applyFont="1" applyBorder="1" applyAlignment="1">
      <alignment horizontal="right" vertical="top"/>
    </xf>
    <xf numFmtId="0" fontId="5" fillId="0" borderId="3" xfId="1" applyNumberFormat="1" applyFont="1" applyBorder="1" applyAlignment="1">
      <alignment horizontal="right" vertical="top"/>
    </xf>
    <xf numFmtId="0" fontId="2" fillId="0" borderId="3" xfId="1" applyNumberFormat="1" applyFont="1" applyBorder="1" applyAlignment="1">
      <alignment horizontal="right" vertical="top"/>
    </xf>
    <xf numFmtId="0" fontId="5" fillId="4" borderId="3" xfId="0" applyFont="1" applyFill="1" applyBorder="1"/>
    <xf numFmtId="0" fontId="5" fillId="4" borderId="3" xfId="0" applyFont="1" applyFill="1" applyBorder="1" applyAlignment="1">
      <alignment wrapText="1"/>
    </xf>
    <xf numFmtId="0" fontId="3" fillId="0" borderId="3" xfId="0" applyNumberFormat="1" applyFont="1" applyBorder="1" applyAlignment="1">
      <alignment horizontal="left"/>
    </xf>
    <xf numFmtId="0" fontId="8" fillId="0" borderId="0" xfId="0" applyFont="1" applyBorder="1" applyAlignment="1">
      <alignment horizontal="left" vertical="center"/>
    </xf>
    <xf numFmtId="0" fontId="2" fillId="18" borderId="3" xfId="0" applyNumberFormat="1" applyFont="1" applyFill="1" applyBorder="1" applyAlignment="1" applyProtection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18" borderId="3" xfId="0" applyNumberFormat="1" applyFont="1" applyFill="1" applyBorder="1" applyAlignment="1" applyProtection="1">
      <alignment horizontal="center" vertical="top" wrapText="1"/>
    </xf>
    <xf numFmtId="0" fontId="2" fillId="18" borderId="3" xfId="0" applyNumberFormat="1" applyFont="1" applyFill="1" applyBorder="1" applyAlignment="1" applyProtection="1">
      <alignment vertical="top" wrapText="1"/>
    </xf>
    <xf numFmtId="0" fontId="2" fillId="18" borderId="3" xfId="0" applyNumberFormat="1" applyFont="1" applyFill="1" applyBorder="1" applyAlignment="1" applyProtection="1">
      <alignment horizontal="left" vertical="top" wrapText="1"/>
    </xf>
    <xf numFmtId="3" fontId="2" fillId="18" borderId="3" xfId="0" applyNumberFormat="1" applyFont="1" applyFill="1" applyBorder="1" applyAlignment="1" applyProtection="1">
      <alignment horizontal="center" vertical="center" wrapText="1"/>
    </xf>
    <xf numFmtId="3" fontId="2" fillId="18" borderId="3" xfId="0" applyNumberFormat="1" applyFont="1" applyFill="1" applyBorder="1" applyAlignment="1" applyProtection="1">
      <alignment horizontal="center" vertical="top" wrapText="1"/>
    </xf>
    <xf numFmtId="0" fontId="2" fillId="0" borderId="3" xfId="0" applyFont="1" applyBorder="1"/>
    <xf numFmtId="0" fontId="2" fillId="0" borderId="3" xfId="0" applyFont="1" applyBorder="1" applyAlignment="1">
      <alignment horizontal="center"/>
    </xf>
    <xf numFmtId="0" fontId="10" fillId="0" borderId="3" xfId="0" applyFont="1" applyBorder="1" applyAlignment="1">
      <alignment horizontal="center" vertical="center" wrapText="1"/>
    </xf>
    <xf numFmtId="0" fontId="10" fillId="0" borderId="3" xfId="0" applyFont="1" applyBorder="1"/>
    <xf numFmtId="0" fontId="10" fillId="0" borderId="3" xfId="0" applyFont="1" applyBorder="1" applyAlignment="1">
      <alignment horizontal="center"/>
    </xf>
    <xf numFmtId="0" fontId="10" fillId="4" borderId="3" xfId="0" applyFont="1" applyFill="1" applyBorder="1" applyAlignment="1">
      <alignment horizontal="center" vertical="center" wrapText="1"/>
    </xf>
    <xf numFmtId="0" fontId="10" fillId="3" borderId="3" xfId="0" applyFont="1" applyFill="1" applyBorder="1" applyAlignment="1">
      <alignment horizontal="center" vertical="center" wrapText="1"/>
    </xf>
    <xf numFmtId="0" fontId="10" fillId="6" borderId="3" xfId="0" applyFont="1" applyFill="1" applyBorder="1" applyAlignment="1">
      <alignment horizontal="center" vertical="center" wrapText="1"/>
    </xf>
    <xf numFmtId="0" fontId="10" fillId="7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2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7" borderId="3" xfId="0" applyFont="1" applyFill="1" applyBorder="1" applyAlignment="1">
      <alignment horizontal="left" vertical="center" wrapText="1"/>
    </xf>
    <xf numFmtId="2" fontId="10" fillId="0" borderId="3" xfId="0" applyNumberFormat="1" applyFont="1" applyBorder="1" applyAlignment="1"/>
    <xf numFmtId="2" fontId="10" fillId="4" borderId="3" xfId="0" applyNumberFormat="1" applyFont="1" applyFill="1" applyBorder="1" applyAlignment="1"/>
    <xf numFmtId="2" fontId="10" fillId="0" borderId="3" xfId="0" applyNumberFormat="1" applyFont="1" applyFill="1" applyBorder="1" applyAlignment="1"/>
    <xf numFmtId="2" fontId="2" fillId="4" borderId="3" xfId="0" applyNumberFormat="1" applyFont="1" applyFill="1" applyBorder="1" applyAlignment="1"/>
    <xf numFmtId="165" fontId="8" fillId="0" borderId="3" xfId="0" applyNumberFormat="1" applyFont="1" applyBorder="1" applyAlignment="1">
      <alignment horizontal="center" vertical="center"/>
    </xf>
    <xf numFmtId="0" fontId="8" fillId="4" borderId="3" xfId="0" applyFont="1" applyFill="1" applyBorder="1" applyAlignment="1">
      <alignment horizontal="left" vertical="center" wrapText="1"/>
    </xf>
    <xf numFmtId="165" fontId="8" fillId="4" borderId="3" xfId="0" applyNumberFormat="1" applyFont="1" applyFill="1" applyBorder="1" applyAlignment="1">
      <alignment horizontal="left" vertical="center" wrapText="1"/>
    </xf>
    <xf numFmtId="4" fontId="6" fillId="0" borderId="3" xfId="0" applyNumberFormat="1" applyFont="1" applyBorder="1" applyAlignment="1">
      <alignment horizontal="right" vertical="center"/>
    </xf>
    <xf numFmtId="4" fontId="2" fillId="4" borderId="3" xfId="0" applyNumberFormat="1" applyFont="1" applyFill="1" applyBorder="1" applyAlignment="1">
      <alignment horizontal="right" vertical="center"/>
    </xf>
    <xf numFmtId="4" fontId="2" fillId="0" borderId="3" xfId="0" applyNumberFormat="1" applyFont="1" applyBorder="1" applyAlignment="1">
      <alignment horizontal="right" vertical="center"/>
    </xf>
    <xf numFmtId="0" fontId="2" fillId="4" borderId="3" xfId="0" applyFont="1" applyFill="1" applyBorder="1"/>
    <xf numFmtId="0" fontId="2" fillId="12" borderId="11" xfId="0" applyFont="1" applyFill="1" applyBorder="1" applyAlignment="1">
      <alignment horizontal="left" vertical="center"/>
    </xf>
    <xf numFmtId="0" fontId="17" fillId="9" borderId="3" xfId="0" applyNumberFormat="1" applyFont="1" applyFill="1" applyBorder="1" applyAlignment="1">
      <alignment horizontal="left" vertical="center" wrapText="1"/>
    </xf>
    <xf numFmtId="0" fontId="17" fillId="9" borderId="3" xfId="0" applyFont="1" applyFill="1" applyBorder="1" applyAlignment="1">
      <alignment horizontal="center" vertical="center" wrapText="1"/>
    </xf>
    <xf numFmtId="2" fontId="17" fillId="9" borderId="3" xfId="0" applyNumberFormat="1" applyFont="1" applyFill="1" applyBorder="1" applyAlignment="1">
      <alignment horizontal="center" vertical="center" wrapText="1"/>
    </xf>
    <xf numFmtId="0" fontId="17" fillId="0" borderId="3" xfId="0" applyNumberFormat="1" applyFont="1" applyBorder="1" applyAlignment="1">
      <alignment horizontal="left" vertical="center" wrapText="1"/>
    </xf>
    <xf numFmtId="165" fontId="17" fillId="0" borderId="3" xfId="0" applyNumberFormat="1" applyFont="1" applyBorder="1" applyAlignment="1">
      <alignment horizontal="left" vertical="center" wrapText="1"/>
    </xf>
    <xf numFmtId="2" fontId="18" fillId="0" borderId="3" xfId="1" applyNumberFormat="1" applyFont="1" applyBorder="1" applyAlignment="1">
      <alignment vertical="top"/>
    </xf>
    <xf numFmtId="2" fontId="19" fillId="0" borderId="3" xfId="0" applyNumberFormat="1" applyFont="1" applyBorder="1" applyAlignment="1"/>
    <xf numFmtId="0" fontId="19" fillId="4" borderId="3" xfId="0" applyNumberFormat="1" applyFont="1" applyFill="1" applyBorder="1" applyAlignment="1">
      <alignment horizontal="left" vertical="center" wrapText="1"/>
    </xf>
    <xf numFmtId="165" fontId="19" fillId="4" borderId="3" xfId="0" applyNumberFormat="1" applyFont="1" applyFill="1" applyBorder="1" applyAlignment="1">
      <alignment horizontal="left" vertical="center" wrapText="1"/>
    </xf>
    <xf numFmtId="2" fontId="19" fillId="4" borderId="3" xfId="0" applyNumberFormat="1" applyFont="1" applyFill="1" applyBorder="1" applyAlignment="1"/>
    <xf numFmtId="0" fontId="20" fillId="4" borderId="3" xfId="0" applyNumberFormat="1" applyFont="1" applyFill="1" applyBorder="1" applyAlignment="1">
      <alignment horizontal="left" vertical="center" wrapText="1"/>
    </xf>
    <xf numFmtId="165" fontId="20" fillId="4" borderId="3" xfId="0" applyNumberFormat="1" applyFont="1" applyFill="1" applyBorder="1" applyAlignment="1">
      <alignment horizontal="left" vertical="center" wrapText="1"/>
    </xf>
    <xf numFmtId="165" fontId="17" fillId="0" borderId="3" xfId="0" applyNumberFormat="1" applyFont="1" applyBorder="1" applyAlignment="1">
      <alignment horizontal="left" vertical="center"/>
    </xf>
    <xf numFmtId="165" fontId="19" fillId="4" borderId="3" xfId="0" applyNumberFormat="1" applyFont="1" applyFill="1" applyBorder="1" applyAlignment="1">
      <alignment horizontal="left" vertical="center"/>
    </xf>
    <xf numFmtId="2" fontId="18" fillId="0" borderId="3" xfId="0" applyNumberFormat="1" applyFont="1" applyBorder="1" applyAlignment="1"/>
    <xf numFmtId="165" fontId="17" fillId="0" borderId="3" xfId="0" applyNumberFormat="1" applyFont="1" applyBorder="1" applyAlignment="1">
      <alignment horizontal="center" vertical="center"/>
    </xf>
    <xf numFmtId="0" fontId="17" fillId="0" borderId="3" xfId="0" applyNumberFormat="1" applyFont="1" applyFill="1" applyBorder="1" applyAlignment="1">
      <alignment horizontal="left" vertical="center" wrapText="1"/>
    </xf>
    <xf numFmtId="165" fontId="21" fillId="0" borderId="3" xfId="0" applyNumberFormat="1" applyFont="1" applyFill="1" applyBorder="1" applyAlignment="1">
      <alignment horizontal="left" vertical="center" wrapText="1"/>
    </xf>
    <xf numFmtId="2" fontId="19" fillId="0" borderId="3" xfId="0" applyNumberFormat="1" applyFont="1" applyFill="1" applyBorder="1" applyAlignment="1"/>
    <xf numFmtId="2" fontId="22" fillId="0" borderId="3" xfId="0" applyNumberFormat="1" applyFont="1" applyBorder="1" applyAlignment="1"/>
    <xf numFmtId="165" fontId="23" fillId="4" borderId="3" xfId="0" applyNumberFormat="1" applyFont="1" applyFill="1" applyBorder="1" applyAlignment="1">
      <alignment vertical="center"/>
    </xf>
    <xf numFmtId="165" fontId="23" fillId="4" borderId="3" xfId="0" applyNumberFormat="1" applyFont="1" applyFill="1" applyBorder="1" applyAlignment="1">
      <alignment horizontal="left" vertical="center"/>
    </xf>
    <xf numFmtId="0" fontId="24" fillId="4" borderId="3" xfId="0" applyNumberFormat="1" applyFont="1" applyFill="1" applyBorder="1" applyAlignment="1">
      <alignment horizontal="left"/>
    </xf>
    <xf numFmtId="2" fontId="20" fillId="4" borderId="3" xfId="0" applyNumberFormat="1" applyFont="1" applyFill="1" applyBorder="1" applyAlignment="1"/>
    <xf numFmtId="0" fontId="19" fillId="0" borderId="3" xfId="0" applyNumberFormat="1" applyFont="1" applyFill="1" applyBorder="1" applyAlignment="1">
      <alignment horizontal="left" vertical="center" wrapText="1"/>
    </xf>
    <xf numFmtId="165" fontId="19" fillId="0" borderId="3" xfId="0" applyNumberFormat="1" applyFont="1" applyFill="1" applyBorder="1" applyAlignment="1">
      <alignment horizontal="left" vertical="center" wrapText="1"/>
    </xf>
    <xf numFmtId="165" fontId="20" fillId="4" borderId="3" xfId="0" applyNumberFormat="1" applyFont="1" applyFill="1" applyBorder="1" applyAlignment="1">
      <alignment horizontal="left" vertical="center"/>
    </xf>
    <xf numFmtId="2" fontId="25" fillId="0" borderId="3" xfId="0" applyNumberFormat="1" applyFont="1" applyBorder="1" applyAlignment="1"/>
    <xf numFmtId="0" fontId="24" fillId="0" borderId="0" xfId="0" applyNumberFormat="1" applyFont="1" applyAlignment="1">
      <alignment horizontal="left"/>
    </xf>
    <xf numFmtId="0" fontId="24" fillId="0" borderId="0" xfId="0" applyFont="1"/>
    <xf numFmtId="2" fontId="24" fillId="0" borderId="0" xfId="0" applyNumberFormat="1" applyFont="1"/>
    <xf numFmtId="2" fontId="26" fillId="0" borderId="0" xfId="0" applyNumberFormat="1" applyFont="1" applyAlignment="1">
      <alignment horizontal="right"/>
    </xf>
    <xf numFmtId="0" fontId="17" fillId="0" borderId="0" xfId="0" applyNumberFormat="1" applyFont="1" applyBorder="1" applyAlignment="1">
      <alignment horizontal="left" vertical="center"/>
    </xf>
    <xf numFmtId="0" fontId="17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2" fontId="17" fillId="0" borderId="0" xfId="0" applyNumberFormat="1" applyFont="1" applyBorder="1" applyAlignment="1">
      <alignment vertical="center"/>
    </xf>
    <xf numFmtId="2" fontId="19" fillId="0" borderId="0" xfId="0" applyNumberFormat="1" applyFont="1" applyBorder="1" applyAlignment="1">
      <alignment horizontal="right" vertical="center"/>
    </xf>
    <xf numFmtId="2" fontId="19" fillId="0" borderId="0" xfId="0" applyNumberFormat="1" applyFont="1" applyBorder="1" applyAlignment="1">
      <alignment horizontal="center" vertical="center"/>
    </xf>
    <xf numFmtId="0" fontId="27" fillId="0" borderId="0" xfId="0" applyNumberFormat="1" applyFont="1" applyAlignment="1">
      <alignment horizontal="left"/>
    </xf>
    <xf numFmtId="49" fontId="27" fillId="0" borderId="0" xfId="0" applyNumberFormat="1" applyFont="1" applyAlignment="1"/>
    <xf numFmtId="2" fontId="27" fillId="0" borderId="0" xfId="0" applyNumberFormat="1" applyFont="1" applyAlignment="1"/>
    <xf numFmtId="43" fontId="5" fillId="0" borderId="0" xfId="1" applyFont="1"/>
    <xf numFmtId="0" fontId="21" fillId="7" borderId="3" xfId="0" applyFont="1" applyFill="1" applyBorder="1" applyAlignment="1">
      <alignment horizontal="center" vertical="center" wrapText="1"/>
    </xf>
    <xf numFmtId="0" fontId="28" fillId="7" borderId="3" xfId="0" applyFont="1" applyFill="1" applyBorder="1" applyAlignment="1">
      <alignment horizontal="center" vertical="center" wrapText="1"/>
    </xf>
    <xf numFmtId="0" fontId="21" fillId="0" borderId="3" xfId="0" applyFont="1" applyBorder="1" applyAlignment="1">
      <alignment horizontal="left"/>
    </xf>
    <xf numFmtId="0" fontId="21" fillId="0" borderId="3" xfId="0" applyFont="1" applyBorder="1"/>
    <xf numFmtId="0" fontId="21" fillId="0" borderId="3" xfId="0" applyNumberFormat="1" applyFont="1" applyBorder="1" applyAlignment="1">
      <alignment horizontal="left"/>
    </xf>
    <xf numFmtId="0" fontId="20" fillId="4" borderId="3" xfId="0" applyNumberFormat="1" applyFont="1" applyFill="1" applyBorder="1" applyAlignment="1">
      <alignment horizontal="left"/>
    </xf>
    <xf numFmtId="0" fontId="20" fillId="4" borderId="3" xfId="0" applyFont="1" applyFill="1" applyBorder="1"/>
    <xf numFmtId="0" fontId="20" fillId="4" borderId="3" xfId="0" applyFont="1" applyFill="1" applyBorder="1" applyAlignment="1">
      <alignment horizontal="left"/>
    </xf>
    <xf numFmtId="0" fontId="21" fillId="4" borderId="3" xfId="0" applyNumberFormat="1" applyFont="1" applyFill="1" applyBorder="1" applyAlignment="1">
      <alignment horizontal="left"/>
    </xf>
    <xf numFmtId="0" fontId="21" fillId="4" borderId="3" xfId="0" applyFont="1" applyFill="1" applyBorder="1"/>
    <xf numFmtId="0" fontId="20" fillId="0" borderId="0" xfId="0" applyFont="1" applyAlignment="1">
      <alignment horizontal="left"/>
    </xf>
    <xf numFmtId="0" fontId="20" fillId="0" borderId="0" xfId="0" applyFont="1"/>
    <xf numFmtId="43" fontId="13" fillId="0" borderId="0" xfId="1" applyFont="1" applyAlignment="1"/>
    <xf numFmtId="0" fontId="17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4" fillId="0" borderId="0" xfId="0" applyFont="1" applyAlignment="1">
      <alignment horizontal="left"/>
    </xf>
    <xf numFmtId="0" fontId="24" fillId="0" borderId="0" xfId="0" applyFont="1" applyAlignment="1">
      <alignment wrapText="1"/>
    </xf>
    <xf numFmtId="0" fontId="17" fillId="0" borderId="0" xfId="0" applyFont="1" applyBorder="1" applyAlignment="1">
      <alignment horizontal="left" vertical="center"/>
    </xf>
    <xf numFmtId="0" fontId="17" fillId="0" borderId="0" xfId="0" applyFont="1" applyBorder="1" applyAlignment="1">
      <alignment vertical="center" wrapText="1"/>
    </xf>
    <xf numFmtId="0" fontId="17" fillId="9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left" vertical="center" wrapText="1"/>
    </xf>
    <xf numFmtId="165" fontId="17" fillId="0" borderId="2" xfId="0" applyNumberFormat="1" applyFont="1" applyBorder="1" applyAlignment="1">
      <alignment horizontal="left" vertical="center" wrapText="1"/>
    </xf>
    <xf numFmtId="0" fontId="19" fillId="2" borderId="2" xfId="0" applyNumberFormat="1" applyFont="1" applyFill="1" applyBorder="1" applyAlignment="1">
      <alignment horizontal="left" vertical="center" wrapText="1"/>
    </xf>
    <xf numFmtId="165" fontId="19" fillId="2" borderId="2" xfId="0" applyNumberFormat="1" applyFont="1" applyFill="1" applyBorder="1" applyAlignment="1">
      <alignment horizontal="left" vertical="center" wrapText="1"/>
    </xf>
    <xf numFmtId="0" fontId="24" fillId="2" borderId="2" xfId="0" applyFont="1" applyFill="1" applyBorder="1" applyAlignment="1">
      <alignment wrapText="1"/>
    </xf>
    <xf numFmtId="0" fontId="17" fillId="0" borderId="2" xfId="0" applyNumberFormat="1" applyFont="1" applyBorder="1" applyAlignment="1">
      <alignment horizontal="left" vertical="center" wrapText="1"/>
    </xf>
    <xf numFmtId="0" fontId="19" fillId="0" borderId="2" xfId="0" applyNumberFormat="1" applyFont="1" applyBorder="1" applyAlignment="1">
      <alignment horizontal="left" vertical="center" wrapText="1"/>
    </xf>
    <xf numFmtId="165" fontId="19" fillId="0" borderId="2" xfId="0" applyNumberFormat="1" applyFont="1" applyBorder="1" applyAlignment="1">
      <alignment horizontal="left" vertical="center" wrapText="1"/>
    </xf>
    <xf numFmtId="0" fontId="19" fillId="2" borderId="2" xfId="0" applyFont="1" applyFill="1" applyBorder="1" applyAlignment="1">
      <alignment horizontal="left" vertical="center" wrapText="1"/>
    </xf>
    <xf numFmtId="0" fontId="24" fillId="2" borderId="2" xfId="0" applyNumberFormat="1" applyFont="1" applyFill="1" applyBorder="1" applyAlignment="1">
      <alignment horizontal="left"/>
    </xf>
    <xf numFmtId="0" fontId="29" fillId="2" borderId="3" xfId="0" applyFont="1" applyFill="1" applyBorder="1" applyAlignment="1">
      <alignment horizontal="left" vertical="center" wrapText="1"/>
    </xf>
    <xf numFmtId="165" fontId="29" fillId="2" borderId="3" xfId="0" applyNumberFormat="1" applyFont="1" applyFill="1" applyBorder="1" applyAlignment="1">
      <alignment horizontal="left" vertical="center"/>
    </xf>
    <xf numFmtId="0" fontId="29" fillId="2" borderId="3" xfId="0" applyNumberFormat="1" applyFont="1" applyFill="1" applyBorder="1" applyAlignment="1">
      <alignment horizontal="left" vertical="center" wrapText="1"/>
    </xf>
    <xf numFmtId="0" fontId="21" fillId="0" borderId="2" xfId="0" applyFont="1" applyBorder="1" applyAlignment="1">
      <alignment horizontal="left" vertical="center" wrapText="1"/>
    </xf>
    <xf numFmtId="165" fontId="21" fillId="0" borderId="2" xfId="0" applyNumberFormat="1" applyFont="1" applyBorder="1" applyAlignment="1">
      <alignment horizontal="left" vertical="center" wrapText="1"/>
    </xf>
    <xf numFmtId="0" fontId="20" fillId="2" borderId="2" xfId="0" applyFont="1" applyFill="1" applyBorder="1" applyAlignment="1">
      <alignment horizontal="left" vertical="center" wrapText="1"/>
    </xf>
    <xf numFmtId="165" fontId="20" fillId="2" borderId="2" xfId="0" applyNumberFormat="1" applyFont="1" applyFill="1" applyBorder="1" applyAlignment="1">
      <alignment horizontal="left" vertical="center" wrapText="1"/>
    </xf>
    <xf numFmtId="0" fontId="20" fillId="2" borderId="3" xfId="0" applyNumberFormat="1" applyFont="1" applyFill="1" applyBorder="1" applyAlignment="1">
      <alignment horizontal="left" vertical="center" wrapText="1"/>
    </xf>
    <xf numFmtId="165" fontId="20" fillId="2" borderId="3" xfId="0" applyNumberFormat="1" applyFont="1" applyFill="1" applyBorder="1" applyAlignment="1">
      <alignment horizontal="left" vertical="center" wrapText="1"/>
    </xf>
    <xf numFmtId="0" fontId="20" fillId="2" borderId="3" xfId="0" applyFont="1" applyFill="1" applyBorder="1" applyAlignment="1">
      <alignment horizontal="left" vertical="center" wrapText="1"/>
    </xf>
    <xf numFmtId="0" fontId="21" fillId="0" borderId="2" xfId="0" applyFont="1" applyFill="1" applyBorder="1" applyAlignment="1">
      <alignment horizontal="left" vertical="center" wrapText="1"/>
    </xf>
    <xf numFmtId="165" fontId="17" fillId="0" borderId="2" xfId="0" applyNumberFormat="1" applyFont="1" applyBorder="1" applyAlignment="1">
      <alignment horizontal="center" vertical="center" wrapText="1"/>
    </xf>
    <xf numFmtId="49" fontId="27" fillId="0" borderId="0" xfId="0" applyNumberFormat="1" applyFont="1" applyAlignment="1">
      <alignment horizontal="left"/>
    </xf>
    <xf numFmtId="49" fontId="27" fillId="0" borderId="0" xfId="0" applyNumberFormat="1" applyFont="1" applyAlignment="1">
      <alignment wrapText="1"/>
    </xf>
    <xf numFmtId="0" fontId="21" fillId="0" borderId="3" xfId="0" applyNumberFormat="1" applyFont="1" applyBorder="1" applyAlignment="1">
      <alignment horizontal="left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left" vertical="center" wrapText="1"/>
    </xf>
    <xf numFmtId="0" fontId="21" fillId="0" borderId="3" xfId="0" applyFont="1" applyBorder="1" applyAlignment="1">
      <alignment horizontal="left" vertical="center" wrapText="1"/>
    </xf>
    <xf numFmtId="165" fontId="21" fillId="0" borderId="3" xfId="0" applyNumberFormat="1" applyFont="1" applyBorder="1" applyAlignment="1">
      <alignment horizontal="left" vertical="center" wrapText="1"/>
    </xf>
    <xf numFmtId="0" fontId="24" fillId="2" borderId="3" xfId="0" applyFont="1" applyFill="1" applyBorder="1" applyAlignment="1">
      <alignment wrapText="1"/>
    </xf>
    <xf numFmtId="0" fontId="20" fillId="2" borderId="3" xfId="0" applyNumberFormat="1" applyFont="1" applyFill="1" applyBorder="1" applyAlignment="1">
      <alignment horizontal="left" vertical="center"/>
    </xf>
    <xf numFmtId="0" fontId="20" fillId="0" borderId="3" xfId="0" applyNumberFormat="1" applyFont="1" applyBorder="1" applyAlignment="1">
      <alignment horizontal="left" vertical="center" wrapText="1"/>
    </xf>
    <xf numFmtId="0" fontId="30" fillId="6" borderId="3" xfId="0" applyFont="1" applyFill="1" applyBorder="1" applyAlignment="1">
      <alignment horizontal="center" vertical="center" wrapText="1"/>
    </xf>
    <xf numFmtId="165" fontId="21" fillId="6" borderId="3" xfId="0" applyNumberFormat="1" applyFont="1" applyFill="1" applyBorder="1" applyAlignment="1">
      <alignment horizontal="left" vertical="center" wrapText="1"/>
    </xf>
    <xf numFmtId="0" fontId="24" fillId="2" borderId="3" xfId="0" applyNumberFormat="1" applyFont="1" applyFill="1" applyBorder="1"/>
    <xf numFmtId="0" fontId="21" fillId="6" borderId="3" xfId="0" applyFont="1" applyFill="1" applyBorder="1" applyAlignment="1">
      <alignment horizontal="center" vertical="center" wrapText="1"/>
    </xf>
    <xf numFmtId="165" fontId="21" fillId="6" borderId="3" xfId="0" applyNumberFormat="1" applyFont="1" applyFill="1" applyBorder="1" applyAlignment="1">
      <alignment horizontal="center" vertical="center" wrapText="1"/>
    </xf>
    <xf numFmtId="0" fontId="24" fillId="0" borderId="3" xfId="0" applyNumberFormat="1" applyFont="1" applyBorder="1"/>
    <xf numFmtId="0" fontId="26" fillId="0" borderId="3" xfId="0" applyFont="1" applyFill="1" applyBorder="1" applyAlignment="1">
      <alignment wrapText="1"/>
    </xf>
    <xf numFmtId="0" fontId="30" fillId="0" borderId="3" xfId="0" applyFont="1" applyBorder="1" applyAlignment="1">
      <alignment horizontal="left" vertical="center" wrapText="1"/>
    </xf>
    <xf numFmtId="165" fontId="30" fillId="0" borderId="3" xfId="0" applyNumberFormat="1" applyFont="1" applyBorder="1" applyAlignment="1">
      <alignment horizontal="left" vertical="center" wrapText="1"/>
    </xf>
    <xf numFmtId="3" fontId="21" fillId="0" borderId="3" xfId="0" applyNumberFormat="1" applyFont="1" applyBorder="1" applyAlignment="1">
      <alignment horizontal="left" vertical="center" wrapText="1"/>
    </xf>
    <xf numFmtId="4" fontId="21" fillId="0" borderId="3" xfId="0" applyNumberFormat="1" applyFont="1" applyBorder="1" applyAlignment="1">
      <alignment horizontal="left" vertical="center" wrapText="1"/>
    </xf>
    <xf numFmtId="0" fontId="21" fillId="0" borderId="3" xfId="0" applyNumberFormat="1" applyFont="1" applyBorder="1" applyAlignment="1">
      <alignment horizontal="left" vertical="center"/>
    </xf>
    <xf numFmtId="165" fontId="21" fillId="0" borderId="3" xfId="0" applyNumberFormat="1" applyFont="1" applyBorder="1" applyAlignment="1">
      <alignment horizontal="left" vertical="center"/>
    </xf>
    <xf numFmtId="0" fontId="20" fillId="4" borderId="3" xfId="0" applyNumberFormat="1" applyFont="1" applyFill="1" applyBorder="1" applyAlignment="1">
      <alignment horizontal="left" vertical="center"/>
    </xf>
    <xf numFmtId="0" fontId="20" fillId="4" borderId="3" xfId="0" applyFont="1" applyFill="1" applyBorder="1" applyAlignment="1">
      <alignment horizontal="left" vertical="center"/>
    </xf>
    <xf numFmtId="165" fontId="20" fillId="4" borderId="3" xfId="0" applyNumberFormat="1" applyFont="1" applyFill="1" applyBorder="1" applyAlignment="1">
      <alignment horizontal="left" vertical="center" indent="8"/>
    </xf>
    <xf numFmtId="0" fontId="21" fillId="4" borderId="3" xfId="0" applyNumberFormat="1" applyFont="1" applyFill="1" applyBorder="1" applyAlignment="1">
      <alignment horizontal="left" vertical="center"/>
    </xf>
    <xf numFmtId="165" fontId="21" fillId="4" borderId="3" xfId="0" applyNumberFormat="1" applyFont="1" applyFill="1" applyBorder="1" applyAlignment="1">
      <alignment horizontal="left" vertical="center"/>
    </xf>
    <xf numFmtId="43" fontId="10" fillId="2" borderId="2" xfId="1" applyFont="1" applyFill="1" applyBorder="1" applyAlignment="1"/>
    <xf numFmtId="0" fontId="2" fillId="12" borderId="11" xfId="0" applyFont="1" applyFill="1" applyBorder="1" applyAlignment="1">
      <alignment horizontal="center" vertical="center" wrapText="1"/>
    </xf>
    <xf numFmtId="0" fontId="2" fillId="12" borderId="11" xfId="0" applyFont="1" applyFill="1" applyBorder="1" applyAlignment="1">
      <alignment horizontal="center" vertical="center" wrapText="1"/>
    </xf>
    <xf numFmtId="43" fontId="0" fillId="0" borderId="0" xfId="1" applyFont="1"/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43" fontId="3" fillId="0" borderId="0" xfId="1" applyFont="1" applyAlignment="1">
      <alignment horizontal="right"/>
    </xf>
    <xf numFmtId="43" fontId="8" fillId="0" borderId="0" xfId="1" applyFont="1" applyBorder="1" applyAlignment="1">
      <alignment horizontal="center" vertical="center"/>
    </xf>
    <xf numFmtId="43" fontId="8" fillId="0" borderId="0" xfId="1" applyFont="1" applyBorder="1" applyAlignment="1">
      <alignment vertical="center"/>
    </xf>
    <xf numFmtId="43" fontId="10" fillId="0" borderId="0" xfId="1" applyFont="1" applyBorder="1" applyAlignment="1">
      <alignment horizontal="center" vertical="center"/>
    </xf>
    <xf numFmtId="43" fontId="8" fillId="9" borderId="2" xfId="1" applyFont="1" applyFill="1" applyBorder="1" applyAlignment="1">
      <alignment horizontal="center" vertical="center" wrapText="1"/>
    </xf>
    <xf numFmtId="43" fontId="8" fillId="0" borderId="2" xfId="1" applyFont="1" applyBorder="1" applyAlignment="1">
      <alignment vertical="top"/>
    </xf>
    <xf numFmtId="43" fontId="8" fillId="0" borderId="2" xfId="1" applyFont="1" applyBorder="1" applyAlignment="1"/>
    <xf numFmtId="43" fontId="10" fillId="0" borderId="2" xfId="1" applyFont="1" applyBorder="1" applyAlignment="1"/>
    <xf numFmtId="43" fontId="10" fillId="0" borderId="2" xfId="1" applyFont="1" applyFill="1" applyBorder="1" applyAlignment="1"/>
    <xf numFmtId="43" fontId="2" fillId="0" borderId="2" xfId="1" applyFont="1" applyBorder="1" applyAlignment="1"/>
    <xf numFmtId="43" fontId="9" fillId="0" borderId="2" xfId="1" applyFont="1" applyBorder="1" applyAlignment="1"/>
    <xf numFmtId="43" fontId="16" fillId="0" borderId="2" xfId="1" applyFont="1" applyBorder="1" applyAlignment="1"/>
    <xf numFmtId="0" fontId="17" fillId="0" borderId="0" xfId="0" applyFont="1" applyBorder="1" applyAlignment="1">
      <alignment horizontal="center" vertical="center"/>
    </xf>
    <xf numFmtId="2" fontId="20" fillId="0" borderId="0" xfId="1" applyNumberFormat="1" applyFont="1"/>
    <xf numFmtId="2" fontId="21" fillId="0" borderId="0" xfId="1" applyNumberFormat="1" applyFont="1" applyAlignment="1">
      <alignment horizontal="right"/>
    </xf>
    <xf numFmtId="0" fontId="21" fillId="0" borderId="0" xfId="0" applyFont="1" applyBorder="1" applyAlignment="1">
      <alignment horizontal="center" vertical="center"/>
    </xf>
    <xf numFmtId="2" fontId="20" fillId="0" borderId="0" xfId="1" applyNumberFormat="1" applyFont="1" applyBorder="1" applyAlignment="1">
      <alignment horizontal="right" vertical="center"/>
    </xf>
    <xf numFmtId="2" fontId="20" fillId="0" borderId="0" xfId="1" applyNumberFormat="1" applyFont="1" applyBorder="1" applyAlignment="1">
      <alignment horizontal="center" vertical="center"/>
    </xf>
    <xf numFmtId="2" fontId="21" fillId="0" borderId="3" xfId="1" applyNumberFormat="1" applyFont="1" applyBorder="1" applyAlignment="1">
      <alignment horizontal="center" vertical="center" wrapText="1"/>
    </xf>
    <xf numFmtId="2" fontId="21" fillId="6" borderId="3" xfId="1" applyNumberFormat="1" applyFont="1" applyFill="1" applyBorder="1" applyAlignment="1">
      <alignment horizontal="center" vertical="center" wrapText="1"/>
    </xf>
    <xf numFmtId="2" fontId="31" fillId="0" borderId="3" xfId="1" applyNumberFormat="1" applyFont="1" applyBorder="1"/>
    <xf numFmtId="2" fontId="21" fillId="0" borderId="3" xfId="1" applyNumberFormat="1" applyFont="1" applyBorder="1"/>
    <xf numFmtId="2" fontId="20" fillId="0" borderId="3" xfId="1" applyNumberFormat="1" applyFont="1" applyBorder="1"/>
    <xf numFmtId="2" fontId="20" fillId="2" borderId="3" xfId="1" applyNumberFormat="1" applyFont="1" applyFill="1" applyBorder="1" applyAlignment="1" applyProtection="1">
      <alignment horizontal="right" vertical="center" wrapText="1"/>
    </xf>
    <xf numFmtId="2" fontId="20" fillId="0" borderId="3" xfId="1" applyNumberFormat="1" applyFont="1" applyFill="1" applyBorder="1"/>
    <xf numFmtId="2" fontId="20" fillId="2" borderId="3" xfId="1" applyNumberFormat="1" applyFont="1" applyFill="1" applyBorder="1"/>
    <xf numFmtId="2" fontId="20" fillId="0" borderId="2" xfId="1" applyNumberFormat="1" applyFont="1" applyBorder="1" applyAlignment="1"/>
    <xf numFmtId="2" fontId="20" fillId="2" borderId="2" xfId="1" applyNumberFormat="1" applyFont="1" applyFill="1" applyBorder="1" applyAlignment="1"/>
    <xf numFmtId="2" fontId="32" fillId="0" borderId="3" xfId="1" applyNumberFormat="1" applyFont="1" applyBorder="1"/>
    <xf numFmtId="2" fontId="32" fillId="6" borderId="3" xfId="1" applyNumberFormat="1" applyFont="1" applyFill="1" applyBorder="1" applyAlignment="1">
      <alignment horizontal="center"/>
    </xf>
    <xf numFmtId="2" fontId="32" fillId="0" borderId="3" xfId="1" applyNumberFormat="1" applyFont="1" applyFill="1" applyBorder="1" applyAlignment="1">
      <alignment horizontal="center"/>
    </xf>
    <xf numFmtId="0" fontId="21" fillId="0" borderId="0" xfId="0" applyFont="1"/>
    <xf numFmtId="0" fontId="26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center" vertical="center" wrapText="1"/>
    </xf>
    <xf numFmtId="0" fontId="21" fillId="10" borderId="5" xfId="0" applyFont="1" applyFill="1" applyBorder="1" applyAlignment="1">
      <alignment horizontal="center" vertical="center" wrapText="1"/>
    </xf>
    <xf numFmtId="0" fontId="21" fillId="10" borderId="3" xfId="0" applyFont="1" applyFill="1" applyBorder="1" applyAlignment="1">
      <alignment horizontal="center" vertical="center" wrapText="1"/>
    </xf>
    <xf numFmtId="0" fontId="21" fillId="10" borderId="6" xfId="0" applyFont="1" applyFill="1" applyBorder="1" applyAlignment="1">
      <alignment horizontal="center" vertical="center" wrapText="1"/>
    </xf>
    <xf numFmtId="0" fontId="20" fillId="2" borderId="3" xfId="0" applyFont="1" applyFill="1" applyBorder="1" applyAlignment="1">
      <alignment horizontal="center" vertical="center" wrapText="1"/>
    </xf>
    <xf numFmtId="165" fontId="21" fillId="2" borderId="4" xfId="0" applyNumberFormat="1" applyFont="1" applyFill="1" applyBorder="1" applyAlignment="1">
      <alignment horizontal="left" vertical="center" wrapText="1"/>
    </xf>
    <xf numFmtId="4" fontId="20" fillId="2" borderId="3" xfId="0" applyNumberFormat="1" applyFont="1" applyFill="1" applyBorder="1" applyAlignment="1">
      <alignment horizontal="right" vertical="center" wrapText="1"/>
    </xf>
    <xf numFmtId="4" fontId="20" fillId="0" borderId="3" xfId="0" applyNumberFormat="1" applyFont="1" applyBorder="1" applyAlignment="1">
      <alignment horizontal="right" vertical="center" wrapText="1"/>
    </xf>
    <xf numFmtId="0" fontId="20" fillId="0" borderId="3" xfId="0" applyFont="1" applyBorder="1" applyAlignment="1">
      <alignment horizontal="center" vertical="center" wrapText="1"/>
    </xf>
    <xf numFmtId="4" fontId="21" fillId="0" borderId="3" xfId="0" applyNumberFormat="1" applyFont="1" applyBorder="1" applyAlignment="1">
      <alignment horizontal="right" vertical="center" wrapText="1"/>
    </xf>
    <xf numFmtId="4" fontId="33" fillId="2" borderId="3" xfId="0" applyNumberFormat="1" applyFont="1" applyFill="1" applyBorder="1" applyAlignment="1">
      <alignment horizontal="right" vertical="center" wrapText="1"/>
    </xf>
    <xf numFmtId="4" fontId="33" fillId="0" borderId="3" xfId="0" applyNumberFormat="1" applyFont="1" applyBorder="1" applyAlignment="1">
      <alignment horizontal="right" vertical="center" wrapText="1"/>
    </xf>
    <xf numFmtId="0" fontId="20" fillId="0" borderId="0" xfId="0" applyFont="1" applyAlignment="1">
      <alignment horizontal="right"/>
    </xf>
    <xf numFmtId="0" fontId="20" fillId="0" borderId="0" xfId="0" applyFont="1" applyAlignment="1">
      <alignment horizontal="right" vertical="center" wrapText="1"/>
    </xf>
    <xf numFmtId="43" fontId="21" fillId="0" borderId="3" xfId="1" applyFont="1" applyBorder="1"/>
    <xf numFmtId="43" fontId="20" fillId="4" borderId="3" xfId="1" applyFont="1" applyFill="1" applyBorder="1"/>
    <xf numFmtId="43" fontId="21" fillId="4" borderId="3" xfId="1" applyFont="1" applyFill="1" applyBorder="1"/>
    <xf numFmtId="0" fontId="24" fillId="0" borderId="0" xfId="0" applyFont="1" applyBorder="1"/>
    <xf numFmtId="0" fontId="24" fillId="0" borderId="0" xfId="0" applyFont="1" applyAlignment="1">
      <alignment horizontal="right"/>
    </xf>
    <xf numFmtId="0" fontId="23" fillId="0" borderId="0" xfId="0" applyFont="1" applyAlignment="1">
      <alignment horizontal="right" vertical="center" wrapText="1"/>
    </xf>
    <xf numFmtId="0" fontId="28" fillId="5" borderId="5" xfId="0" applyFont="1" applyFill="1" applyBorder="1" applyAlignment="1">
      <alignment horizontal="center" vertical="center" wrapText="1"/>
    </xf>
    <xf numFmtId="0" fontId="24" fillId="5" borderId="0" xfId="0" applyFont="1" applyFill="1" applyAlignment="1">
      <alignment horizontal="center" vertical="center"/>
    </xf>
    <xf numFmtId="0" fontId="28" fillId="5" borderId="3" xfId="0" applyFont="1" applyFill="1" applyBorder="1" applyAlignment="1">
      <alignment horizontal="center" vertical="center" wrapText="1"/>
    </xf>
    <xf numFmtId="0" fontId="24" fillId="0" borderId="0" xfId="0" applyFont="1" applyFill="1" applyAlignment="1">
      <alignment horizontal="center" vertical="center"/>
    </xf>
    <xf numFmtId="0" fontId="28" fillId="0" borderId="3" xfId="0" applyNumberFormat="1" applyFont="1" applyBorder="1" applyAlignment="1">
      <alignment horizontal="left" vertical="center" wrapText="1"/>
    </xf>
    <xf numFmtId="165" fontId="28" fillId="0" borderId="3" xfId="0" applyNumberFormat="1" applyFont="1" applyBorder="1" applyAlignment="1">
      <alignment horizontal="left" vertical="center" wrapText="1"/>
    </xf>
    <xf numFmtId="4" fontId="28" fillId="0" borderId="3" xfId="0" applyNumberFormat="1" applyFont="1" applyBorder="1" applyAlignment="1">
      <alignment horizontal="right" vertical="center" wrapText="1"/>
    </xf>
    <xf numFmtId="4" fontId="28" fillId="2" borderId="3" xfId="0" applyNumberFormat="1" applyFont="1" applyFill="1" applyBorder="1" applyAlignment="1">
      <alignment horizontal="right" vertical="center" wrapText="1"/>
    </xf>
    <xf numFmtId="0" fontId="23" fillId="4" borderId="3" xfId="0" applyFont="1" applyFill="1" applyBorder="1" applyAlignment="1">
      <alignment horizontal="left" vertical="center" wrapText="1"/>
    </xf>
    <xf numFmtId="165" fontId="23" fillId="4" borderId="3" xfId="0" applyNumberFormat="1" applyFont="1" applyFill="1" applyBorder="1" applyAlignment="1">
      <alignment horizontal="left" vertical="center" wrapText="1"/>
    </xf>
    <xf numFmtId="4" fontId="23" fillId="4" borderId="3" xfId="0" applyNumberFormat="1" applyFont="1" applyFill="1" applyBorder="1" applyAlignment="1">
      <alignment horizontal="right" vertical="center" wrapText="1"/>
    </xf>
    <xf numFmtId="0" fontId="28" fillId="0" borderId="3" xfId="0" applyFont="1" applyBorder="1" applyAlignment="1">
      <alignment horizontal="left" vertical="center" wrapText="1"/>
    </xf>
    <xf numFmtId="0" fontId="27" fillId="0" borderId="0" xfId="0" applyFont="1" applyAlignment="1">
      <alignment horizontal="center"/>
    </xf>
    <xf numFmtId="0" fontId="27" fillId="0" borderId="0" xfId="0" applyFont="1" applyAlignment="1"/>
    <xf numFmtId="0" fontId="19" fillId="0" borderId="0" xfId="0" applyFont="1"/>
    <xf numFmtId="0" fontId="19" fillId="0" borderId="0" xfId="0" applyFont="1" applyAlignment="1">
      <alignment wrapText="1"/>
    </xf>
    <xf numFmtId="0" fontId="21" fillId="15" borderId="3" xfId="0" applyFont="1" applyFill="1" applyBorder="1" applyAlignment="1">
      <alignment horizontal="center" vertical="center" wrapText="1"/>
    </xf>
    <xf numFmtId="0" fontId="19" fillId="15" borderId="3" xfId="0" applyFont="1" applyFill="1" applyBorder="1" applyAlignment="1">
      <alignment horizontal="center" vertical="center"/>
    </xf>
    <xf numFmtId="165" fontId="21" fillId="16" borderId="3" xfId="0" applyNumberFormat="1" applyFont="1" applyFill="1" applyBorder="1" applyAlignment="1">
      <alignment horizontal="left" vertical="center" wrapText="1"/>
    </xf>
    <xf numFmtId="4" fontId="21" fillId="16" borderId="3" xfId="0" applyNumberFormat="1" applyFont="1" applyFill="1" applyBorder="1" applyAlignment="1">
      <alignment horizontal="right" vertical="center" wrapText="1"/>
    </xf>
    <xf numFmtId="4" fontId="21" fillId="2" borderId="3" xfId="0" applyNumberFormat="1" applyFont="1" applyFill="1" applyBorder="1" applyAlignment="1">
      <alignment horizontal="right" vertical="center" wrapText="1"/>
    </xf>
    <xf numFmtId="4" fontId="20" fillId="4" borderId="3" xfId="0" applyNumberFormat="1" applyFont="1" applyFill="1" applyBorder="1" applyAlignment="1">
      <alignment horizontal="right" vertical="center" wrapText="1"/>
    </xf>
    <xf numFmtId="0" fontId="21" fillId="0" borderId="0" xfId="0" applyFont="1" applyAlignment="1">
      <alignment horizontal="left"/>
    </xf>
    <xf numFmtId="0" fontId="21" fillId="7" borderId="3" xfId="0" applyFont="1" applyFill="1" applyBorder="1" applyAlignment="1">
      <alignment horizontal="left" vertical="center" wrapText="1"/>
    </xf>
    <xf numFmtId="0" fontId="20" fillId="4" borderId="3" xfId="0" applyFont="1" applyFill="1" applyBorder="1" applyAlignment="1">
      <alignment horizontal="left" vertical="center" wrapText="1"/>
    </xf>
    <xf numFmtId="0" fontId="20" fillId="4" borderId="3" xfId="0" applyNumberFormat="1" applyFont="1" applyFill="1" applyBorder="1" applyAlignment="1">
      <alignment horizontal="left" wrapText="1"/>
    </xf>
    <xf numFmtId="0" fontId="20" fillId="4" borderId="3" xfId="0" applyFont="1" applyFill="1" applyBorder="1" applyAlignment="1">
      <alignment horizontal="left" wrapText="1" indent="8"/>
    </xf>
    <xf numFmtId="165" fontId="20" fillId="4" borderId="3" xfId="0" applyNumberFormat="1" applyFont="1" applyFill="1" applyBorder="1" applyAlignment="1">
      <alignment horizontal="left" vertical="center" wrapText="1" indent="8"/>
    </xf>
    <xf numFmtId="49" fontId="20" fillId="0" borderId="0" xfId="0" applyNumberFormat="1" applyFont="1" applyAlignment="1"/>
    <xf numFmtId="0" fontId="20" fillId="0" borderId="0" xfId="0" applyFont="1" applyAlignment="1"/>
    <xf numFmtId="0" fontId="18" fillId="0" borderId="0" xfId="0" applyFont="1" applyBorder="1" applyAlignment="1">
      <alignment vertical="center"/>
    </xf>
    <xf numFmtId="0" fontId="19" fillId="0" borderId="3" xfId="0" applyFont="1" applyFill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3" xfId="0" applyFont="1" applyBorder="1" applyAlignment="1">
      <alignment vertical="center"/>
    </xf>
    <xf numFmtId="14" fontId="19" fillId="0" borderId="3" xfId="0" applyNumberFormat="1" applyFont="1" applyBorder="1" applyAlignment="1">
      <alignment vertical="top"/>
    </xf>
    <xf numFmtId="49" fontId="19" fillId="0" borderId="3" xfId="0" applyNumberFormat="1" applyFont="1" applyBorder="1" applyAlignment="1">
      <alignment vertical="top"/>
    </xf>
    <xf numFmtId="164" fontId="19" fillId="0" borderId="3" xfId="1" applyNumberFormat="1" applyFont="1" applyBorder="1" applyAlignment="1">
      <alignment vertical="top"/>
    </xf>
    <xf numFmtId="0" fontId="19" fillId="0" borderId="3" xfId="0" applyFont="1" applyBorder="1" applyAlignment="1">
      <alignment vertical="top"/>
    </xf>
    <xf numFmtId="49" fontId="19" fillId="0" borderId="3" xfId="1" applyNumberFormat="1" applyFont="1" applyBorder="1" applyAlignment="1">
      <alignment vertical="top"/>
    </xf>
    <xf numFmtId="0" fontId="24" fillId="0" borderId="3" xfId="0" applyFont="1" applyBorder="1"/>
    <xf numFmtId="0" fontId="27" fillId="0" borderId="3" xfId="0" applyFont="1" applyBorder="1" applyAlignment="1"/>
    <xf numFmtId="14" fontId="27" fillId="0" borderId="3" xfId="0" applyNumberFormat="1" applyFont="1" applyBorder="1" applyAlignment="1"/>
    <xf numFmtId="49" fontId="27" fillId="0" borderId="3" xfId="0" applyNumberFormat="1" applyFont="1" applyBorder="1" applyAlignment="1"/>
    <xf numFmtId="164" fontId="34" fillId="0" borderId="3" xfId="0" applyNumberFormat="1" applyFont="1" applyBorder="1" applyAlignment="1">
      <alignment horizontal="center" vertical="center"/>
    </xf>
    <xf numFmtId="14" fontId="27" fillId="0" borderId="0" xfId="0" applyNumberFormat="1" applyFont="1" applyAlignment="1"/>
    <xf numFmtId="164" fontId="27" fillId="0" borderId="0" xfId="0" applyNumberFormat="1" applyFont="1" applyAlignment="1"/>
    <xf numFmtId="0" fontId="24" fillId="0" borderId="0" xfId="0" applyFont="1" applyAlignment="1"/>
    <xf numFmtId="0" fontId="24" fillId="0" borderId="7" xfId="0" applyFont="1" applyBorder="1"/>
    <xf numFmtId="0" fontId="24" fillId="0" borderId="2" xfId="0" applyFont="1" applyBorder="1"/>
    <xf numFmtId="2" fontId="24" fillId="0" borderId="0" xfId="1" applyNumberFormat="1" applyFont="1"/>
    <xf numFmtId="0" fontId="19" fillId="0" borderId="0" xfId="0" applyFont="1" applyAlignment="1">
      <alignment horizontal="left"/>
    </xf>
    <xf numFmtId="2" fontId="19" fillId="0" borderId="0" xfId="1" applyNumberFormat="1" applyFont="1"/>
    <xf numFmtId="2" fontId="17" fillId="0" borderId="0" xfId="1" applyNumberFormat="1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2" fontId="21" fillId="5" borderId="3" xfId="1" applyNumberFormat="1" applyFont="1" applyFill="1" applyBorder="1" applyAlignment="1">
      <alignment horizontal="center" vertical="center" wrapText="1"/>
    </xf>
    <xf numFmtId="0" fontId="19" fillId="0" borderId="2" xfId="0" applyNumberFormat="1" applyFont="1" applyBorder="1" applyAlignment="1">
      <alignment vertical="top"/>
    </xf>
    <xf numFmtId="0" fontId="19" fillId="0" borderId="10" xfId="0" applyNumberFormat="1" applyFont="1" applyBorder="1" applyAlignment="1">
      <alignment vertical="top"/>
    </xf>
    <xf numFmtId="0" fontId="21" fillId="0" borderId="3" xfId="0" applyFont="1" applyBorder="1" applyAlignment="1">
      <alignment horizontal="left" vertical="center"/>
    </xf>
    <xf numFmtId="2" fontId="20" fillId="0" borderId="3" xfId="1" applyNumberFormat="1" applyFont="1" applyBorder="1" applyAlignment="1">
      <alignment vertical="top"/>
    </xf>
    <xf numFmtId="2" fontId="20" fillId="0" borderId="3" xfId="1" applyNumberFormat="1" applyFont="1" applyFill="1" applyBorder="1" applyAlignment="1">
      <alignment vertical="top"/>
    </xf>
    <xf numFmtId="0" fontId="27" fillId="0" borderId="2" xfId="0" applyNumberFormat="1" applyFont="1" applyBorder="1" applyAlignment="1">
      <alignment horizontal="left"/>
    </xf>
    <xf numFmtId="0" fontId="27" fillId="0" borderId="10" xfId="0" applyNumberFormat="1" applyFont="1" applyBorder="1" applyAlignment="1">
      <alignment horizontal="left"/>
    </xf>
    <xf numFmtId="2" fontId="20" fillId="0" borderId="3" xfId="1" applyNumberFormat="1" applyFont="1" applyBorder="1" applyAlignment="1"/>
    <xf numFmtId="165" fontId="20" fillId="2" borderId="3" xfId="0" applyNumberFormat="1" applyFont="1" applyFill="1" applyBorder="1" applyAlignment="1">
      <alignment horizontal="left" vertical="center"/>
    </xf>
    <xf numFmtId="2" fontId="20" fillId="2" borderId="3" xfId="1" applyNumberFormat="1" applyFont="1" applyFill="1" applyBorder="1" applyAlignment="1"/>
    <xf numFmtId="165" fontId="21" fillId="0" borderId="3" xfId="0" applyNumberFormat="1" applyFont="1" applyBorder="1" applyAlignment="1">
      <alignment horizontal="right" vertical="center"/>
    </xf>
    <xf numFmtId="165" fontId="24" fillId="0" borderId="0" xfId="0" applyNumberFormat="1" applyFont="1"/>
    <xf numFmtId="165" fontId="20" fillId="0" borderId="3" xfId="0" applyNumberFormat="1" applyFont="1" applyFill="1" applyBorder="1" applyAlignment="1">
      <alignment horizontal="left" vertical="center"/>
    </xf>
    <xf numFmtId="0" fontId="24" fillId="2" borderId="3" xfId="0" applyNumberFormat="1" applyFont="1" applyFill="1" applyBorder="1" applyAlignment="1">
      <alignment horizontal="left"/>
    </xf>
    <xf numFmtId="0" fontId="27" fillId="0" borderId="2" xfId="0" applyNumberFormat="1" applyFont="1" applyBorder="1" applyAlignment="1"/>
    <xf numFmtId="0" fontId="27" fillId="0" borderId="10" xfId="0" applyNumberFormat="1" applyFont="1" applyBorder="1" applyAlignment="1"/>
    <xf numFmtId="0" fontId="21" fillId="11" borderId="3" xfId="0" applyFont="1" applyFill="1" applyBorder="1" applyAlignment="1">
      <alignment horizontal="left" vertical="center" wrapText="1"/>
    </xf>
    <xf numFmtId="165" fontId="21" fillId="11" borderId="3" xfId="0" applyNumberFormat="1" applyFont="1" applyFill="1" applyBorder="1" applyAlignment="1">
      <alignment horizontal="left" vertical="center"/>
    </xf>
    <xf numFmtId="2" fontId="20" fillId="11" borderId="3" xfId="1" applyNumberFormat="1" applyFont="1" applyFill="1" applyBorder="1" applyAlignment="1"/>
    <xf numFmtId="0" fontId="21" fillId="0" borderId="3" xfId="0" applyNumberFormat="1" applyFont="1" applyFill="1" applyBorder="1" applyAlignment="1">
      <alignment horizontal="left" vertical="center"/>
    </xf>
    <xf numFmtId="165" fontId="21" fillId="0" borderId="3" xfId="0" applyNumberFormat="1" applyFont="1" applyFill="1" applyBorder="1" applyAlignment="1">
      <alignment horizontal="left" vertical="center"/>
    </xf>
    <xf numFmtId="0" fontId="27" fillId="0" borderId="0" xfId="0" applyNumberFormat="1" applyFont="1" applyAlignment="1"/>
    <xf numFmtId="0" fontId="21" fillId="2" borderId="3" xfId="0" applyNumberFormat="1" applyFont="1" applyFill="1" applyBorder="1" applyAlignment="1">
      <alignment horizontal="left" vertical="center"/>
    </xf>
    <xf numFmtId="165" fontId="21" fillId="2" borderId="3" xfId="0" applyNumberFormat="1" applyFont="1" applyFill="1" applyBorder="1" applyAlignment="1">
      <alignment horizontal="left" vertical="center"/>
    </xf>
    <xf numFmtId="165" fontId="21" fillId="2" borderId="3" xfId="0" applyNumberFormat="1" applyFont="1" applyFill="1" applyBorder="1" applyAlignment="1">
      <alignment horizontal="right" vertical="center"/>
    </xf>
    <xf numFmtId="2" fontId="27" fillId="0" borderId="0" xfId="1" applyNumberFormat="1" applyFont="1" applyAlignment="1"/>
    <xf numFmtId="0" fontId="24" fillId="0" borderId="0" xfId="0" applyNumberFormat="1" applyFont="1"/>
    <xf numFmtId="0" fontId="21" fillId="0" borderId="0" xfId="0" applyFont="1" applyAlignment="1"/>
    <xf numFmtId="0" fontId="20" fillId="0" borderId="0" xfId="0" applyFont="1" applyAlignment="1">
      <alignment wrapText="1"/>
    </xf>
    <xf numFmtId="2" fontId="20" fillId="0" borderId="0" xfId="1" applyNumberFormat="1" applyFont="1" applyAlignment="1"/>
    <xf numFmtId="0" fontId="21" fillId="0" borderId="0" xfId="0" applyFont="1" applyBorder="1" applyAlignment="1">
      <alignment vertical="center"/>
    </xf>
    <xf numFmtId="2" fontId="20" fillId="0" borderId="0" xfId="1" applyNumberFormat="1" applyFont="1" applyAlignment="1">
      <alignment horizontal="center" vertical="center"/>
    </xf>
    <xf numFmtId="0" fontId="21" fillId="5" borderId="2" xfId="0" applyFont="1" applyFill="1" applyBorder="1" applyAlignment="1">
      <alignment horizontal="center" vertical="center" wrapText="1"/>
    </xf>
    <xf numFmtId="2" fontId="21" fillId="5" borderId="2" xfId="1" applyNumberFormat="1" applyFont="1" applyFill="1" applyBorder="1" applyAlignment="1">
      <alignment horizontal="center" vertical="center" wrapText="1"/>
    </xf>
    <xf numFmtId="2" fontId="21" fillId="5" borderId="2" xfId="1" applyNumberFormat="1" applyFont="1" applyFill="1" applyBorder="1" applyAlignment="1">
      <alignment horizontal="center" vertical="center"/>
    </xf>
    <xf numFmtId="0" fontId="21" fillId="0" borderId="2" xfId="0" applyFont="1" applyBorder="1" applyAlignment="1">
      <alignment horizontal="left" vertical="center"/>
    </xf>
    <xf numFmtId="2" fontId="20" fillId="0" borderId="2" xfId="1" applyNumberFormat="1" applyFont="1" applyBorder="1" applyAlignment="1">
      <alignment horizontal="right" vertical="center"/>
    </xf>
    <xf numFmtId="2" fontId="21" fillId="0" borderId="2" xfId="1" applyNumberFormat="1" applyFont="1" applyBorder="1" applyAlignment="1"/>
    <xf numFmtId="0" fontId="21" fillId="0" borderId="2" xfId="0" applyNumberFormat="1" applyFont="1" applyBorder="1" applyAlignment="1">
      <alignment horizontal="left" vertical="center"/>
    </xf>
    <xf numFmtId="0" fontId="20" fillId="2" borderId="2" xfId="0" applyNumberFormat="1" applyFont="1" applyFill="1" applyBorder="1" applyAlignment="1">
      <alignment horizontal="left" vertical="center"/>
    </xf>
    <xf numFmtId="0" fontId="20" fillId="2" borderId="2" xfId="0" applyFont="1" applyFill="1" applyBorder="1" applyAlignment="1">
      <alignment horizontal="left" vertical="center"/>
    </xf>
    <xf numFmtId="0" fontId="21" fillId="2" borderId="2" xfId="0" applyNumberFormat="1" applyFont="1" applyFill="1" applyBorder="1" applyAlignment="1">
      <alignment horizontal="left" vertical="center"/>
    </xf>
    <xf numFmtId="165" fontId="21" fillId="2" borderId="2" xfId="0" applyNumberFormat="1" applyFont="1" applyFill="1" applyBorder="1" applyAlignment="1">
      <alignment horizontal="left" vertical="center" wrapText="1"/>
    </xf>
    <xf numFmtId="2" fontId="21" fillId="2" borderId="2" xfId="1" applyNumberFormat="1" applyFont="1" applyFill="1" applyBorder="1" applyAlignment="1"/>
    <xf numFmtId="0" fontId="20" fillId="0" borderId="2" xfId="0" applyNumberFormat="1" applyFont="1" applyBorder="1" applyAlignment="1">
      <alignment horizontal="left"/>
    </xf>
    <xf numFmtId="0" fontId="20" fillId="0" borderId="2" xfId="0" applyFont="1" applyBorder="1" applyAlignment="1">
      <alignment wrapText="1"/>
    </xf>
    <xf numFmtId="0" fontId="20" fillId="0" borderId="2" xfId="0" applyFont="1" applyBorder="1" applyAlignment="1">
      <alignment horizontal="left" vertical="center"/>
    </xf>
    <xf numFmtId="0" fontId="20" fillId="2" borderId="2" xfId="0" applyNumberFormat="1" applyFont="1" applyFill="1" applyBorder="1" applyAlignment="1">
      <alignment horizontal="left"/>
    </xf>
    <xf numFmtId="0" fontId="20" fillId="2" borderId="2" xfId="0" applyFont="1" applyFill="1" applyBorder="1" applyAlignment="1">
      <alignment wrapText="1"/>
    </xf>
    <xf numFmtId="0" fontId="20" fillId="0" borderId="2" xfId="0" applyNumberFormat="1" applyFont="1" applyFill="1" applyBorder="1" applyAlignment="1">
      <alignment horizontal="left"/>
    </xf>
    <xf numFmtId="0" fontId="20" fillId="0" borderId="2" xfId="0" applyFont="1" applyFill="1" applyBorder="1" applyAlignment="1">
      <alignment wrapText="1"/>
    </xf>
    <xf numFmtId="0" fontId="21" fillId="0" borderId="2" xfId="0" applyNumberFormat="1" applyFont="1" applyBorder="1" applyAlignment="1">
      <alignment horizontal="left" vertical="center" wrapText="1"/>
    </xf>
    <xf numFmtId="0" fontId="20" fillId="2" borderId="2" xfId="0" applyNumberFormat="1" applyFont="1" applyFill="1" applyBorder="1" applyAlignment="1">
      <alignment horizontal="left" vertical="center" wrapText="1"/>
    </xf>
    <xf numFmtId="0" fontId="21" fillId="2" borderId="2" xfId="0" applyFont="1" applyFill="1" applyBorder="1" applyAlignment="1">
      <alignment horizontal="left" vertical="center"/>
    </xf>
    <xf numFmtId="0" fontId="21" fillId="2" borderId="2" xfId="0" applyFont="1" applyFill="1" applyBorder="1" applyAlignment="1">
      <alignment horizontal="left" vertical="center" wrapText="1"/>
    </xf>
    <xf numFmtId="0" fontId="20" fillId="0" borderId="2" xfId="0" applyFont="1" applyBorder="1" applyAlignment="1">
      <alignment horizontal="left"/>
    </xf>
    <xf numFmtId="165" fontId="20" fillId="0" borderId="2" xfId="0" applyNumberFormat="1" applyFont="1" applyBorder="1" applyAlignment="1">
      <alignment horizontal="left" vertical="center" wrapText="1"/>
    </xf>
    <xf numFmtId="49" fontId="20" fillId="0" borderId="0" xfId="0" applyNumberFormat="1" applyFont="1" applyAlignment="1">
      <alignment wrapText="1"/>
    </xf>
    <xf numFmtId="2" fontId="20" fillId="0" borderId="0" xfId="1" applyNumberFormat="1" applyFont="1" applyBorder="1" applyAlignment="1"/>
    <xf numFmtId="0" fontId="20" fillId="0" borderId="0" xfId="0" applyFont="1" applyBorder="1" applyAlignment="1">
      <alignment horizontal="left" vertical="center"/>
    </xf>
    <xf numFmtId="0" fontId="21" fillId="0" borderId="0" xfId="0" applyFont="1" applyBorder="1" applyAlignment="1">
      <alignment horizontal="left" vertical="center"/>
    </xf>
    <xf numFmtId="0" fontId="21" fillId="0" borderId="0" xfId="0" applyFont="1" applyBorder="1" applyAlignment="1">
      <alignment horizontal="left" vertical="center" wrapText="1"/>
    </xf>
    <xf numFmtId="0" fontId="21" fillId="0" borderId="0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0" borderId="0" xfId="0" applyNumberFormat="1" applyFont="1" applyAlignment="1"/>
    <xf numFmtId="0" fontId="20" fillId="0" borderId="0" xfId="0" applyNumberFormat="1" applyFont="1"/>
    <xf numFmtId="0" fontId="2" fillId="12" borderId="11" xfId="0" applyFont="1" applyFill="1" applyBorder="1" applyAlignment="1">
      <alignment horizontal="left" vertical="center" wrapText="1"/>
    </xf>
    <xf numFmtId="0" fontId="2" fillId="0" borderId="12" xfId="0" applyFont="1" applyFill="1" applyBorder="1" applyAlignment="1">
      <alignment horizontal="center" vertical="center" textRotation="90"/>
    </xf>
    <xf numFmtId="0" fontId="2" fillId="0" borderId="15" xfId="0" applyFont="1" applyFill="1" applyBorder="1" applyAlignment="1">
      <alignment horizontal="center" vertical="center" textRotation="90"/>
    </xf>
    <xf numFmtId="0" fontId="2" fillId="0" borderId="16" xfId="0" applyFont="1" applyFill="1" applyBorder="1" applyAlignment="1">
      <alignment horizontal="center" vertical="center" textRotation="90"/>
    </xf>
    <xf numFmtId="0" fontId="2" fillId="12" borderId="11" xfId="0" applyFont="1" applyFill="1" applyBorder="1" applyAlignment="1">
      <alignment horizontal="center" vertical="center" wrapText="1"/>
    </xf>
    <xf numFmtId="0" fontId="5" fillId="12" borderId="11" xfId="0" applyFont="1" applyFill="1" applyBorder="1" applyAlignment="1">
      <alignment horizontal="left" vertical="center" wrapText="1"/>
    </xf>
    <xf numFmtId="0" fontId="2" fillId="14" borderId="11" xfId="0" applyFont="1" applyFill="1" applyBorder="1" applyAlignment="1">
      <alignment horizontal="center" vertical="center"/>
    </xf>
    <xf numFmtId="0" fontId="5" fillId="12" borderId="11" xfId="0" applyFont="1" applyFill="1" applyBorder="1" applyAlignment="1">
      <alignment horizontal="left" vertical="center"/>
    </xf>
    <xf numFmtId="0" fontId="2" fillId="12" borderId="11" xfId="0" applyFont="1" applyFill="1" applyBorder="1" applyAlignment="1">
      <alignment horizontal="left" vertical="center"/>
    </xf>
    <xf numFmtId="0" fontId="14" fillId="2" borderId="11" xfId="0" applyFont="1" applyFill="1" applyBorder="1" applyAlignment="1">
      <alignment horizontal="center" vertical="center" wrapText="1"/>
    </xf>
    <xf numFmtId="0" fontId="2" fillId="0" borderId="11" xfId="0" applyFont="1" applyFill="1" applyBorder="1" applyAlignment="1">
      <alignment horizontal="center" vertical="center" textRotation="90"/>
    </xf>
    <xf numFmtId="0" fontId="2" fillId="12" borderId="11" xfId="0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 vertical="center" wrapText="1"/>
    </xf>
    <xf numFmtId="0" fontId="2" fillId="17" borderId="11" xfId="0" applyFont="1" applyFill="1" applyBorder="1" applyAlignment="1">
      <alignment horizontal="left" vertical="center"/>
    </xf>
    <xf numFmtId="0" fontId="2" fillId="12" borderId="12" xfId="0" applyFont="1" applyFill="1" applyBorder="1" applyAlignment="1">
      <alignment horizontal="center" vertical="center" wrapText="1"/>
    </xf>
    <xf numFmtId="0" fontId="2" fillId="12" borderId="16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7" fillId="7" borderId="11" xfId="0" applyFont="1" applyFill="1" applyBorder="1" applyAlignment="1">
      <alignment horizontal="center" vertical="center"/>
    </xf>
    <xf numFmtId="0" fontId="2" fillId="13" borderId="11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6" fillId="13" borderId="13" xfId="0" applyFont="1" applyFill="1" applyBorder="1" applyAlignment="1">
      <alignment horizontal="center" vertical="center"/>
    </xf>
    <xf numFmtId="0" fontId="6" fillId="13" borderId="14" xfId="0" applyFont="1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 wrapText="1"/>
    </xf>
    <xf numFmtId="0" fontId="17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21" fillId="0" borderId="0" xfId="0" applyFont="1" applyAlignment="1">
      <alignment horizontal="center"/>
    </xf>
    <xf numFmtId="0" fontId="20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28" fillId="7" borderId="17" xfId="0" applyFont="1" applyFill="1" applyBorder="1" applyAlignment="1">
      <alignment horizontal="center" vertical="center" wrapText="1"/>
    </xf>
    <xf numFmtId="0" fontId="28" fillId="7" borderId="18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wrapText="1"/>
    </xf>
    <xf numFmtId="0" fontId="21" fillId="7" borderId="3" xfId="0" applyFont="1" applyFill="1" applyBorder="1" applyAlignment="1">
      <alignment horizontal="center" vertical="center" wrapText="1"/>
    </xf>
    <xf numFmtId="0" fontId="21" fillId="7" borderId="3" xfId="0" applyFont="1" applyFill="1" applyBorder="1" applyAlignment="1">
      <alignment horizontal="center" vertical="center"/>
    </xf>
    <xf numFmtId="0" fontId="21" fillId="7" borderId="19" xfId="0" applyFont="1" applyFill="1" applyBorder="1" applyAlignment="1">
      <alignment horizontal="center" vertical="center" wrapText="1"/>
    </xf>
    <xf numFmtId="0" fontId="21" fillId="7" borderId="4" xfId="0" applyFont="1" applyFill="1" applyBorder="1" applyAlignment="1">
      <alignment horizontal="center" vertical="center" wrapText="1"/>
    </xf>
    <xf numFmtId="0" fontId="26" fillId="2" borderId="9" xfId="0" applyFont="1" applyFill="1" applyBorder="1" applyAlignment="1">
      <alignment horizontal="center"/>
    </xf>
    <xf numFmtId="0" fontId="26" fillId="2" borderId="8" xfId="0" applyFont="1" applyFill="1" applyBorder="1" applyAlignment="1">
      <alignment horizontal="center"/>
    </xf>
    <xf numFmtId="0" fontId="8" fillId="0" borderId="3" xfId="0" applyFont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2" fillId="18" borderId="3" xfId="0" applyNumberFormat="1" applyFont="1" applyFill="1" applyBorder="1" applyAlignment="1" applyProtection="1">
      <alignment horizontal="center" vertical="center" wrapText="1"/>
    </xf>
    <xf numFmtId="0" fontId="6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/>
    </xf>
    <xf numFmtId="0" fontId="17" fillId="5" borderId="3" xfId="0" applyFont="1" applyFill="1" applyBorder="1" applyAlignment="1">
      <alignment horizontal="center" vertical="center"/>
    </xf>
    <xf numFmtId="0" fontId="21" fillId="5" borderId="3" xfId="0" applyFont="1" applyFill="1" applyBorder="1" applyAlignment="1">
      <alignment horizontal="center" vertical="center"/>
    </xf>
    <xf numFmtId="0" fontId="21" fillId="5" borderId="3" xfId="0" applyFont="1" applyFill="1" applyBorder="1" applyAlignment="1">
      <alignment horizontal="left" vertical="center" wrapText="1"/>
    </xf>
    <xf numFmtId="0" fontId="21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9" fillId="0" borderId="0" xfId="0" applyFont="1" applyBorder="1" applyAlignment="1">
      <alignment horizontal="center" vertical="center"/>
    </xf>
    <xf numFmtId="0" fontId="10" fillId="5" borderId="3" xfId="0" applyFont="1" applyFill="1" applyBorder="1" applyAlignment="1">
      <alignment horizontal="center" vertical="center"/>
    </xf>
    <xf numFmtId="0" fontId="10" fillId="5" borderId="3" xfId="0" applyFont="1" applyFill="1" applyBorder="1" applyAlignment="1">
      <alignment horizontal="center"/>
    </xf>
    <xf numFmtId="0" fontId="10" fillId="5" borderId="3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 vertical="center" wrapText="1"/>
    </xf>
    <xf numFmtId="49" fontId="8" fillId="5" borderId="3" xfId="0" applyNumberFormat="1" applyFont="1" applyFill="1" applyBorder="1" applyAlignment="1">
      <alignment horizontal="left" vertical="center" wrapText="1"/>
    </xf>
  </cellXfs>
  <cellStyles count="7">
    <cellStyle name="Comma" xfId="1" builtinId="3"/>
    <cellStyle name="Comma 2" xfId="5"/>
    <cellStyle name="Normal" xfId="0" builtinId="0"/>
    <cellStyle name="Normal 2" xfId="2"/>
    <cellStyle name="Normal 2 2 2" xfId="6"/>
    <cellStyle name="Normal 3" xfId="4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gtge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gtge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BH122"/>
  <sheetViews>
    <sheetView workbookViewId="0">
      <selection activeCell="I8" sqref="I8"/>
    </sheetView>
  </sheetViews>
  <sheetFormatPr defaultColWidth="9" defaultRowHeight="12.75" x14ac:dyDescent="0.2"/>
  <cols>
    <col min="1" max="1" width="3.7109375" style="6" customWidth="1" collapsed="1"/>
    <col min="2" max="2" width="4.85546875" style="6" customWidth="1" collapsed="1"/>
    <col min="3" max="3" width="13.28515625" style="1" customWidth="1" collapsed="1"/>
    <col min="4" max="4" width="11.5703125" style="1" customWidth="1" collapsed="1"/>
    <col min="5" max="5" width="26.28515625" style="1" customWidth="1" collapsed="1"/>
    <col min="6" max="6" width="31.5703125" style="1" customWidth="1" collapsed="1"/>
    <col min="7" max="7" width="15.85546875" style="1" customWidth="1" collapsed="1"/>
    <col min="8" max="8" width="13" style="1" customWidth="1" collapsed="1"/>
    <col min="9" max="9" width="38" style="1" bestFit="1" customWidth="1" collapsed="1"/>
    <col min="10" max="10" width="16.28515625" style="1" customWidth="1" collapsed="1"/>
    <col min="11" max="11" width="13.42578125" style="1" customWidth="1" collapsed="1"/>
    <col min="12" max="12" width="16.7109375" style="1" customWidth="1" collapsed="1"/>
    <col min="13" max="13" width="15.85546875" style="1" customWidth="1" collapsed="1"/>
    <col min="14" max="14" width="19.42578125" style="1" customWidth="1" collapsed="1"/>
    <col min="15" max="16384" width="9" style="1" collapsed="1"/>
  </cols>
  <sheetData>
    <row r="1" spans="1:60" ht="15" x14ac:dyDescent="0.25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G1" s="47" t="s">
        <v>102</v>
      </c>
    </row>
    <row r="3" spans="1:60" ht="15" x14ac:dyDescent="0.25">
      <c r="A3" s="476" t="s">
        <v>699</v>
      </c>
      <c r="B3" s="476" t="s">
        <v>102</v>
      </c>
      <c r="C3" s="476" t="s">
        <v>102</v>
      </c>
      <c r="D3" s="476" t="s">
        <v>102</v>
      </c>
      <c r="E3" s="476" t="s">
        <v>102</v>
      </c>
      <c r="F3" s="476" t="s">
        <v>102</v>
      </c>
      <c r="G3" s="476" t="s">
        <v>102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15" x14ac:dyDescent="0.25">
      <c r="A4" s="2" t="s">
        <v>102</v>
      </c>
      <c r="B4" s="2" t="s">
        <v>102</v>
      </c>
      <c r="C4" s="2" t="s">
        <v>102</v>
      </c>
      <c r="D4" s="2" t="s">
        <v>102</v>
      </c>
      <c r="E4" s="2" t="s">
        <v>102</v>
      </c>
      <c r="F4" s="2" t="s">
        <v>102</v>
      </c>
      <c r="G4" s="2" t="s">
        <v>102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21" customHeight="1" x14ac:dyDescent="0.25">
      <c r="A5" s="2" t="s">
        <v>102</v>
      </c>
      <c r="B5" s="467" t="s">
        <v>700</v>
      </c>
      <c r="C5" s="467" t="s">
        <v>102</v>
      </c>
      <c r="D5" s="467" t="s">
        <v>102</v>
      </c>
      <c r="E5" s="477" t="s">
        <v>1397</v>
      </c>
      <c r="F5" s="477"/>
      <c r="G5" s="477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2" t="s">
        <v>102</v>
      </c>
      <c r="B6" s="9" t="s">
        <v>102</v>
      </c>
      <c r="C6" s="9" t="s">
        <v>102</v>
      </c>
      <c r="D6" s="9" t="s">
        <v>102</v>
      </c>
      <c r="E6" s="11" t="s">
        <v>102</v>
      </c>
      <c r="F6" s="11" t="s">
        <v>102</v>
      </c>
      <c r="G6" s="6" t="s">
        <v>102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t="s">
        <v>102</v>
      </c>
      <c r="B7" s="5" t="s">
        <v>102</v>
      </c>
      <c r="C7" t="s">
        <v>102</v>
      </c>
      <c r="D7" t="s">
        <v>102</v>
      </c>
      <c r="E7" t="s">
        <v>102</v>
      </c>
    </row>
    <row r="8" spans="1:60" ht="42.75" customHeight="1" x14ac:dyDescent="0.25">
      <c r="A8" s="48" t="s">
        <v>650</v>
      </c>
      <c r="B8" s="478" t="s">
        <v>12</v>
      </c>
      <c r="C8" s="478" t="s">
        <v>102</v>
      </c>
      <c r="D8" s="478" t="s">
        <v>102</v>
      </c>
      <c r="E8" s="478" t="s">
        <v>102</v>
      </c>
      <c r="F8" s="48" t="s">
        <v>701</v>
      </c>
      <c r="G8" s="48" t="s">
        <v>702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4.25" customHeight="1" x14ac:dyDescent="0.25">
      <c r="A9" s="49" t="s">
        <v>703</v>
      </c>
      <c r="B9" s="49">
        <v>1</v>
      </c>
      <c r="C9" s="50">
        <v>2</v>
      </c>
      <c r="D9" s="480">
        <v>3</v>
      </c>
      <c r="E9" s="481" t="s">
        <v>102</v>
      </c>
      <c r="F9" s="49">
        <v>4</v>
      </c>
      <c r="G9" s="49">
        <v>6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s="4" customFormat="1" ht="21.75" customHeight="1" x14ac:dyDescent="0.25">
      <c r="A10" s="51">
        <v>1</v>
      </c>
      <c r="B10" s="461" t="s">
        <v>704</v>
      </c>
      <c r="C10" s="474" t="s">
        <v>699</v>
      </c>
      <c r="D10" s="468" t="s">
        <v>705</v>
      </c>
      <c r="E10" s="468" t="s">
        <v>102</v>
      </c>
      <c r="F10" s="52" t="s">
        <v>1398</v>
      </c>
      <c r="G10" s="53" t="s">
        <v>102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s="4" customFormat="1" ht="23.25" customHeight="1" x14ac:dyDescent="0.25">
      <c r="A11" s="51">
        <f t="shared" ref="A11:A34" si="0">A10+1</f>
        <v>2</v>
      </c>
      <c r="B11" s="462" t="s">
        <v>102</v>
      </c>
      <c r="C11" s="482" t="s">
        <v>102</v>
      </c>
      <c r="D11" s="468" t="s">
        <v>706</v>
      </c>
      <c r="E11" s="468" t="s">
        <v>102</v>
      </c>
      <c r="F11" s="52">
        <v>9073744</v>
      </c>
      <c r="G11" s="54" t="s">
        <v>102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s="4" customFormat="1" ht="21.75" customHeight="1" x14ac:dyDescent="0.25">
      <c r="A12" s="51">
        <f t="shared" si="0"/>
        <v>3</v>
      </c>
      <c r="B12" s="462" t="s">
        <v>102</v>
      </c>
      <c r="C12" s="482" t="s">
        <v>102</v>
      </c>
      <c r="D12" s="468" t="s">
        <v>707</v>
      </c>
      <c r="E12" s="468" t="s">
        <v>102</v>
      </c>
      <c r="F12" s="52">
        <v>1870001073</v>
      </c>
      <c r="G12" s="54" t="s">
        <v>102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s="4" customFormat="1" ht="22.5" customHeight="1" x14ac:dyDescent="0.25">
      <c r="A13" s="51">
        <f t="shared" si="0"/>
        <v>4</v>
      </c>
      <c r="B13" s="462" t="s">
        <v>102</v>
      </c>
      <c r="C13" s="482" t="s">
        <v>102</v>
      </c>
      <c r="D13" s="460" t="s">
        <v>708</v>
      </c>
      <c r="E13" s="460" t="s">
        <v>102</v>
      </c>
      <c r="F13" s="52">
        <v>1923</v>
      </c>
      <c r="G13" s="54" t="s">
        <v>102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s="4" customFormat="1" ht="30.75" customHeight="1" x14ac:dyDescent="0.25">
      <c r="A14" s="51">
        <f t="shared" si="0"/>
        <v>5</v>
      </c>
      <c r="B14" s="462" t="s">
        <v>102</v>
      </c>
      <c r="C14" s="482" t="s">
        <v>102</v>
      </c>
      <c r="D14" s="460" t="s">
        <v>709</v>
      </c>
      <c r="E14" s="460" t="s">
        <v>102</v>
      </c>
      <c r="F14" s="52" t="s">
        <v>1399</v>
      </c>
      <c r="G14" s="54" t="s">
        <v>102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s="4" customFormat="1" ht="20.25" customHeight="1" x14ac:dyDescent="0.25">
      <c r="A15" s="51">
        <f t="shared" si="0"/>
        <v>6</v>
      </c>
      <c r="B15" s="462" t="s">
        <v>102</v>
      </c>
      <c r="C15" s="482" t="s">
        <v>102</v>
      </c>
      <c r="D15" s="468" t="s">
        <v>710</v>
      </c>
      <c r="E15" s="468" t="s">
        <v>102</v>
      </c>
      <c r="F15" s="52" t="s">
        <v>1400</v>
      </c>
      <c r="G15" s="54" t="s">
        <v>102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s="4" customFormat="1" ht="21.75" customHeight="1" x14ac:dyDescent="0.25">
      <c r="A16" s="51">
        <f t="shared" si="0"/>
        <v>7</v>
      </c>
      <c r="B16" s="462" t="s">
        <v>102</v>
      </c>
      <c r="C16" s="482" t="s">
        <v>102</v>
      </c>
      <c r="D16" s="468" t="s">
        <v>711</v>
      </c>
      <c r="E16" s="468" t="s">
        <v>102</v>
      </c>
      <c r="F16" s="52" t="s">
        <v>1401</v>
      </c>
      <c r="G16" s="54" t="s">
        <v>102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s="4" customFormat="1" ht="20.25" customHeight="1" x14ac:dyDescent="0.25">
      <c r="A17" s="51">
        <f t="shared" si="0"/>
        <v>8</v>
      </c>
      <c r="B17" s="462" t="s">
        <v>102</v>
      </c>
      <c r="C17" s="482" t="s">
        <v>102</v>
      </c>
      <c r="D17" s="468" t="s">
        <v>712</v>
      </c>
      <c r="E17" s="468" t="s">
        <v>102</v>
      </c>
      <c r="F17" s="52" t="s">
        <v>1402</v>
      </c>
      <c r="G17" s="54" t="s">
        <v>102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s="4" customFormat="1" ht="19.5" customHeight="1" x14ac:dyDescent="0.25">
      <c r="A18" s="51">
        <f t="shared" si="0"/>
        <v>9</v>
      </c>
      <c r="B18" s="462" t="s">
        <v>102</v>
      </c>
      <c r="C18" s="482" t="s">
        <v>102</v>
      </c>
      <c r="D18" s="468" t="s">
        <v>713</v>
      </c>
      <c r="E18" s="468" t="s">
        <v>102</v>
      </c>
      <c r="F18" s="52" t="s">
        <v>1403</v>
      </c>
      <c r="G18" s="479" t="s">
        <v>714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s="4" customFormat="1" ht="22.5" customHeight="1" x14ac:dyDescent="0.25">
      <c r="A19" s="51">
        <f t="shared" si="0"/>
        <v>10</v>
      </c>
      <c r="B19" s="462" t="s">
        <v>102</v>
      </c>
      <c r="C19" s="482" t="s">
        <v>102</v>
      </c>
      <c r="D19" s="468" t="s">
        <v>715</v>
      </c>
      <c r="E19" s="468" t="s">
        <v>102</v>
      </c>
      <c r="F19" s="52" t="s">
        <v>1404</v>
      </c>
      <c r="G19" s="479" t="s">
        <v>102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s="4" customFormat="1" ht="20.25" customHeight="1" x14ac:dyDescent="0.25">
      <c r="A20" s="51">
        <f t="shared" si="0"/>
        <v>11</v>
      </c>
      <c r="B20" s="462" t="s">
        <v>102</v>
      </c>
      <c r="C20" s="482" t="s">
        <v>102</v>
      </c>
      <c r="D20" s="468" t="s">
        <v>716</v>
      </c>
      <c r="E20" s="468" t="s">
        <v>102</v>
      </c>
      <c r="F20" s="52"/>
      <c r="G20" s="55" t="s">
        <v>102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s="4" customFormat="1" ht="18" customHeight="1" x14ac:dyDescent="0.25">
      <c r="A21" s="51">
        <f t="shared" si="0"/>
        <v>12</v>
      </c>
      <c r="B21" s="462" t="s">
        <v>102</v>
      </c>
      <c r="C21" s="482" t="s">
        <v>102</v>
      </c>
      <c r="D21" s="468" t="s">
        <v>717</v>
      </c>
      <c r="E21" s="468" t="s">
        <v>102</v>
      </c>
      <c r="F21" s="52" t="s">
        <v>1405</v>
      </c>
      <c r="G21" s="55" t="s">
        <v>102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s="4" customFormat="1" ht="20.25" customHeight="1" x14ac:dyDescent="0.25">
      <c r="A22" s="51">
        <f t="shared" si="0"/>
        <v>13</v>
      </c>
      <c r="B22" s="462" t="s">
        <v>102</v>
      </c>
      <c r="C22" s="482" t="s">
        <v>102</v>
      </c>
      <c r="D22" s="460" t="s">
        <v>718</v>
      </c>
      <c r="E22" s="460" t="s">
        <v>102</v>
      </c>
      <c r="F22" s="52" t="s">
        <v>1406</v>
      </c>
      <c r="G22" s="55" t="s">
        <v>102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s="4" customFormat="1" ht="22.5" customHeight="1" x14ac:dyDescent="0.25">
      <c r="A23" s="51">
        <f t="shared" si="0"/>
        <v>14</v>
      </c>
      <c r="B23" s="462" t="s">
        <v>102</v>
      </c>
      <c r="C23" s="482" t="s">
        <v>102</v>
      </c>
      <c r="D23" s="460" t="s">
        <v>719</v>
      </c>
      <c r="E23" s="460" t="s">
        <v>102</v>
      </c>
      <c r="F23" s="52" t="s">
        <v>1407</v>
      </c>
      <c r="G23" s="55" t="s">
        <v>102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s="4" customFormat="1" ht="22.5" customHeight="1" x14ac:dyDescent="0.25">
      <c r="A24" s="51">
        <f t="shared" si="0"/>
        <v>15</v>
      </c>
      <c r="B24" s="462" t="s">
        <v>102</v>
      </c>
      <c r="C24" s="482" t="s">
        <v>102</v>
      </c>
      <c r="D24" s="468" t="s">
        <v>720</v>
      </c>
      <c r="E24" s="468" t="s">
        <v>102</v>
      </c>
      <c r="F24" s="52"/>
      <c r="G24" s="55" t="s">
        <v>102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s="4" customFormat="1" ht="38.25" customHeight="1" x14ac:dyDescent="0.25">
      <c r="A25" s="51">
        <f t="shared" si="0"/>
        <v>16</v>
      </c>
      <c r="B25" s="462" t="s">
        <v>102</v>
      </c>
      <c r="C25" s="482" t="s">
        <v>102</v>
      </c>
      <c r="D25" s="468" t="s">
        <v>721</v>
      </c>
      <c r="E25" s="468" t="s">
        <v>102</v>
      </c>
      <c r="F25" s="52" t="s">
        <v>1408</v>
      </c>
      <c r="G25" s="56" t="s">
        <v>722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s="4" customFormat="1" ht="33.75" customHeight="1" x14ac:dyDescent="0.25">
      <c r="A26" s="51">
        <f t="shared" si="0"/>
        <v>17</v>
      </c>
      <c r="B26" s="462" t="s">
        <v>102</v>
      </c>
      <c r="C26" s="482" t="s">
        <v>102</v>
      </c>
      <c r="D26" s="474" t="s">
        <v>723</v>
      </c>
      <c r="E26" s="57" t="s">
        <v>724</v>
      </c>
      <c r="F26" s="52" t="s">
        <v>1409</v>
      </c>
      <c r="G26" s="56" t="s">
        <v>102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s="4" customFormat="1" ht="43.5" customHeight="1" x14ac:dyDescent="0.25">
      <c r="A27" s="51">
        <f t="shared" si="0"/>
        <v>18</v>
      </c>
      <c r="B27" s="462" t="s">
        <v>102</v>
      </c>
      <c r="C27" s="475" t="s">
        <v>102</v>
      </c>
      <c r="D27" s="475" t="s">
        <v>102</v>
      </c>
      <c r="E27" s="57" t="s">
        <v>725</v>
      </c>
      <c r="F27" s="52"/>
      <c r="G27" s="56" t="s">
        <v>102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s="4" customFormat="1" ht="19.5" customHeight="1" x14ac:dyDescent="0.25">
      <c r="A28" s="51">
        <f t="shared" si="0"/>
        <v>19</v>
      </c>
      <c r="B28" s="462" t="s">
        <v>102</v>
      </c>
      <c r="C28" s="464" t="s">
        <v>726</v>
      </c>
      <c r="D28" s="468" t="s">
        <v>61</v>
      </c>
      <c r="E28" s="468" t="s">
        <v>102</v>
      </c>
      <c r="F28" s="52" t="s">
        <v>1410</v>
      </c>
      <c r="G28" s="55" t="s">
        <v>102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s="4" customFormat="1" ht="19.5" customHeight="1" x14ac:dyDescent="0.25">
      <c r="A29" s="51">
        <f t="shared" si="0"/>
        <v>20</v>
      </c>
      <c r="B29" s="462" t="s">
        <v>102</v>
      </c>
      <c r="C29" s="464" t="s">
        <v>102</v>
      </c>
      <c r="D29" s="468" t="s">
        <v>62</v>
      </c>
      <c r="E29" s="468" t="s">
        <v>102</v>
      </c>
      <c r="F29" s="52" t="s">
        <v>1411</v>
      </c>
      <c r="G29" s="55" t="s">
        <v>102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s="4" customFormat="1" ht="19.5" customHeight="1" x14ac:dyDescent="0.25">
      <c r="A30" s="51">
        <f t="shared" si="0"/>
        <v>21</v>
      </c>
      <c r="B30" s="462" t="s">
        <v>102</v>
      </c>
      <c r="C30" s="464" t="s">
        <v>102</v>
      </c>
      <c r="D30" s="468" t="s">
        <v>727</v>
      </c>
      <c r="E30" s="468" t="s">
        <v>102</v>
      </c>
      <c r="F30" s="52" t="s">
        <v>1412</v>
      </c>
      <c r="G30" s="55" t="s">
        <v>102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s="4" customFormat="1" ht="19.5" customHeight="1" x14ac:dyDescent="0.25">
      <c r="A31" s="51">
        <f t="shared" si="0"/>
        <v>22</v>
      </c>
      <c r="B31" s="462" t="s">
        <v>102</v>
      </c>
      <c r="C31" s="464" t="s">
        <v>102</v>
      </c>
      <c r="D31" s="468" t="s">
        <v>719</v>
      </c>
      <c r="E31" s="468" t="s">
        <v>102</v>
      </c>
      <c r="F31" s="52" t="s">
        <v>1413</v>
      </c>
      <c r="G31" s="55" t="s">
        <v>102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s="4" customFormat="1" ht="19.5" customHeight="1" x14ac:dyDescent="0.25">
      <c r="A32" s="51">
        <f t="shared" si="0"/>
        <v>23</v>
      </c>
      <c r="B32" s="462" t="s">
        <v>102</v>
      </c>
      <c r="C32" s="464" t="s">
        <v>102</v>
      </c>
      <c r="D32" s="468" t="s">
        <v>717</v>
      </c>
      <c r="E32" s="468" t="s">
        <v>102</v>
      </c>
      <c r="F32" s="52"/>
      <c r="G32" s="55" t="s">
        <v>102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s="4" customFormat="1" ht="19.5" customHeight="1" x14ac:dyDescent="0.25">
      <c r="A33" s="51">
        <f t="shared" si="0"/>
        <v>24</v>
      </c>
      <c r="B33" s="462" t="s">
        <v>102</v>
      </c>
      <c r="C33" s="464" t="s">
        <v>102</v>
      </c>
      <c r="D33" s="468" t="s">
        <v>728</v>
      </c>
      <c r="E33" s="468" t="s">
        <v>102</v>
      </c>
      <c r="F33" s="52">
        <v>13</v>
      </c>
      <c r="G33" s="55" t="s">
        <v>102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s="4" customFormat="1" ht="19.5" customHeight="1" x14ac:dyDescent="0.25">
      <c r="A34" s="51">
        <f t="shared" si="0"/>
        <v>25</v>
      </c>
      <c r="B34" s="462" t="s">
        <v>102</v>
      </c>
      <c r="C34" s="464" t="s">
        <v>102</v>
      </c>
      <c r="D34" s="468" t="s">
        <v>729</v>
      </c>
      <c r="E34" s="468" t="s">
        <v>102</v>
      </c>
      <c r="F34" s="52" t="s">
        <v>1414</v>
      </c>
      <c r="G34" s="55" t="s">
        <v>102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s="4" customFormat="1" ht="48" customHeight="1" x14ac:dyDescent="0.25">
      <c r="A35" s="51">
        <v>26</v>
      </c>
      <c r="B35" s="462" t="s">
        <v>102</v>
      </c>
      <c r="C35" s="279" t="s">
        <v>730</v>
      </c>
      <c r="D35" s="164" t="s">
        <v>61</v>
      </c>
      <c r="E35" s="164" t="s">
        <v>102</v>
      </c>
      <c r="F35" s="52" t="s">
        <v>1415</v>
      </c>
      <c r="G35" s="55" t="s">
        <v>102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s="4" customFormat="1" ht="19.5" customHeight="1" x14ac:dyDescent="0.25">
      <c r="A36" s="51">
        <f>A34+1</f>
        <v>26</v>
      </c>
      <c r="B36" s="462" t="s">
        <v>102</v>
      </c>
      <c r="C36" s="464" t="s">
        <v>102</v>
      </c>
      <c r="D36" s="468" t="s">
        <v>62</v>
      </c>
      <c r="E36" s="468" t="s">
        <v>102</v>
      </c>
      <c r="F36" s="52" t="s">
        <v>1416</v>
      </c>
      <c r="G36" s="55" t="s">
        <v>102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s="4" customFormat="1" ht="19.5" customHeight="1" x14ac:dyDescent="0.25">
      <c r="A37" s="51">
        <f t="shared" ref="A37:A53" si="1">A36+1</f>
        <v>27</v>
      </c>
      <c r="B37" s="462" t="s">
        <v>102</v>
      </c>
      <c r="C37" s="464" t="s">
        <v>102</v>
      </c>
      <c r="D37" s="468" t="s">
        <v>727</v>
      </c>
      <c r="E37" s="468" t="s">
        <v>102</v>
      </c>
      <c r="F37" s="52" t="s">
        <v>1417</v>
      </c>
      <c r="G37" s="55" t="s">
        <v>102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s="4" customFormat="1" ht="19.5" customHeight="1" x14ac:dyDescent="0.25">
      <c r="A38" s="69">
        <f t="shared" si="1"/>
        <v>28</v>
      </c>
      <c r="B38" s="462" t="s">
        <v>102</v>
      </c>
      <c r="C38" s="464" t="s">
        <v>102</v>
      </c>
      <c r="D38" s="468" t="s">
        <v>719</v>
      </c>
      <c r="E38" s="468" t="s">
        <v>102</v>
      </c>
      <c r="F38" s="52">
        <v>70562218</v>
      </c>
      <c r="G38" s="55" t="s">
        <v>102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s="4" customFormat="1" ht="19.5" customHeight="1" x14ac:dyDescent="0.25">
      <c r="A39" s="51">
        <f t="shared" si="1"/>
        <v>29</v>
      </c>
      <c r="B39" s="462" t="s">
        <v>102</v>
      </c>
      <c r="C39" s="464" t="s">
        <v>102</v>
      </c>
      <c r="D39" s="468" t="s">
        <v>717</v>
      </c>
      <c r="E39" s="468" t="s">
        <v>102</v>
      </c>
      <c r="F39" s="52" t="s">
        <v>1418</v>
      </c>
      <c r="G39" s="55" t="s">
        <v>102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s="4" customFormat="1" ht="19.5" customHeight="1" x14ac:dyDescent="0.25">
      <c r="A40" s="51">
        <f t="shared" si="1"/>
        <v>30</v>
      </c>
      <c r="B40" s="462" t="s">
        <v>102</v>
      </c>
      <c r="C40" s="464" t="s">
        <v>102</v>
      </c>
      <c r="D40" s="468" t="s">
        <v>728</v>
      </c>
      <c r="E40" s="468" t="s">
        <v>102</v>
      </c>
      <c r="F40" s="52">
        <v>32</v>
      </c>
      <c r="G40" s="55" t="s">
        <v>102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s="4" customFormat="1" ht="19.5" customHeight="1" x14ac:dyDescent="0.25">
      <c r="A41" s="51">
        <f t="shared" si="1"/>
        <v>31</v>
      </c>
      <c r="B41" s="462" t="s">
        <v>102</v>
      </c>
      <c r="C41" s="464" t="s">
        <v>102</v>
      </c>
      <c r="D41" s="468" t="s">
        <v>729</v>
      </c>
      <c r="E41" s="468" t="s">
        <v>102</v>
      </c>
      <c r="F41" s="52" t="s">
        <v>1417</v>
      </c>
      <c r="G41" s="55" t="s">
        <v>102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s="4" customFormat="1" ht="19.5" customHeight="1" x14ac:dyDescent="0.25">
      <c r="A42" s="51">
        <f t="shared" si="1"/>
        <v>32</v>
      </c>
      <c r="B42" s="462" t="s">
        <v>102</v>
      </c>
      <c r="C42" s="464" t="s">
        <v>731</v>
      </c>
      <c r="D42" s="473" t="s">
        <v>1390</v>
      </c>
      <c r="E42" s="473" t="s">
        <v>732</v>
      </c>
      <c r="F42" s="52">
        <v>1392738.7</v>
      </c>
      <c r="G42" s="56" t="s">
        <v>733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s="4" customFormat="1" ht="17.25" customHeight="1" x14ac:dyDescent="0.25">
      <c r="A43" s="51">
        <f t="shared" si="1"/>
        <v>33</v>
      </c>
      <c r="B43" s="462" t="s">
        <v>102</v>
      </c>
      <c r="C43" s="464" t="s">
        <v>102</v>
      </c>
      <c r="D43" s="464" t="s">
        <v>102</v>
      </c>
      <c r="E43" s="58" t="s">
        <v>734</v>
      </c>
      <c r="F43" s="52">
        <v>1656704</v>
      </c>
      <c r="G43" s="469" t="s">
        <v>102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s="4" customFormat="1" ht="17.25" customHeight="1" x14ac:dyDescent="0.25">
      <c r="A44" s="51">
        <f t="shared" si="1"/>
        <v>34</v>
      </c>
      <c r="B44" s="462" t="s">
        <v>102</v>
      </c>
      <c r="C44" s="464" t="s">
        <v>102</v>
      </c>
      <c r="D44" s="464" t="s">
        <v>102</v>
      </c>
      <c r="E44" s="58" t="s">
        <v>1419</v>
      </c>
      <c r="F44" s="52">
        <v>1784918.1</v>
      </c>
      <c r="G44" s="469" t="s">
        <v>102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s="4" customFormat="1" ht="17.25" customHeight="1" x14ac:dyDescent="0.25">
      <c r="A45" s="51">
        <f t="shared" si="1"/>
        <v>35</v>
      </c>
      <c r="B45" s="462" t="s">
        <v>102</v>
      </c>
      <c r="C45" s="464" t="s">
        <v>736</v>
      </c>
      <c r="D45" s="464" t="s">
        <v>102</v>
      </c>
      <c r="E45" s="58" t="s">
        <v>1420</v>
      </c>
      <c r="F45" s="52">
        <v>1958680</v>
      </c>
      <c r="G45" s="469" t="s">
        <v>102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s="4" customFormat="1" ht="17.25" customHeight="1" x14ac:dyDescent="0.25">
      <c r="A46" s="51">
        <f t="shared" si="1"/>
        <v>36</v>
      </c>
      <c r="B46" s="462" t="s">
        <v>102</v>
      </c>
      <c r="C46" s="280" t="s">
        <v>736</v>
      </c>
      <c r="D46" s="279" t="s">
        <v>102</v>
      </c>
      <c r="E46" s="58" t="s">
        <v>732</v>
      </c>
      <c r="F46" s="52">
        <v>1390721.3</v>
      </c>
      <c r="G46" s="469" t="s">
        <v>102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s="4" customFormat="1" ht="17.25" customHeight="1" x14ac:dyDescent="0.25">
      <c r="A47" s="51">
        <f t="shared" si="1"/>
        <v>37</v>
      </c>
      <c r="B47" s="462" t="s">
        <v>102</v>
      </c>
      <c r="C47" s="280" t="s">
        <v>102</v>
      </c>
      <c r="D47" s="279" t="s">
        <v>102</v>
      </c>
      <c r="E47" s="58" t="s">
        <v>734</v>
      </c>
      <c r="F47" s="52">
        <v>1646497</v>
      </c>
      <c r="G47" s="469" t="s">
        <v>102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s="4" customFormat="1" ht="28.5" customHeight="1" x14ac:dyDescent="0.25">
      <c r="A48" s="51">
        <f t="shared" si="1"/>
        <v>38</v>
      </c>
      <c r="B48" s="462" t="s">
        <v>102</v>
      </c>
      <c r="C48" s="279" t="s">
        <v>792</v>
      </c>
      <c r="D48" s="279" t="s">
        <v>80</v>
      </c>
      <c r="E48" s="58" t="s">
        <v>735</v>
      </c>
      <c r="F48" s="52">
        <v>1742028.1</v>
      </c>
      <c r="G48" s="469" t="s">
        <v>102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s="4" customFormat="1" ht="22.5" customHeight="1" x14ac:dyDescent="0.25">
      <c r="A49" s="51">
        <f t="shared" si="1"/>
        <v>39</v>
      </c>
      <c r="B49" s="462" t="s">
        <v>102</v>
      </c>
      <c r="C49" s="464" t="s">
        <v>102</v>
      </c>
      <c r="D49" s="460" t="s">
        <v>81</v>
      </c>
      <c r="E49" s="460" t="s">
        <v>1420</v>
      </c>
      <c r="F49" s="52">
        <v>1957694.5</v>
      </c>
      <c r="G49" s="59" t="s">
        <v>102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s="4" customFormat="1" ht="22.5" customHeight="1" x14ac:dyDescent="0.25">
      <c r="A50" s="51">
        <f t="shared" si="1"/>
        <v>40</v>
      </c>
      <c r="B50" s="462" t="s">
        <v>102</v>
      </c>
      <c r="C50" s="464" t="s">
        <v>792</v>
      </c>
      <c r="D50" s="460" t="s">
        <v>80</v>
      </c>
      <c r="E50" s="460" t="s">
        <v>102</v>
      </c>
      <c r="F50" s="52">
        <v>1</v>
      </c>
      <c r="G50" s="59" t="s">
        <v>102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s="4" customFormat="1" ht="22.5" customHeight="1" x14ac:dyDescent="0.25">
      <c r="A51" s="51">
        <f t="shared" si="1"/>
        <v>41</v>
      </c>
      <c r="B51" s="462" t="s">
        <v>102</v>
      </c>
      <c r="C51" s="464" t="s">
        <v>102</v>
      </c>
      <c r="D51" s="460" t="s">
        <v>81</v>
      </c>
      <c r="E51" s="460" t="s">
        <v>102</v>
      </c>
      <c r="F51" s="52">
        <v>97</v>
      </c>
      <c r="G51" s="59" t="s">
        <v>102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s="4" customFormat="1" ht="22.5" customHeight="1" x14ac:dyDescent="0.25">
      <c r="A52" s="51">
        <f t="shared" si="1"/>
        <v>42</v>
      </c>
      <c r="B52" s="462" t="s">
        <v>102</v>
      </c>
      <c r="C52" s="464" t="s">
        <v>102</v>
      </c>
      <c r="D52" s="460" t="s">
        <v>662</v>
      </c>
      <c r="E52" s="460" t="s">
        <v>102</v>
      </c>
      <c r="F52" s="52">
        <v>43</v>
      </c>
      <c r="G52" s="59" t="s">
        <v>102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s="4" customFormat="1" ht="22.5" customHeight="1" x14ac:dyDescent="0.25">
      <c r="A53" s="51">
        <f t="shared" si="1"/>
        <v>43</v>
      </c>
      <c r="B53" s="463" t="s">
        <v>737</v>
      </c>
      <c r="C53" s="464" t="s">
        <v>738</v>
      </c>
      <c r="D53" s="460" t="s">
        <v>663</v>
      </c>
      <c r="E53" s="460" t="s">
        <v>739</v>
      </c>
      <c r="F53" s="52" t="s">
        <v>102</v>
      </c>
      <c r="G53" s="59" t="s">
        <v>740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s="4" customFormat="1" ht="17.25" customHeight="1" x14ac:dyDescent="0.25">
      <c r="A54" s="466">
        <v>44</v>
      </c>
      <c r="B54" s="470" t="s">
        <v>102</v>
      </c>
      <c r="C54" s="464" t="s">
        <v>102</v>
      </c>
      <c r="D54" s="471" t="s">
        <v>793</v>
      </c>
      <c r="E54" s="60" t="s">
        <v>741</v>
      </c>
      <c r="F54" s="61" t="s">
        <v>102</v>
      </c>
      <c r="G54" s="472" t="s">
        <v>102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s="4" customFormat="1" ht="17.25" customHeight="1" x14ac:dyDescent="0.25">
      <c r="A55" s="466" t="s">
        <v>102</v>
      </c>
      <c r="B55" s="470" t="s">
        <v>737</v>
      </c>
      <c r="C55" s="464" t="s">
        <v>738</v>
      </c>
      <c r="D55" s="471" t="s">
        <v>732</v>
      </c>
      <c r="E55" s="60" t="s">
        <v>739</v>
      </c>
      <c r="F55" s="61" t="s">
        <v>1421</v>
      </c>
      <c r="G55" s="472" t="s">
        <v>740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s="4" customFormat="1" ht="17.25" customHeight="1" x14ac:dyDescent="0.25">
      <c r="A56" s="466" t="s">
        <v>102</v>
      </c>
      <c r="B56" s="470" t="s">
        <v>102</v>
      </c>
      <c r="C56" s="464" t="s">
        <v>102</v>
      </c>
      <c r="D56" s="471" t="s">
        <v>102</v>
      </c>
      <c r="E56" s="60" t="s">
        <v>741</v>
      </c>
      <c r="F56" s="61" t="s">
        <v>102</v>
      </c>
      <c r="G56" s="472" t="s">
        <v>102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s="4" customFormat="1" ht="17.25" customHeight="1" x14ac:dyDescent="0.25">
      <c r="A57" s="466" t="s">
        <v>102</v>
      </c>
      <c r="B57" s="470" t="s">
        <v>102</v>
      </c>
      <c r="C57" s="464" t="s">
        <v>102</v>
      </c>
      <c r="D57" s="471" t="s">
        <v>102</v>
      </c>
      <c r="E57" s="60" t="s">
        <v>742</v>
      </c>
      <c r="F57" s="61" t="s">
        <v>102</v>
      </c>
      <c r="G57" s="472" t="s">
        <v>102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s="4" customFormat="1" ht="27.75" customHeight="1" x14ac:dyDescent="0.25">
      <c r="A58" s="466" t="s">
        <v>102</v>
      </c>
      <c r="B58" s="470" t="s">
        <v>102</v>
      </c>
      <c r="C58" s="464" t="s">
        <v>102</v>
      </c>
      <c r="D58" s="471" t="s">
        <v>102</v>
      </c>
      <c r="E58" s="62" t="s">
        <v>743</v>
      </c>
      <c r="F58" s="61" t="s">
        <v>102</v>
      </c>
      <c r="G58" s="472" t="s">
        <v>102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s="4" customFormat="1" ht="17.25" customHeight="1" x14ac:dyDescent="0.25">
      <c r="A59" s="466">
        <v>45</v>
      </c>
      <c r="B59" s="470" t="s">
        <v>102</v>
      </c>
      <c r="C59" s="464" t="s">
        <v>102</v>
      </c>
      <c r="D59" s="471" t="s">
        <v>734</v>
      </c>
      <c r="E59" s="60" t="s">
        <v>744</v>
      </c>
      <c r="F59" s="61" t="s">
        <v>102</v>
      </c>
      <c r="G59" s="472" t="s">
        <v>740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s="4" customFormat="1" ht="18.75" customHeight="1" x14ac:dyDescent="0.25">
      <c r="A60" s="466">
        <v>45</v>
      </c>
      <c r="B60" s="470" t="s">
        <v>102</v>
      </c>
      <c r="C60" s="464" t="s">
        <v>102</v>
      </c>
      <c r="D60" s="471" t="s">
        <v>102</v>
      </c>
      <c r="E60" s="60" t="s">
        <v>745</v>
      </c>
      <c r="F60" s="61" t="s">
        <v>102</v>
      </c>
      <c r="G60" s="472" t="s">
        <v>102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s="4" customFormat="1" ht="19.5" customHeight="1" x14ac:dyDescent="0.25">
      <c r="A61" s="466" t="s">
        <v>102</v>
      </c>
      <c r="B61" s="470" t="s">
        <v>102</v>
      </c>
      <c r="C61" s="464" t="s">
        <v>102</v>
      </c>
      <c r="D61" s="471" t="s">
        <v>734</v>
      </c>
      <c r="E61" s="60" t="s">
        <v>739</v>
      </c>
      <c r="F61" s="61" t="s">
        <v>102</v>
      </c>
      <c r="G61" s="472" t="s">
        <v>740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s="4" customFormat="1" ht="18" customHeight="1" x14ac:dyDescent="0.25">
      <c r="A62" s="466" t="s">
        <v>102</v>
      </c>
      <c r="B62" s="470" t="s">
        <v>102</v>
      </c>
      <c r="C62" s="464" t="s">
        <v>102</v>
      </c>
      <c r="D62" s="471" t="s">
        <v>102</v>
      </c>
      <c r="E62" s="60" t="s">
        <v>741</v>
      </c>
      <c r="F62" s="61" t="s">
        <v>102</v>
      </c>
      <c r="G62" s="472" t="s">
        <v>102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s="4" customFormat="1" ht="18.75" customHeight="1" x14ac:dyDescent="0.25">
      <c r="A63" s="466" t="s">
        <v>102</v>
      </c>
      <c r="B63" s="470" t="s">
        <v>102</v>
      </c>
      <c r="C63" s="464" t="s">
        <v>102</v>
      </c>
      <c r="D63" s="471" t="s">
        <v>102</v>
      </c>
      <c r="E63" s="60" t="s">
        <v>742</v>
      </c>
      <c r="F63" s="61" t="s">
        <v>102</v>
      </c>
      <c r="G63" s="472" t="s">
        <v>102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s="4" customFormat="1" ht="30.75" customHeight="1" x14ac:dyDescent="0.25">
      <c r="A64" s="466" t="s">
        <v>102</v>
      </c>
      <c r="B64" s="470" t="s">
        <v>102</v>
      </c>
      <c r="C64" s="464" t="s">
        <v>102</v>
      </c>
      <c r="D64" s="471" t="s">
        <v>102</v>
      </c>
      <c r="E64" s="62" t="s">
        <v>743</v>
      </c>
      <c r="F64" s="61" t="s">
        <v>102</v>
      </c>
      <c r="G64" s="472" t="s">
        <v>102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s="4" customFormat="1" ht="18" customHeight="1" x14ac:dyDescent="0.25">
      <c r="A65" s="466">
        <v>46</v>
      </c>
      <c r="B65" s="470" t="s">
        <v>102</v>
      </c>
      <c r="C65" s="464" t="s">
        <v>102</v>
      </c>
      <c r="D65" s="471" t="s">
        <v>735</v>
      </c>
      <c r="E65" s="60" t="s">
        <v>744</v>
      </c>
      <c r="F65" s="61" t="s">
        <v>102</v>
      </c>
      <c r="G65" s="472" t="s">
        <v>740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s="4" customFormat="1" ht="25.5" x14ac:dyDescent="0.25">
      <c r="A66" s="466">
        <v>46</v>
      </c>
      <c r="B66" s="470" t="s">
        <v>102</v>
      </c>
      <c r="C66" s="464" t="s">
        <v>102</v>
      </c>
      <c r="D66" s="471" t="s">
        <v>102</v>
      </c>
      <c r="E66" s="60" t="s">
        <v>745</v>
      </c>
      <c r="F66" s="61" t="s">
        <v>1422</v>
      </c>
      <c r="G66" s="472" t="s">
        <v>102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s="4" customFormat="1" ht="15" x14ac:dyDescent="0.25">
      <c r="A67" s="466" t="s">
        <v>102</v>
      </c>
      <c r="B67" s="470" t="s">
        <v>102</v>
      </c>
      <c r="C67" s="464" t="s">
        <v>102</v>
      </c>
      <c r="D67" s="471" t="s">
        <v>735</v>
      </c>
      <c r="E67" s="60" t="s">
        <v>739</v>
      </c>
      <c r="F67" s="61" t="s">
        <v>1421</v>
      </c>
      <c r="G67" s="472" t="s">
        <v>740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s="4" customFormat="1" ht="15" x14ac:dyDescent="0.25">
      <c r="A68" s="466" t="s">
        <v>102</v>
      </c>
      <c r="B68" s="470" t="s">
        <v>102</v>
      </c>
      <c r="C68" s="464" t="s">
        <v>102</v>
      </c>
      <c r="D68" s="471" t="s">
        <v>102</v>
      </c>
      <c r="E68" s="60" t="s">
        <v>741</v>
      </c>
      <c r="F68" s="61" t="s">
        <v>102</v>
      </c>
      <c r="G68" s="472" t="s">
        <v>102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s="4" customFormat="1" ht="15" x14ac:dyDescent="0.25">
      <c r="A69" s="466" t="s">
        <v>102</v>
      </c>
      <c r="B69" s="470" t="s">
        <v>102</v>
      </c>
      <c r="C69" s="464" t="s">
        <v>102</v>
      </c>
      <c r="D69" s="471" t="s">
        <v>102</v>
      </c>
      <c r="E69" s="60" t="s">
        <v>742</v>
      </c>
      <c r="F69" s="61" t="s">
        <v>102</v>
      </c>
      <c r="G69" s="472" t="s">
        <v>102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s="4" customFormat="1" ht="33" customHeight="1" x14ac:dyDescent="0.25">
      <c r="A70" s="466" t="s">
        <v>102</v>
      </c>
      <c r="B70" s="470" t="s">
        <v>102</v>
      </c>
      <c r="C70" s="464" t="s">
        <v>102</v>
      </c>
      <c r="D70" s="471" t="s">
        <v>102</v>
      </c>
      <c r="E70" s="62" t="s">
        <v>743</v>
      </c>
      <c r="F70" s="61" t="s">
        <v>102</v>
      </c>
      <c r="G70" s="472" t="s">
        <v>102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s="4" customFormat="1" ht="17.25" customHeight="1" x14ac:dyDescent="0.25">
      <c r="A71" s="466">
        <v>47</v>
      </c>
      <c r="B71" s="470" t="s">
        <v>102</v>
      </c>
      <c r="C71" s="464" t="s">
        <v>746</v>
      </c>
      <c r="D71" s="471" t="s">
        <v>747</v>
      </c>
      <c r="E71" s="60" t="s">
        <v>744</v>
      </c>
      <c r="F71" s="61" t="s">
        <v>102</v>
      </c>
      <c r="G71" s="472" t="s">
        <v>102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s="4" customFormat="1" ht="17.25" customHeight="1" x14ac:dyDescent="0.25">
      <c r="A72" s="466" t="s">
        <v>102</v>
      </c>
      <c r="B72" s="470" t="s">
        <v>102</v>
      </c>
      <c r="C72" s="464" t="s">
        <v>102</v>
      </c>
      <c r="D72" s="468" t="s">
        <v>748</v>
      </c>
      <c r="E72" s="468" t="s">
        <v>745</v>
      </c>
      <c r="F72" s="61" t="s">
        <v>102</v>
      </c>
      <c r="G72" s="54" t="s">
        <v>102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s="4" customFormat="1" ht="17.25" customHeight="1" x14ac:dyDescent="0.25">
      <c r="A73" s="466" t="s">
        <v>102</v>
      </c>
      <c r="B73" s="470" t="s">
        <v>102</v>
      </c>
      <c r="C73" s="464" t="s">
        <v>102</v>
      </c>
      <c r="D73" s="468" t="s">
        <v>1420</v>
      </c>
      <c r="E73" s="468" t="s">
        <v>739</v>
      </c>
      <c r="F73" s="61" t="s">
        <v>1421</v>
      </c>
      <c r="G73" s="54" t="s">
        <v>740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s="4" customFormat="1" ht="17.25" customHeight="1" x14ac:dyDescent="0.25">
      <c r="A74" s="466" t="s">
        <v>102</v>
      </c>
      <c r="B74" s="470" t="s">
        <v>102</v>
      </c>
      <c r="C74" s="464" t="s">
        <v>102</v>
      </c>
      <c r="D74" s="468" t="s">
        <v>750</v>
      </c>
      <c r="E74" s="468" t="s">
        <v>741</v>
      </c>
      <c r="F74" s="61" t="s">
        <v>102</v>
      </c>
      <c r="G74" s="54" t="s">
        <v>102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s="4" customFormat="1" ht="17.25" customHeight="1" x14ac:dyDescent="0.25">
      <c r="A75" s="466" t="s">
        <v>102</v>
      </c>
      <c r="B75" s="470" t="s">
        <v>102</v>
      </c>
      <c r="C75" s="464" t="s">
        <v>102</v>
      </c>
      <c r="D75" s="468" t="s">
        <v>751</v>
      </c>
      <c r="E75" s="468" t="s">
        <v>742</v>
      </c>
      <c r="F75" s="61" t="s">
        <v>102</v>
      </c>
      <c r="G75" s="54" t="s">
        <v>102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s="4" customFormat="1" ht="17.25" customHeight="1" x14ac:dyDescent="0.25">
      <c r="A76" s="466" t="s">
        <v>102</v>
      </c>
      <c r="B76" s="470" t="s">
        <v>102</v>
      </c>
      <c r="C76" s="464" t="s">
        <v>102</v>
      </c>
      <c r="D76" s="468" t="s">
        <v>752</v>
      </c>
      <c r="E76" s="468" t="s">
        <v>743</v>
      </c>
      <c r="F76" s="61" t="s">
        <v>102</v>
      </c>
      <c r="G76" s="54" t="s">
        <v>102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s="4" customFormat="1" ht="17.25" customHeight="1" x14ac:dyDescent="0.25">
      <c r="A77" s="466" t="s">
        <v>102</v>
      </c>
      <c r="B77" s="470" t="s">
        <v>102</v>
      </c>
      <c r="C77" s="464" t="s">
        <v>102</v>
      </c>
      <c r="D77" s="468" t="s">
        <v>753</v>
      </c>
      <c r="E77" s="468" t="s">
        <v>744</v>
      </c>
      <c r="F77" s="61" t="s">
        <v>102</v>
      </c>
      <c r="G77" s="54" t="s">
        <v>102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s="4" customFormat="1" ht="17.25" customHeight="1" x14ac:dyDescent="0.25">
      <c r="A78" s="466">
        <v>47</v>
      </c>
      <c r="B78" s="470" t="s">
        <v>102</v>
      </c>
      <c r="C78" s="464" t="s">
        <v>102</v>
      </c>
      <c r="D78" s="468" t="s">
        <v>754</v>
      </c>
      <c r="E78" s="468" t="s">
        <v>745</v>
      </c>
      <c r="F78" s="61" t="s">
        <v>102</v>
      </c>
      <c r="G78" s="54" t="s">
        <v>102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s="4" customFormat="1" ht="17.25" customHeight="1" x14ac:dyDescent="0.25">
      <c r="A79" s="466" t="s">
        <v>102</v>
      </c>
      <c r="B79" s="470" t="s">
        <v>102</v>
      </c>
      <c r="C79" s="464" t="s">
        <v>746</v>
      </c>
      <c r="D79" s="468" t="s">
        <v>747</v>
      </c>
      <c r="E79" s="468" t="s">
        <v>102</v>
      </c>
      <c r="F79" s="61" t="s">
        <v>102</v>
      </c>
      <c r="G79" s="54" t="s">
        <v>102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s="4" customFormat="1" ht="17.25" customHeight="1" x14ac:dyDescent="0.25">
      <c r="A80" s="466" t="s">
        <v>102</v>
      </c>
      <c r="B80" s="470" t="s">
        <v>102</v>
      </c>
      <c r="C80" s="464" t="s">
        <v>102</v>
      </c>
      <c r="D80" s="468" t="s">
        <v>748</v>
      </c>
      <c r="E80" s="468" t="s">
        <v>102</v>
      </c>
      <c r="F80" s="61" t="s">
        <v>102</v>
      </c>
      <c r="G80" s="54" t="s">
        <v>102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s="4" customFormat="1" ht="17.25" customHeight="1" x14ac:dyDescent="0.25">
      <c r="A81" s="466">
        <v>48</v>
      </c>
      <c r="B81" s="470" t="s">
        <v>102</v>
      </c>
      <c r="C81" s="464" t="s">
        <v>756</v>
      </c>
      <c r="D81" s="468" t="s">
        <v>749</v>
      </c>
      <c r="E81" s="468" t="s">
        <v>102</v>
      </c>
      <c r="F81" s="61" t="s">
        <v>102</v>
      </c>
      <c r="G81" s="54" t="s">
        <v>102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s="4" customFormat="1" ht="17.25" customHeight="1" x14ac:dyDescent="0.25">
      <c r="A82" s="466" t="s">
        <v>102</v>
      </c>
      <c r="B82" s="470" t="s">
        <v>102</v>
      </c>
      <c r="C82" s="464" t="s">
        <v>102</v>
      </c>
      <c r="D82" s="465" t="s">
        <v>750</v>
      </c>
      <c r="E82" s="465" t="s">
        <v>102</v>
      </c>
      <c r="F82" s="61" t="s">
        <v>102</v>
      </c>
      <c r="G82" s="54" t="s">
        <v>102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s="4" customFormat="1" ht="17.25" customHeight="1" x14ac:dyDescent="0.25">
      <c r="A83" s="466" t="s">
        <v>102</v>
      </c>
      <c r="B83" s="470" t="s">
        <v>102</v>
      </c>
      <c r="C83" s="464" t="s">
        <v>102</v>
      </c>
      <c r="D83" s="465" t="s">
        <v>751</v>
      </c>
      <c r="E83" s="465" t="s">
        <v>102</v>
      </c>
      <c r="F83" s="61" t="s">
        <v>102</v>
      </c>
      <c r="G83" s="54" t="s">
        <v>102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s="4" customFormat="1" ht="17.25" customHeight="1" x14ac:dyDescent="0.25">
      <c r="A84" s="466" t="s">
        <v>102</v>
      </c>
      <c r="B84" s="470" t="s">
        <v>102</v>
      </c>
      <c r="C84" s="464" t="s">
        <v>102</v>
      </c>
      <c r="D84" s="465" t="s">
        <v>752</v>
      </c>
      <c r="E84" s="465" t="s">
        <v>102</v>
      </c>
      <c r="F84" s="61" t="s">
        <v>1423</v>
      </c>
      <c r="G84" s="54" t="s">
        <v>102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s="4" customFormat="1" ht="30" customHeight="1" x14ac:dyDescent="0.25">
      <c r="A85" s="466" t="s">
        <v>102</v>
      </c>
      <c r="B85" s="470" t="s">
        <v>102</v>
      </c>
      <c r="C85" s="464" t="s">
        <v>102</v>
      </c>
      <c r="D85" s="465" t="s">
        <v>753</v>
      </c>
      <c r="E85" s="465" t="s">
        <v>102</v>
      </c>
      <c r="F85" s="61" t="s">
        <v>102</v>
      </c>
      <c r="G85" s="54" t="s">
        <v>102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s="4" customFormat="1" ht="20.25" customHeight="1" x14ac:dyDescent="0.25">
      <c r="A86" s="466" t="s">
        <v>102</v>
      </c>
      <c r="B86" s="470" t="s">
        <v>102</v>
      </c>
      <c r="C86" s="464" t="s">
        <v>102</v>
      </c>
      <c r="D86" s="465" t="s">
        <v>754</v>
      </c>
      <c r="E86" s="465" t="s">
        <v>102</v>
      </c>
      <c r="F86" s="61" t="s">
        <v>102</v>
      </c>
      <c r="G86" s="54" t="s">
        <v>102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s="4" customFormat="1" ht="31.5" customHeight="1" x14ac:dyDescent="0.25">
      <c r="A87" s="466" t="s">
        <v>102</v>
      </c>
      <c r="B87" s="470" t="s">
        <v>102</v>
      </c>
      <c r="C87" s="464" t="s">
        <v>102</v>
      </c>
      <c r="D87" s="465" t="s">
        <v>755</v>
      </c>
      <c r="E87" s="465" t="s">
        <v>102</v>
      </c>
      <c r="F87" s="61" t="s">
        <v>102</v>
      </c>
      <c r="G87" s="54" t="s">
        <v>102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s="4" customFormat="1" ht="30.75" customHeight="1" x14ac:dyDescent="0.25">
      <c r="A88" s="466">
        <v>48</v>
      </c>
      <c r="B88" s="470" t="s">
        <v>102</v>
      </c>
      <c r="C88" s="464" t="s">
        <v>102</v>
      </c>
      <c r="D88" s="465" t="s">
        <v>82</v>
      </c>
      <c r="E88" s="465" t="s">
        <v>102</v>
      </c>
      <c r="F88" s="61" t="s">
        <v>102</v>
      </c>
      <c r="G88" s="54" t="s">
        <v>102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s="4" customFormat="1" ht="30.75" customHeight="1" x14ac:dyDescent="0.25">
      <c r="A89" s="466" t="s">
        <v>102</v>
      </c>
      <c r="B89" s="470" t="s">
        <v>102</v>
      </c>
      <c r="C89" s="464" t="s">
        <v>756</v>
      </c>
      <c r="D89" s="465" t="s">
        <v>757</v>
      </c>
      <c r="E89" s="465" t="s">
        <v>102</v>
      </c>
      <c r="F89" s="61" t="s">
        <v>102</v>
      </c>
      <c r="G89" s="54" t="s">
        <v>102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s="4" customFormat="1" ht="21.75" customHeight="1" x14ac:dyDescent="0.25">
      <c r="A90" s="466" t="s">
        <v>102</v>
      </c>
      <c r="B90" s="470" t="s">
        <v>102</v>
      </c>
      <c r="C90" s="464" t="s">
        <v>102</v>
      </c>
      <c r="D90" s="465" t="s">
        <v>758</v>
      </c>
      <c r="E90" s="465" t="s">
        <v>102</v>
      </c>
      <c r="F90" s="61" t="s">
        <v>102</v>
      </c>
      <c r="G90" s="54" t="s">
        <v>102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s="4" customFormat="1" ht="17.25" customHeight="1" x14ac:dyDescent="0.25">
      <c r="A91" s="466" t="s">
        <v>102</v>
      </c>
      <c r="B91" s="470" t="s">
        <v>102</v>
      </c>
      <c r="C91" s="464" t="s">
        <v>102</v>
      </c>
      <c r="D91" s="465" t="s">
        <v>759</v>
      </c>
      <c r="E91" s="465" t="s">
        <v>102</v>
      </c>
      <c r="F91" s="61" t="s">
        <v>1424</v>
      </c>
      <c r="G91" s="54" t="s">
        <v>102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s="4" customFormat="1" ht="17.25" customHeight="1" x14ac:dyDescent="0.25">
      <c r="A92" s="466" t="s">
        <v>102</v>
      </c>
      <c r="B92" s="470" t="s">
        <v>102</v>
      </c>
      <c r="C92" s="464" t="s">
        <v>102</v>
      </c>
      <c r="D92" s="465" t="s">
        <v>760</v>
      </c>
      <c r="E92" s="465" t="s">
        <v>102</v>
      </c>
      <c r="F92" s="61" t="s">
        <v>102</v>
      </c>
      <c r="G92" s="54" t="s">
        <v>102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s="4" customFormat="1" ht="17.25" customHeight="1" x14ac:dyDescent="0.25">
      <c r="A93" s="466" t="s">
        <v>102</v>
      </c>
      <c r="B93" s="470" t="s">
        <v>102</v>
      </c>
      <c r="C93" s="464" t="s">
        <v>102</v>
      </c>
      <c r="D93" s="465" t="s">
        <v>761</v>
      </c>
      <c r="E93" s="465" t="s">
        <v>102</v>
      </c>
      <c r="F93" s="61" t="s">
        <v>102</v>
      </c>
      <c r="G93" s="54" t="s">
        <v>102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s="4" customFormat="1" ht="17.25" customHeight="1" x14ac:dyDescent="0.25">
      <c r="A94" s="466" t="s">
        <v>102</v>
      </c>
      <c r="B94" s="470" t="s">
        <v>102</v>
      </c>
      <c r="C94" s="464" t="s">
        <v>102</v>
      </c>
      <c r="D94" s="467" t="s">
        <v>762</v>
      </c>
      <c r="E94" s="467" t="s">
        <v>102</v>
      </c>
      <c r="F94" s="61" t="s">
        <v>102</v>
      </c>
      <c r="G94" s="54" t="s">
        <v>102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s="4" customFormat="1" ht="26.25" customHeight="1" x14ac:dyDescent="0.25">
      <c r="A95" s="466">
        <v>49</v>
      </c>
      <c r="B95" s="470" t="s">
        <v>102</v>
      </c>
      <c r="C95" s="464" t="s">
        <v>771</v>
      </c>
      <c r="D95" s="465" t="s">
        <v>763</v>
      </c>
      <c r="E95" s="465" t="s">
        <v>102</v>
      </c>
      <c r="F95" s="61" t="s">
        <v>102</v>
      </c>
      <c r="G95" s="54" t="s">
        <v>102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s="4" customFormat="1" ht="27" customHeight="1" x14ac:dyDescent="0.25">
      <c r="A96" s="466" t="s">
        <v>102</v>
      </c>
      <c r="B96" s="470" t="s">
        <v>102</v>
      </c>
      <c r="C96" s="464" t="s">
        <v>102</v>
      </c>
      <c r="D96" s="460" t="s">
        <v>764</v>
      </c>
      <c r="E96" s="460" t="s">
        <v>102</v>
      </c>
      <c r="F96" s="61" t="s">
        <v>102</v>
      </c>
      <c r="G96" s="63" t="s">
        <v>102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s="4" customFormat="1" ht="18.75" customHeight="1" x14ac:dyDescent="0.25">
      <c r="A97" s="466" t="s">
        <v>102</v>
      </c>
      <c r="B97" s="470" t="s">
        <v>102</v>
      </c>
      <c r="C97" s="464" t="s">
        <v>102</v>
      </c>
      <c r="D97" s="460" t="s">
        <v>765</v>
      </c>
      <c r="E97" s="460" t="s">
        <v>102</v>
      </c>
      <c r="F97" s="61" t="s">
        <v>102</v>
      </c>
      <c r="G97" s="63" t="s">
        <v>102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s="4" customFormat="1" ht="18.75" customHeight="1" x14ac:dyDescent="0.25">
      <c r="A98" s="466" t="s">
        <v>102</v>
      </c>
      <c r="B98" s="470" t="s">
        <v>102</v>
      </c>
      <c r="C98" s="464" t="s">
        <v>102</v>
      </c>
      <c r="D98" s="460" t="s">
        <v>766</v>
      </c>
      <c r="E98" s="460" t="s">
        <v>102</v>
      </c>
      <c r="F98" s="61" t="s">
        <v>102</v>
      </c>
      <c r="G98" s="63" t="s">
        <v>102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s="4" customFormat="1" ht="25.5" customHeight="1" x14ac:dyDescent="0.25">
      <c r="A99" s="466" t="s">
        <v>102</v>
      </c>
      <c r="B99" s="470" t="s">
        <v>102</v>
      </c>
      <c r="C99" s="464" t="s">
        <v>102</v>
      </c>
      <c r="D99" s="460" t="s">
        <v>767</v>
      </c>
      <c r="E99" s="460" t="s">
        <v>102</v>
      </c>
      <c r="F99" s="61" t="s">
        <v>102</v>
      </c>
      <c r="G99" s="63" t="s">
        <v>102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s="4" customFormat="1" ht="27.75" customHeight="1" x14ac:dyDescent="0.25">
      <c r="A100" s="466" t="s">
        <v>102</v>
      </c>
      <c r="B100" s="470" t="s">
        <v>102</v>
      </c>
      <c r="C100" s="464" t="s">
        <v>102</v>
      </c>
      <c r="D100" s="460" t="s">
        <v>768</v>
      </c>
      <c r="E100" s="460" t="s">
        <v>102</v>
      </c>
      <c r="F100" s="61" t="s">
        <v>102</v>
      </c>
      <c r="G100" s="63" t="s">
        <v>102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s="4" customFormat="1" ht="23.25" customHeight="1" x14ac:dyDescent="0.25">
      <c r="A101" s="466" t="s">
        <v>102</v>
      </c>
      <c r="B101" s="470" t="s">
        <v>102</v>
      </c>
      <c r="C101" s="464" t="s">
        <v>102</v>
      </c>
      <c r="D101" s="460" t="s">
        <v>769</v>
      </c>
      <c r="E101" s="460" t="s">
        <v>102</v>
      </c>
      <c r="F101" s="61" t="s">
        <v>102</v>
      </c>
      <c r="G101" s="63" t="s">
        <v>102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s="4" customFormat="1" ht="29.25" customHeight="1" x14ac:dyDescent="0.25">
      <c r="A102" s="466">
        <v>49</v>
      </c>
      <c r="B102" s="470" t="s">
        <v>102</v>
      </c>
      <c r="C102" s="464" t="s">
        <v>102</v>
      </c>
      <c r="D102" s="460" t="s">
        <v>770</v>
      </c>
      <c r="E102" s="460" t="s">
        <v>102</v>
      </c>
      <c r="F102" s="61" t="s">
        <v>102</v>
      </c>
      <c r="G102" s="63" t="s">
        <v>102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s="4" customFormat="1" ht="21.75" customHeight="1" x14ac:dyDescent="0.25">
      <c r="A103" s="466" t="s">
        <v>102</v>
      </c>
      <c r="B103" s="470" t="s">
        <v>102</v>
      </c>
      <c r="C103" s="464" t="s">
        <v>771</v>
      </c>
      <c r="D103" s="460" t="s">
        <v>772</v>
      </c>
      <c r="E103" s="460" t="s">
        <v>102</v>
      </c>
      <c r="F103" s="61" t="s">
        <v>102</v>
      </c>
      <c r="G103" s="63" t="s">
        <v>102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s="4" customFormat="1" ht="21" customHeight="1" x14ac:dyDescent="0.25">
      <c r="A104" s="466" t="s">
        <v>102</v>
      </c>
      <c r="B104" s="470" t="s">
        <v>102</v>
      </c>
      <c r="C104" s="464" t="s">
        <v>102</v>
      </c>
      <c r="D104" s="460" t="s">
        <v>773</v>
      </c>
      <c r="E104" s="460" t="s">
        <v>102</v>
      </c>
      <c r="F104" s="61" t="s">
        <v>102</v>
      </c>
      <c r="G104" s="63" t="s">
        <v>102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s="4" customFormat="1" ht="21.75" customHeight="1" x14ac:dyDescent="0.25">
      <c r="A105" s="466" t="s">
        <v>102</v>
      </c>
      <c r="B105" s="470" t="s">
        <v>102</v>
      </c>
      <c r="C105" s="464" t="s">
        <v>102</v>
      </c>
      <c r="D105" s="460" t="s">
        <v>774</v>
      </c>
      <c r="E105" s="460" t="s">
        <v>102</v>
      </c>
      <c r="F105" s="61" t="s">
        <v>102</v>
      </c>
      <c r="G105" s="63" t="s">
        <v>102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s="4" customFormat="1" ht="21.75" customHeight="1" x14ac:dyDescent="0.25">
      <c r="A106" s="466" t="s">
        <v>102</v>
      </c>
      <c r="B106" s="470" t="s">
        <v>102</v>
      </c>
      <c r="C106" s="464" t="s">
        <v>102</v>
      </c>
      <c r="D106" s="460" t="s">
        <v>775</v>
      </c>
      <c r="E106" s="460" t="s">
        <v>102</v>
      </c>
      <c r="F106" s="61" t="s">
        <v>102</v>
      </c>
      <c r="G106" s="63" t="s">
        <v>102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s="4" customFormat="1" ht="19.5" customHeight="1" x14ac:dyDescent="0.25">
      <c r="A107" s="466" t="s">
        <v>102</v>
      </c>
      <c r="B107" s="470" t="s">
        <v>102</v>
      </c>
      <c r="C107" s="464" t="s">
        <v>102</v>
      </c>
      <c r="D107" s="460" t="s">
        <v>776</v>
      </c>
      <c r="E107" s="460" t="s">
        <v>102</v>
      </c>
      <c r="F107" s="61" t="s">
        <v>102</v>
      </c>
      <c r="G107" s="63" t="s">
        <v>102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s="4" customFormat="1" ht="19.5" customHeight="1" x14ac:dyDescent="0.25">
      <c r="A108" s="466" t="s">
        <v>102</v>
      </c>
      <c r="B108" s="470" t="s">
        <v>102</v>
      </c>
      <c r="C108" s="464" t="s">
        <v>102</v>
      </c>
      <c r="D108" s="460" t="s">
        <v>777</v>
      </c>
      <c r="E108" s="460" t="s">
        <v>102</v>
      </c>
      <c r="F108" s="61" t="s">
        <v>102</v>
      </c>
      <c r="G108" s="63" t="s">
        <v>102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s="4" customFormat="1" ht="21" customHeight="1" x14ac:dyDescent="0.25">
      <c r="A109" s="466" t="s">
        <v>102</v>
      </c>
      <c r="B109" s="470" t="s">
        <v>102</v>
      </c>
      <c r="C109" s="464" t="s">
        <v>102</v>
      </c>
      <c r="D109" s="460" t="s">
        <v>778</v>
      </c>
      <c r="E109" s="460" t="s">
        <v>102</v>
      </c>
      <c r="F109" s="61" t="s">
        <v>102</v>
      </c>
      <c r="G109" s="63" t="s">
        <v>102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s="4" customFormat="1" ht="17.25" customHeight="1" x14ac:dyDescent="0.25">
      <c r="A110" s="466" t="s">
        <v>102</v>
      </c>
      <c r="B110" s="470" t="s">
        <v>102</v>
      </c>
      <c r="C110" s="464" t="s">
        <v>102</v>
      </c>
      <c r="D110" s="460" t="s">
        <v>779</v>
      </c>
      <c r="E110" s="460" t="s">
        <v>102</v>
      </c>
      <c r="F110" s="61" t="s">
        <v>102</v>
      </c>
      <c r="G110" s="63" t="s">
        <v>102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s="4" customFormat="1" ht="16.5" customHeight="1" x14ac:dyDescent="0.25">
      <c r="A111" s="466" t="s">
        <v>102</v>
      </c>
      <c r="B111" s="470" t="s">
        <v>102</v>
      </c>
      <c r="C111" s="464" t="s">
        <v>102</v>
      </c>
      <c r="D111" s="460" t="s">
        <v>780</v>
      </c>
      <c r="E111" s="460" t="s">
        <v>102</v>
      </c>
      <c r="F111" s="61" t="s">
        <v>102</v>
      </c>
      <c r="G111" s="63" t="s">
        <v>102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s="4" customFormat="1" ht="17.25" customHeight="1" x14ac:dyDescent="0.25">
      <c r="A112" s="466" t="s">
        <v>102</v>
      </c>
      <c r="B112" s="470" t="s">
        <v>102</v>
      </c>
      <c r="C112" s="464" t="s">
        <v>102</v>
      </c>
      <c r="D112" s="460" t="s">
        <v>781</v>
      </c>
      <c r="E112" s="460" t="s">
        <v>102</v>
      </c>
      <c r="F112" s="61" t="s">
        <v>102</v>
      </c>
      <c r="G112" s="63" t="s">
        <v>102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s="4" customFormat="1" ht="18" customHeight="1" x14ac:dyDescent="0.25">
      <c r="A113" s="466" t="s">
        <v>102</v>
      </c>
      <c r="B113" s="470" t="s">
        <v>102</v>
      </c>
      <c r="C113" s="464" t="s">
        <v>102</v>
      </c>
      <c r="D113" s="460" t="s">
        <v>782</v>
      </c>
      <c r="E113" s="460" t="s">
        <v>102</v>
      </c>
      <c r="F113" s="61" t="s">
        <v>102</v>
      </c>
      <c r="G113" s="63" t="s">
        <v>102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s="4" customFormat="1" ht="21" customHeight="1" x14ac:dyDescent="0.25">
      <c r="A114" s="466" t="s">
        <v>102</v>
      </c>
      <c r="B114" s="470" t="s">
        <v>102</v>
      </c>
      <c r="C114" s="464" t="s">
        <v>102</v>
      </c>
      <c r="D114" s="460" t="s">
        <v>783</v>
      </c>
      <c r="E114" s="460" t="s">
        <v>102</v>
      </c>
      <c r="F114" s="61" t="s">
        <v>102</v>
      </c>
      <c r="G114" s="63" t="s">
        <v>102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s="4" customFormat="1" ht="18.75" customHeight="1" x14ac:dyDescent="0.25">
      <c r="A115" s="466" t="s">
        <v>102</v>
      </c>
      <c r="B115" s="470" t="s">
        <v>102</v>
      </c>
      <c r="C115" s="464" t="s">
        <v>102</v>
      </c>
      <c r="D115" s="460" t="s">
        <v>784</v>
      </c>
      <c r="E115" s="460" t="s">
        <v>102</v>
      </c>
      <c r="F115" s="61" t="s">
        <v>102</v>
      </c>
      <c r="G115" s="63" t="s">
        <v>102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ht="15" x14ac:dyDescent="0.25">
      <c r="A116"/>
      <c r="B116"/>
      <c r="C116"/>
      <c r="D116" t="s">
        <v>785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ht="15" x14ac:dyDescent="0.25">
      <c r="A117"/>
      <c r="B117"/>
      <c r="C117"/>
      <c r="D117" t="s">
        <v>786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ht="15" x14ac:dyDescent="0.25">
      <c r="A118"/>
      <c r="B118"/>
      <c r="C118"/>
      <c r="D118" t="s">
        <v>787</v>
      </c>
      <c r="E118"/>
      <c r="F118">
        <v>71800</v>
      </c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ht="15" x14ac:dyDescent="0.25">
      <c r="A119"/>
      <c r="B119"/>
      <c r="C119"/>
      <c r="D119" t="s">
        <v>788</v>
      </c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ht="15" x14ac:dyDescent="0.25">
      <c r="A120"/>
      <c r="B120"/>
      <c r="C120"/>
      <c r="D120" t="s">
        <v>789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ht="15" x14ac:dyDescent="0.25">
      <c r="A121"/>
      <c r="B121"/>
      <c r="C121"/>
      <c r="D121" t="s">
        <v>790</v>
      </c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ht="15" x14ac:dyDescent="0.25">
      <c r="A122"/>
      <c r="B122"/>
      <c r="C122"/>
      <c r="D122" t="s">
        <v>791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</sheetData>
  <mergeCells count="110">
    <mergeCell ref="D21:E21"/>
    <mergeCell ref="D9:E9"/>
    <mergeCell ref="C10:C27"/>
    <mergeCell ref="D10:E10"/>
    <mergeCell ref="D11:E11"/>
    <mergeCell ref="D12:E12"/>
    <mergeCell ref="D13:E13"/>
    <mergeCell ref="D14:E14"/>
    <mergeCell ref="D15:E15"/>
    <mergeCell ref="D16:E16"/>
    <mergeCell ref="D22:E22"/>
    <mergeCell ref="D23:E23"/>
    <mergeCell ref="D24:E24"/>
    <mergeCell ref="A3:G3"/>
    <mergeCell ref="B5:D5"/>
    <mergeCell ref="E5:G5"/>
    <mergeCell ref="B8:E8"/>
    <mergeCell ref="D17:E17"/>
    <mergeCell ref="D18:E18"/>
    <mergeCell ref="G18:G19"/>
    <mergeCell ref="D19:E19"/>
    <mergeCell ref="D20:E20"/>
    <mergeCell ref="D25:E25"/>
    <mergeCell ref="D26:D27"/>
    <mergeCell ref="C28:C34"/>
    <mergeCell ref="D28:E28"/>
    <mergeCell ref="D29:E29"/>
    <mergeCell ref="D30:E30"/>
    <mergeCell ref="D31:E31"/>
    <mergeCell ref="D32:E32"/>
    <mergeCell ref="D33:E33"/>
    <mergeCell ref="D34:E34"/>
    <mergeCell ref="C36:C42"/>
    <mergeCell ref="D36:E36"/>
    <mergeCell ref="D37:E37"/>
    <mergeCell ref="D38:E38"/>
    <mergeCell ref="D39:E39"/>
    <mergeCell ref="D40:E40"/>
    <mergeCell ref="D41:E41"/>
    <mergeCell ref="D42:E42"/>
    <mergeCell ref="C43:D45"/>
    <mergeCell ref="G43:G48"/>
    <mergeCell ref="A54:A59"/>
    <mergeCell ref="B54:B115"/>
    <mergeCell ref="C54:C71"/>
    <mergeCell ref="D54:D59"/>
    <mergeCell ref="G54:G59"/>
    <mergeCell ref="A60:A65"/>
    <mergeCell ref="D75:E75"/>
    <mergeCell ref="D76:E76"/>
    <mergeCell ref="D77:E77"/>
    <mergeCell ref="D78:E78"/>
    <mergeCell ref="D79:E79"/>
    <mergeCell ref="D80:E80"/>
    <mergeCell ref="D60:D65"/>
    <mergeCell ref="G60:G65"/>
    <mergeCell ref="A66:A71"/>
    <mergeCell ref="D66:D71"/>
    <mergeCell ref="G66:G71"/>
    <mergeCell ref="A72:A81"/>
    <mergeCell ref="C72:C81"/>
    <mergeCell ref="D72:E72"/>
    <mergeCell ref="D73:E73"/>
    <mergeCell ref="D74:E74"/>
    <mergeCell ref="D92:E92"/>
    <mergeCell ref="D93:E93"/>
    <mergeCell ref="D94:E94"/>
    <mergeCell ref="D81:E81"/>
    <mergeCell ref="A82:A95"/>
    <mergeCell ref="C82:C95"/>
    <mergeCell ref="D82:E82"/>
    <mergeCell ref="D83:E83"/>
    <mergeCell ref="D84:E84"/>
    <mergeCell ref="D85:E85"/>
    <mergeCell ref="D86:E86"/>
    <mergeCell ref="D87:E87"/>
    <mergeCell ref="D88:E88"/>
    <mergeCell ref="A96:A115"/>
    <mergeCell ref="C96:C115"/>
    <mergeCell ref="D96:E96"/>
    <mergeCell ref="D97:E97"/>
    <mergeCell ref="D98:E98"/>
    <mergeCell ref="D99:E99"/>
    <mergeCell ref="D100:E100"/>
    <mergeCell ref="D101:E101"/>
    <mergeCell ref="D102:E102"/>
    <mergeCell ref="D49:E49"/>
    <mergeCell ref="D50:E50"/>
    <mergeCell ref="D51:E51"/>
    <mergeCell ref="D52:E52"/>
    <mergeCell ref="D53:E53"/>
    <mergeCell ref="B10:B53"/>
    <mergeCell ref="C49:C53"/>
    <mergeCell ref="D115:E115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95:E95"/>
    <mergeCell ref="D89:E89"/>
    <mergeCell ref="D90:E90"/>
    <mergeCell ref="D91:E91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E296"/>
  <sheetViews>
    <sheetView tabSelected="1" topLeftCell="A202" zoomScale="85" zoomScaleNormal="85" workbookViewId="0">
      <selection activeCell="D225" sqref="D225"/>
    </sheetView>
  </sheetViews>
  <sheetFormatPr defaultColWidth="9.140625" defaultRowHeight="15" x14ac:dyDescent="0.25"/>
  <cols>
    <col min="1" max="1" width="8.42578125" style="193" customWidth="1" collapsed="1"/>
    <col min="2" max="2" width="65.7109375" style="194" customWidth="1" collapsed="1"/>
    <col min="3" max="3" width="18.85546875" style="195" customWidth="1" collapsed="1"/>
    <col min="4" max="4" width="18.5703125" style="195" customWidth="1" collapsed="1"/>
    <col min="5" max="16384" width="9.140625" style="194" collapsed="1"/>
  </cols>
  <sheetData>
    <row r="1" spans="1:5" x14ac:dyDescent="0.25">
      <c r="C1" t="s">
        <v>102</v>
      </c>
      <c r="D1" s="196" t="s">
        <v>450</v>
      </c>
      <c r="E1"/>
    </row>
    <row r="3" spans="1:5" x14ac:dyDescent="0.25">
      <c r="A3" s="483" t="s">
        <v>5</v>
      </c>
      <c r="B3" s="483" t="s">
        <v>102</v>
      </c>
      <c r="C3" s="483" t="s">
        <v>102</v>
      </c>
      <c r="D3" s="483" t="s">
        <v>102</v>
      </c>
      <c r="E3"/>
    </row>
    <row r="4" spans="1:5" x14ac:dyDescent="0.25">
      <c r="A4" s="197" t="s">
        <v>102</v>
      </c>
      <c r="B4" s="220" t="s">
        <v>102</v>
      </c>
      <c r="C4" s="198" t="s">
        <v>102</v>
      </c>
      <c r="D4" s="198" t="s">
        <v>102</v>
      </c>
      <c r="E4"/>
    </row>
    <row r="5" spans="1:5" x14ac:dyDescent="0.25">
      <c r="A5" s="197" t="s">
        <v>102</v>
      </c>
      <c r="B5" s="199" t="s">
        <v>102</v>
      </c>
      <c r="C5" s="200" t="s">
        <v>102</v>
      </c>
      <c r="D5" s="201" t="s">
        <v>795</v>
      </c>
      <c r="E5"/>
    </row>
    <row r="6" spans="1:5" x14ac:dyDescent="0.25">
      <c r="A6" s="197" t="s">
        <v>102</v>
      </c>
      <c r="B6" s="199" t="s">
        <v>102</v>
      </c>
      <c r="C6" s="200" t="s">
        <v>102</v>
      </c>
      <c r="D6" s="202" t="s">
        <v>102</v>
      </c>
      <c r="E6"/>
    </row>
    <row r="7" spans="1:5" ht="42.75" customHeight="1" x14ac:dyDescent="0.25">
      <c r="A7" s="165" t="s">
        <v>64</v>
      </c>
      <c r="B7" s="166" t="s">
        <v>63</v>
      </c>
      <c r="C7" s="167" t="s">
        <v>49</v>
      </c>
      <c r="D7" s="167" t="s">
        <v>50</v>
      </c>
      <c r="E7"/>
    </row>
    <row r="8" spans="1:5" x14ac:dyDescent="0.25">
      <c r="A8" s="168">
        <v>1</v>
      </c>
      <c r="B8" s="169" t="s">
        <v>121</v>
      </c>
      <c r="C8" s="170">
        <f>C9+C30+C34+C55+C67+C83</f>
        <v>105108842.84999999</v>
      </c>
      <c r="D8" s="170">
        <f>D9+D30+D34+D55+D67+D83</f>
        <v>0</v>
      </c>
      <c r="E8"/>
    </row>
    <row r="9" spans="1:5" x14ac:dyDescent="0.25">
      <c r="A9" s="168">
        <v>31</v>
      </c>
      <c r="B9" s="169" t="s">
        <v>123</v>
      </c>
      <c r="C9" s="171">
        <f>C10+C15+C28+C29</f>
        <v>0</v>
      </c>
      <c r="D9" s="171">
        <f>D10+D15+D28+D29</f>
        <v>0</v>
      </c>
      <c r="E9"/>
    </row>
    <row r="10" spans="1:5" x14ac:dyDescent="0.25">
      <c r="A10" s="168">
        <v>311</v>
      </c>
      <c r="B10" s="169" t="s">
        <v>124</v>
      </c>
      <c r="C10" s="171">
        <f>SUM(C11:C14)</f>
        <v>0</v>
      </c>
      <c r="D10" s="171">
        <f>SUM(D11:D14)</f>
        <v>0</v>
      </c>
      <c r="E10"/>
    </row>
    <row r="11" spans="1:5" x14ac:dyDescent="0.25">
      <c r="A11" s="172">
        <v>31110</v>
      </c>
      <c r="B11" s="173" t="s">
        <v>125</v>
      </c>
      <c r="C11" s="174">
        <v>0</v>
      </c>
      <c r="D11" s="174">
        <v>0</v>
      </c>
      <c r="E11"/>
    </row>
    <row r="12" spans="1:5" x14ac:dyDescent="0.25">
      <c r="A12" s="172">
        <v>31120</v>
      </c>
      <c r="B12" s="173" t="s">
        <v>126</v>
      </c>
      <c r="C12" s="174">
        <v>0</v>
      </c>
      <c r="D12" s="174">
        <v>0</v>
      </c>
      <c r="E12"/>
    </row>
    <row r="13" spans="1:5" x14ac:dyDescent="0.25">
      <c r="A13" s="172">
        <v>31130</v>
      </c>
      <c r="B13" s="173" t="s">
        <v>127</v>
      </c>
      <c r="C13" s="174">
        <v>0</v>
      </c>
      <c r="D13" s="174">
        <v>0</v>
      </c>
      <c r="E13"/>
    </row>
    <row r="14" spans="1:5" x14ac:dyDescent="0.25">
      <c r="A14" s="175">
        <v>31140</v>
      </c>
      <c r="B14" s="176" t="s">
        <v>657</v>
      </c>
      <c r="C14" s="174">
        <v>0</v>
      </c>
      <c r="D14" s="174">
        <v>0</v>
      </c>
      <c r="E14"/>
    </row>
    <row r="15" spans="1:5" x14ac:dyDescent="0.25">
      <c r="A15" s="168">
        <v>312</v>
      </c>
      <c r="B15" s="169" t="s">
        <v>128</v>
      </c>
      <c r="C15" s="171">
        <f>C16+C23</f>
        <v>0</v>
      </c>
      <c r="D15" s="171">
        <f>D16+D23</f>
        <v>0</v>
      </c>
      <c r="E15"/>
    </row>
    <row r="16" spans="1:5" x14ac:dyDescent="0.25">
      <c r="A16" s="168">
        <v>3121</v>
      </c>
      <c r="B16" s="169" t="s">
        <v>129</v>
      </c>
      <c r="C16" s="171">
        <f>SUM(C17:C22)</f>
        <v>0</v>
      </c>
      <c r="D16" s="171">
        <f>SUM(D17:D22)</f>
        <v>0</v>
      </c>
      <c r="E16"/>
    </row>
    <row r="17" spans="1:5" x14ac:dyDescent="0.25">
      <c r="A17" s="172">
        <v>31211</v>
      </c>
      <c r="B17" s="173" t="s">
        <v>130</v>
      </c>
      <c r="C17" s="174">
        <v>0</v>
      </c>
      <c r="D17" s="174">
        <v>0</v>
      </c>
      <c r="E17"/>
    </row>
    <row r="18" spans="1:5" x14ac:dyDescent="0.25">
      <c r="A18" s="172">
        <v>31212</v>
      </c>
      <c r="B18" s="173" t="s">
        <v>131</v>
      </c>
      <c r="C18" s="174">
        <v>0</v>
      </c>
      <c r="D18" s="174">
        <v>0</v>
      </c>
      <c r="E18"/>
    </row>
    <row r="19" spans="1:5" x14ac:dyDescent="0.25">
      <c r="A19" s="172">
        <v>31213</v>
      </c>
      <c r="B19" s="173" t="s">
        <v>132</v>
      </c>
      <c r="C19" s="174">
        <v>0</v>
      </c>
      <c r="D19" s="174">
        <v>0</v>
      </c>
      <c r="E19"/>
    </row>
    <row r="20" spans="1:5" x14ac:dyDescent="0.25">
      <c r="A20" s="172">
        <v>31214</v>
      </c>
      <c r="B20" s="173" t="s">
        <v>133</v>
      </c>
      <c r="C20" s="174">
        <v>0</v>
      </c>
      <c r="D20" s="174">
        <v>0</v>
      </c>
      <c r="E20"/>
    </row>
    <row r="21" spans="1:5" x14ac:dyDescent="0.25">
      <c r="A21" s="172">
        <v>31215</v>
      </c>
      <c r="B21" s="173" t="s">
        <v>134</v>
      </c>
      <c r="C21" s="174">
        <v>0</v>
      </c>
      <c r="D21" s="174">
        <v>0</v>
      </c>
      <c r="E21"/>
    </row>
    <row r="22" spans="1:5" x14ac:dyDescent="0.25">
      <c r="A22" s="175">
        <v>31216</v>
      </c>
      <c r="B22" s="176" t="s">
        <v>656</v>
      </c>
      <c r="C22" s="174">
        <v>0</v>
      </c>
      <c r="D22" s="174">
        <v>0</v>
      </c>
      <c r="E22"/>
    </row>
    <row r="23" spans="1:5" x14ac:dyDescent="0.25">
      <c r="A23" s="168">
        <v>3122</v>
      </c>
      <c r="B23" s="169" t="s">
        <v>135</v>
      </c>
      <c r="C23" s="171">
        <f>SUM(C24:C27)</f>
        <v>0</v>
      </c>
      <c r="D23" s="171">
        <f>SUM(D24:D27)</f>
        <v>0</v>
      </c>
      <c r="E23"/>
    </row>
    <row r="24" spans="1:5" x14ac:dyDescent="0.25">
      <c r="A24" s="172">
        <v>31221</v>
      </c>
      <c r="B24" s="173" t="s">
        <v>130</v>
      </c>
      <c r="C24" s="174">
        <v>0</v>
      </c>
      <c r="D24" s="174">
        <v>0</v>
      </c>
      <c r="E24"/>
    </row>
    <row r="25" spans="1:5" x14ac:dyDescent="0.25">
      <c r="A25" s="172">
        <v>31222</v>
      </c>
      <c r="B25" s="173" t="s">
        <v>136</v>
      </c>
      <c r="C25" s="174">
        <v>0</v>
      </c>
      <c r="D25" s="174">
        <v>0</v>
      </c>
      <c r="E25"/>
    </row>
    <row r="26" spans="1:5" x14ac:dyDescent="0.25">
      <c r="A26" s="172">
        <v>31223</v>
      </c>
      <c r="B26" s="173" t="s">
        <v>132</v>
      </c>
      <c r="C26" s="174">
        <v>0</v>
      </c>
      <c r="D26" s="174">
        <v>0</v>
      </c>
      <c r="E26"/>
    </row>
    <row r="27" spans="1:5" x14ac:dyDescent="0.25">
      <c r="A27" s="172">
        <v>31224</v>
      </c>
      <c r="B27" s="173" t="s">
        <v>133</v>
      </c>
      <c r="C27" s="174">
        <v>0</v>
      </c>
      <c r="D27" s="174">
        <v>0</v>
      </c>
      <c r="E27"/>
    </row>
    <row r="28" spans="1:5" x14ac:dyDescent="0.25">
      <c r="A28" s="172">
        <v>31400</v>
      </c>
      <c r="B28" s="173" t="s">
        <v>137</v>
      </c>
      <c r="C28" s="174">
        <v>0</v>
      </c>
      <c r="D28" s="174">
        <v>0</v>
      </c>
      <c r="E28"/>
    </row>
    <row r="29" spans="1:5" x14ac:dyDescent="0.25">
      <c r="A29" s="172">
        <v>31500</v>
      </c>
      <c r="B29" s="173" t="s">
        <v>138</v>
      </c>
      <c r="C29" s="174">
        <v>0</v>
      </c>
      <c r="D29" s="174">
        <v>0</v>
      </c>
      <c r="E29"/>
    </row>
    <row r="30" spans="1:5" x14ac:dyDescent="0.25">
      <c r="A30" s="168">
        <v>32</v>
      </c>
      <c r="B30" s="169" t="s">
        <v>140</v>
      </c>
      <c r="C30" s="171">
        <f>SUM(C31)</f>
        <v>0</v>
      </c>
      <c r="D30" s="171">
        <f>SUM(D31)</f>
        <v>0</v>
      </c>
      <c r="E30"/>
    </row>
    <row r="31" spans="1:5" x14ac:dyDescent="0.25">
      <c r="A31" s="168">
        <v>321</v>
      </c>
      <c r="B31" s="169" t="s">
        <v>141</v>
      </c>
      <c r="C31" s="171">
        <f>SUM(C32:C33)</f>
        <v>0</v>
      </c>
      <c r="D31" s="171">
        <f>SUM(D32:D33)</f>
        <v>0</v>
      </c>
      <c r="E31"/>
    </row>
    <row r="32" spans="1:5" x14ac:dyDescent="0.25">
      <c r="A32" s="172">
        <v>32110</v>
      </c>
      <c r="B32" s="173" t="s">
        <v>125</v>
      </c>
      <c r="C32" s="174">
        <v>0</v>
      </c>
      <c r="D32" s="174">
        <v>0</v>
      </c>
      <c r="E32"/>
    </row>
    <row r="33" spans="1:5" x14ac:dyDescent="0.25">
      <c r="A33" s="172">
        <v>32120</v>
      </c>
      <c r="B33" s="173" t="s">
        <v>126</v>
      </c>
      <c r="C33" s="174">
        <v>0</v>
      </c>
      <c r="D33" s="174">
        <v>0</v>
      </c>
      <c r="E33"/>
    </row>
    <row r="34" spans="1:5" x14ac:dyDescent="0.25">
      <c r="A34" s="168">
        <v>33</v>
      </c>
      <c r="B34" s="169" t="s">
        <v>143</v>
      </c>
      <c r="C34" s="171">
        <f>C35+C36+C37+C38+C39+C40+C41+C44</f>
        <v>0</v>
      </c>
      <c r="D34" s="171">
        <f>D35+D36+D37+D38+D39+D40+D41+D44</f>
        <v>0</v>
      </c>
      <c r="E34"/>
    </row>
    <row r="35" spans="1:5" x14ac:dyDescent="0.25">
      <c r="A35" s="172">
        <v>33100</v>
      </c>
      <c r="B35" s="173" t="s">
        <v>144</v>
      </c>
      <c r="C35" s="174">
        <v>0</v>
      </c>
      <c r="D35" s="174">
        <v>0</v>
      </c>
      <c r="E35"/>
    </row>
    <row r="36" spans="1:5" x14ac:dyDescent="0.25">
      <c r="A36" s="172">
        <v>33200</v>
      </c>
      <c r="B36" s="173" t="s">
        <v>145</v>
      </c>
      <c r="C36" s="174">
        <v>0</v>
      </c>
      <c r="D36" s="174">
        <v>0</v>
      </c>
      <c r="E36"/>
    </row>
    <row r="37" spans="1:5" x14ac:dyDescent="0.25">
      <c r="A37" s="172">
        <v>33300</v>
      </c>
      <c r="B37" s="173" t="s">
        <v>146</v>
      </c>
      <c r="C37" s="174">
        <v>0</v>
      </c>
      <c r="D37" s="174">
        <v>0</v>
      </c>
      <c r="E37"/>
    </row>
    <row r="38" spans="1:5" x14ac:dyDescent="0.25">
      <c r="A38" s="172">
        <v>33400</v>
      </c>
      <c r="B38" s="173" t="s">
        <v>147</v>
      </c>
      <c r="C38" s="174">
        <v>0</v>
      </c>
      <c r="D38" s="174">
        <v>0</v>
      </c>
      <c r="E38"/>
    </row>
    <row r="39" spans="1:5" x14ac:dyDescent="0.25">
      <c r="A39" s="172">
        <v>33401</v>
      </c>
      <c r="B39" s="173" t="s">
        <v>635</v>
      </c>
      <c r="C39" s="174">
        <v>0</v>
      </c>
      <c r="D39" s="174">
        <v>0</v>
      </c>
      <c r="E39"/>
    </row>
    <row r="40" spans="1:5" x14ac:dyDescent="0.25">
      <c r="A40" s="172">
        <v>33402</v>
      </c>
      <c r="B40" s="173" t="s">
        <v>636</v>
      </c>
      <c r="C40" s="174">
        <v>0</v>
      </c>
      <c r="D40" s="174">
        <v>0</v>
      </c>
      <c r="E40"/>
    </row>
    <row r="41" spans="1:5" x14ac:dyDescent="0.25">
      <c r="A41" s="168">
        <v>335</v>
      </c>
      <c r="B41" s="169" t="s">
        <v>148</v>
      </c>
      <c r="C41" s="171">
        <f>SUM(C42:C43)</f>
        <v>0</v>
      </c>
      <c r="D41" s="171">
        <f>SUM(D42:D43)</f>
        <v>0</v>
      </c>
      <c r="E41"/>
    </row>
    <row r="42" spans="1:5" x14ac:dyDescent="0.25">
      <c r="A42" s="172">
        <v>3351</v>
      </c>
      <c r="B42" s="173" t="s">
        <v>149</v>
      </c>
      <c r="C42" s="174">
        <v>0</v>
      </c>
      <c r="D42" s="174">
        <v>0</v>
      </c>
      <c r="E42"/>
    </row>
    <row r="43" spans="1:5" x14ac:dyDescent="0.25">
      <c r="A43" s="172">
        <v>3352</v>
      </c>
      <c r="B43" s="173" t="s">
        <v>150</v>
      </c>
      <c r="C43" s="174">
        <v>0</v>
      </c>
      <c r="D43" s="174">
        <v>0</v>
      </c>
      <c r="E43"/>
    </row>
    <row r="44" spans="1:5" x14ac:dyDescent="0.25">
      <c r="A44" s="168">
        <v>336</v>
      </c>
      <c r="B44" s="169" t="s">
        <v>151</v>
      </c>
      <c r="C44" s="171">
        <f>C45+C51</f>
        <v>0</v>
      </c>
      <c r="D44" s="171">
        <f>D45+D51</f>
        <v>0</v>
      </c>
      <c r="E44"/>
    </row>
    <row r="45" spans="1:5" x14ac:dyDescent="0.25">
      <c r="A45" s="168">
        <v>3361</v>
      </c>
      <c r="B45" s="177" t="s">
        <v>152</v>
      </c>
      <c r="C45" s="171">
        <f>SUM(C46:C50)</f>
        <v>0</v>
      </c>
      <c r="D45" s="171">
        <f>SUM(D46:D50)</f>
        <v>0</v>
      </c>
      <c r="E45"/>
    </row>
    <row r="46" spans="1:5" x14ac:dyDescent="0.25">
      <c r="A46" s="172">
        <v>33611</v>
      </c>
      <c r="B46" s="178" t="s">
        <v>153</v>
      </c>
      <c r="C46" s="174">
        <v>0</v>
      </c>
      <c r="D46" s="174">
        <v>0</v>
      </c>
      <c r="E46"/>
    </row>
    <row r="47" spans="1:5" x14ac:dyDescent="0.25">
      <c r="A47" s="172">
        <v>33612</v>
      </c>
      <c r="B47" s="178" t="s">
        <v>154</v>
      </c>
      <c r="C47" s="174">
        <v>0</v>
      </c>
      <c r="D47" s="174">
        <v>0</v>
      </c>
      <c r="E47"/>
    </row>
    <row r="48" spans="1:5" x14ac:dyDescent="0.25">
      <c r="A48" s="172">
        <v>33613</v>
      </c>
      <c r="B48" s="178" t="s">
        <v>155</v>
      </c>
      <c r="C48" s="174">
        <v>0</v>
      </c>
      <c r="D48" s="174">
        <v>0</v>
      </c>
      <c r="E48"/>
    </row>
    <row r="49" spans="1:5" x14ac:dyDescent="0.25">
      <c r="A49" s="172">
        <v>33614</v>
      </c>
      <c r="B49" s="178" t="s">
        <v>156</v>
      </c>
      <c r="C49" s="174">
        <v>0</v>
      </c>
      <c r="D49" s="174">
        <v>0</v>
      </c>
      <c r="E49"/>
    </row>
    <row r="50" spans="1:5" x14ac:dyDescent="0.25">
      <c r="A50" s="172">
        <v>33615</v>
      </c>
      <c r="B50" s="178" t="s">
        <v>157</v>
      </c>
      <c r="C50" s="174">
        <v>0</v>
      </c>
      <c r="D50" s="174">
        <v>0</v>
      </c>
      <c r="E50"/>
    </row>
    <row r="51" spans="1:5" x14ac:dyDescent="0.25">
      <c r="A51" s="168">
        <v>3362</v>
      </c>
      <c r="B51" s="177" t="s">
        <v>158</v>
      </c>
      <c r="C51" s="171">
        <f>SUM(C52:C54)</f>
        <v>0</v>
      </c>
      <c r="D51" s="171">
        <f>SUM(D52:D54)</f>
        <v>0</v>
      </c>
      <c r="E51"/>
    </row>
    <row r="52" spans="1:5" x14ac:dyDescent="0.25">
      <c r="A52" s="172">
        <v>33621</v>
      </c>
      <c r="B52" s="178" t="s">
        <v>153</v>
      </c>
      <c r="C52" s="174">
        <v>0</v>
      </c>
      <c r="D52" s="174">
        <v>0</v>
      </c>
      <c r="E52"/>
    </row>
    <row r="53" spans="1:5" x14ac:dyDescent="0.25">
      <c r="A53" s="172">
        <v>33622</v>
      </c>
      <c r="B53" s="178" t="s">
        <v>156</v>
      </c>
      <c r="C53" s="174">
        <v>0</v>
      </c>
      <c r="D53" s="174">
        <v>0</v>
      </c>
      <c r="E53"/>
    </row>
    <row r="54" spans="1:5" x14ac:dyDescent="0.25">
      <c r="A54" s="172">
        <v>33623</v>
      </c>
      <c r="B54" s="178" t="s">
        <v>157</v>
      </c>
      <c r="C54" s="174">
        <v>0</v>
      </c>
      <c r="D54" s="174">
        <v>0</v>
      </c>
      <c r="E54"/>
    </row>
    <row r="55" spans="1:5" x14ac:dyDescent="0.25">
      <c r="A55" s="168">
        <v>34</v>
      </c>
      <c r="B55" s="169" t="s">
        <v>160</v>
      </c>
      <c r="C55" s="171">
        <f>SUM(C56:C62)</f>
        <v>500000</v>
      </c>
      <c r="D55" s="171">
        <f>SUM(D56:D62)</f>
        <v>0</v>
      </c>
      <c r="E55"/>
    </row>
    <row r="56" spans="1:5" x14ac:dyDescent="0.25">
      <c r="A56" s="172">
        <v>34100</v>
      </c>
      <c r="B56" s="173" t="s">
        <v>161</v>
      </c>
      <c r="C56" s="174">
        <v>0</v>
      </c>
      <c r="D56" s="174">
        <v>0</v>
      </c>
      <c r="E56"/>
    </row>
    <row r="57" spans="1:5" x14ac:dyDescent="0.25">
      <c r="A57" s="172">
        <v>34200</v>
      </c>
      <c r="B57" s="173" t="s">
        <v>162</v>
      </c>
      <c r="C57" s="174">
        <v>0</v>
      </c>
      <c r="D57" s="174">
        <v>0</v>
      </c>
      <c r="E57"/>
    </row>
    <row r="58" spans="1:5" x14ac:dyDescent="0.25">
      <c r="A58" s="172">
        <v>34300</v>
      </c>
      <c r="B58" s="173" t="s">
        <v>163</v>
      </c>
      <c r="C58" s="174">
        <v>0</v>
      </c>
      <c r="D58" s="174">
        <v>0</v>
      </c>
      <c r="E58"/>
    </row>
    <row r="59" spans="1:5" x14ac:dyDescent="0.25">
      <c r="A59" s="172">
        <v>34400</v>
      </c>
      <c r="B59" s="173" t="s">
        <v>164</v>
      </c>
      <c r="C59" s="174">
        <v>0</v>
      </c>
      <c r="D59" s="174">
        <v>0</v>
      </c>
      <c r="E59"/>
    </row>
    <row r="60" spans="1:5" x14ac:dyDescent="0.25">
      <c r="A60" s="172">
        <v>34500</v>
      </c>
      <c r="B60" s="173" t="s">
        <v>165</v>
      </c>
      <c r="C60" s="174">
        <v>0</v>
      </c>
      <c r="D60" s="174">
        <v>0</v>
      </c>
      <c r="E60"/>
    </row>
    <row r="61" spans="1:5" x14ac:dyDescent="0.25">
      <c r="A61" s="172">
        <v>34600</v>
      </c>
      <c r="B61" s="173" t="s">
        <v>166</v>
      </c>
      <c r="C61" s="174">
        <v>0</v>
      </c>
      <c r="D61" s="174">
        <v>0</v>
      </c>
      <c r="E61"/>
    </row>
    <row r="62" spans="1:5" x14ac:dyDescent="0.25">
      <c r="A62" s="168">
        <v>3471</v>
      </c>
      <c r="B62" s="169" t="s">
        <v>167</v>
      </c>
      <c r="C62" s="171">
        <f>SUM(C63:C66)</f>
        <v>500000</v>
      </c>
      <c r="D62" s="171">
        <f>SUM(D63:D66)</f>
        <v>0</v>
      </c>
      <c r="E62"/>
    </row>
    <row r="63" spans="1:5" x14ac:dyDescent="0.25">
      <c r="A63" s="172">
        <v>34711</v>
      </c>
      <c r="B63" s="173" t="s">
        <v>168</v>
      </c>
      <c r="C63" s="174">
        <v>0</v>
      </c>
      <c r="D63" s="174">
        <v>0</v>
      </c>
      <c r="E63"/>
    </row>
    <row r="64" spans="1:5" x14ac:dyDescent="0.25">
      <c r="A64" s="172">
        <v>34712</v>
      </c>
      <c r="B64" s="173" t="s">
        <v>169</v>
      </c>
      <c r="C64" s="174">
        <v>0</v>
      </c>
      <c r="D64" s="174">
        <v>0</v>
      </c>
      <c r="E64"/>
    </row>
    <row r="65" spans="1:5" x14ac:dyDescent="0.25">
      <c r="A65" s="172">
        <v>34713</v>
      </c>
      <c r="B65" s="173" t="s">
        <v>170</v>
      </c>
      <c r="C65" s="174">
        <v>500000</v>
      </c>
      <c r="D65" s="174">
        <v>0</v>
      </c>
      <c r="E65"/>
    </row>
    <row r="66" spans="1:5" x14ac:dyDescent="0.25">
      <c r="A66" s="172">
        <v>34714</v>
      </c>
      <c r="B66" s="173" t="s">
        <v>171</v>
      </c>
      <c r="C66" s="174">
        <v>0</v>
      </c>
      <c r="D66" s="174">
        <v>0</v>
      </c>
      <c r="E66"/>
    </row>
    <row r="67" spans="1:5" x14ac:dyDescent="0.25">
      <c r="A67" s="168">
        <v>35</v>
      </c>
      <c r="B67" s="169" t="s">
        <v>173</v>
      </c>
      <c r="C67" s="171">
        <f>C68+C71+C72+C73+C81+C82</f>
        <v>104608842.84999999</v>
      </c>
      <c r="D67" s="171">
        <f>D68+D71+D72+D73+D81+D82</f>
        <v>0</v>
      </c>
      <c r="E67"/>
    </row>
    <row r="68" spans="1:5" x14ac:dyDescent="0.25">
      <c r="A68" s="168">
        <v>351</v>
      </c>
      <c r="B68" s="169" t="s">
        <v>448</v>
      </c>
      <c r="C68" s="171">
        <f>C69+C70</f>
        <v>2992865.11</v>
      </c>
      <c r="D68" s="171">
        <f>D69+D70</f>
        <v>0</v>
      </c>
      <c r="E68"/>
    </row>
    <row r="69" spans="1:5" x14ac:dyDescent="0.25">
      <c r="A69" s="172">
        <v>35110</v>
      </c>
      <c r="B69" s="173" t="s">
        <v>175</v>
      </c>
      <c r="C69" s="174">
        <v>2884487.11</v>
      </c>
      <c r="D69" s="174">
        <v>0</v>
      </c>
      <c r="E69"/>
    </row>
    <row r="70" spans="1:5" x14ac:dyDescent="0.25">
      <c r="A70" s="172">
        <v>35130</v>
      </c>
      <c r="B70" s="173" t="s">
        <v>177</v>
      </c>
      <c r="C70" s="174">
        <v>108378</v>
      </c>
      <c r="D70" s="174">
        <v>0</v>
      </c>
      <c r="E70"/>
    </row>
    <row r="71" spans="1:5" x14ac:dyDescent="0.25">
      <c r="A71" s="172">
        <v>35200</v>
      </c>
      <c r="B71" s="173" t="s">
        <v>179</v>
      </c>
      <c r="C71" s="174">
        <v>0</v>
      </c>
      <c r="D71" s="174">
        <v>0</v>
      </c>
      <c r="E71"/>
    </row>
    <row r="72" spans="1:5" x14ac:dyDescent="0.25">
      <c r="A72" s="172">
        <v>35300</v>
      </c>
      <c r="B72" s="173" t="s">
        <v>181</v>
      </c>
      <c r="C72" s="174">
        <v>11476450</v>
      </c>
      <c r="D72" s="174">
        <v>0</v>
      </c>
      <c r="E72"/>
    </row>
    <row r="73" spans="1:5" x14ac:dyDescent="0.25">
      <c r="A73" s="168">
        <v>354</v>
      </c>
      <c r="B73" s="169" t="s">
        <v>182</v>
      </c>
      <c r="C73" s="171">
        <f>SUM(C74:C80)</f>
        <v>90139527.739999995</v>
      </c>
      <c r="D73" s="171">
        <f>SUM(D74:D80)</f>
        <v>0</v>
      </c>
      <c r="E73"/>
    </row>
    <row r="74" spans="1:5" x14ac:dyDescent="0.25">
      <c r="A74" s="172">
        <v>35410</v>
      </c>
      <c r="B74" s="173" t="s">
        <v>184</v>
      </c>
      <c r="C74" s="174">
        <v>1243440</v>
      </c>
      <c r="D74" s="174">
        <v>0</v>
      </c>
      <c r="E74"/>
    </row>
    <row r="75" spans="1:5" x14ac:dyDescent="0.25">
      <c r="A75" s="172">
        <v>35420</v>
      </c>
      <c r="B75" s="173" t="s">
        <v>186</v>
      </c>
      <c r="C75" s="174">
        <v>6066053</v>
      </c>
      <c r="D75" s="174">
        <v>0</v>
      </c>
      <c r="E75"/>
    </row>
    <row r="76" spans="1:5" x14ac:dyDescent="0.25">
      <c r="A76" s="172">
        <v>35430</v>
      </c>
      <c r="B76" s="173" t="s">
        <v>188</v>
      </c>
      <c r="C76" s="174">
        <v>0</v>
      </c>
      <c r="D76" s="174">
        <v>0</v>
      </c>
      <c r="E76"/>
    </row>
    <row r="77" spans="1:5" x14ac:dyDescent="0.25">
      <c r="A77" s="172">
        <v>35440</v>
      </c>
      <c r="B77" s="173" t="s">
        <v>190</v>
      </c>
      <c r="C77" s="174">
        <v>0</v>
      </c>
      <c r="D77" s="174">
        <v>0</v>
      </c>
      <c r="E77"/>
    </row>
    <row r="78" spans="1:5" x14ac:dyDescent="0.25">
      <c r="A78" s="172">
        <v>35450</v>
      </c>
      <c r="B78" s="173" t="s">
        <v>192</v>
      </c>
      <c r="C78" s="174">
        <v>30500</v>
      </c>
      <c r="D78" s="174">
        <v>0</v>
      </c>
      <c r="E78"/>
    </row>
    <row r="79" spans="1:5" x14ac:dyDescent="0.25">
      <c r="A79" s="172">
        <v>35460</v>
      </c>
      <c r="B79" s="173" t="s">
        <v>194</v>
      </c>
      <c r="C79" s="174">
        <v>5930190</v>
      </c>
      <c r="D79" s="174">
        <v>0</v>
      </c>
      <c r="E79"/>
    </row>
    <row r="80" spans="1:5" x14ac:dyDescent="0.25">
      <c r="A80" s="172">
        <v>35470</v>
      </c>
      <c r="B80" s="173" t="s">
        <v>196</v>
      </c>
      <c r="C80" s="174">
        <v>76869344.739999995</v>
      </c>
      <c r="D80" s="174">
        <v>0</v>
      </c>
      <c r="E80"/>
    </row>
    <row r="81" spans="1:5" x14ac:dyDescent="0.25">
      <c r="A81" s="172">
        <v>35500</v>
      </c>
      <c r="B81" s="173" t="s">
        <v>198</v>
      </c>
      <c r="C81" s="174">
        <v>0</v>
      </c>
      <c r="D81" s="174">
        <v>0</v>
      </c>
      <c r="E81"/>
    </row>
    <row r="82" spans="1:5" x14ac:dyDescent="0.25">
      <c r="A82" s="172">
        <v>35600</v>
      </c>
      <c r="B82" s="173" t="s">
        <v>200</v>
      </c>
      <c r="C82" s="174">
        <v>0</v>
      </c>
      <c r="D82" s="174">
        <v>0</v>
      </c>
      <c r="E82"/>
    </row>
    <row r="83" spans="1:5" x14ac:dyDescent="0.25">
      <c r="A83" s="168">
        <v>36</v>
      </c>
      <c r="B83" s="169" t="s">
        <v>202</v>
      </c>
      <c r="C83" s="171">
        <f>SUM(C84:C92)</f>
        <v>0</v>
      </c>
      <c r="D83" s="171">
        <f>SUM(D84:D92)</f>
        <v>0</v>
      </c>
      <c r="E83"/>
    </row>
    <row r="84" spans="1:5" x14ac:dyDescent="0.25">
      <c r="A84" s="172">
        <v>36100</v>
      </c>
      <c r="B84" s="173" t="s">
        <v>203</v>
      </c>
      <c r="C84" s="174">
        <v>0</v>
      </c>
      <c r="D84" s="174">
        <v>0</v>
      </c>
      <c r="E84"/>
    </row>
    <row r="85" spans="1:5" x14ac:dyDescent="0.25">
      <c r="A85" s="172">
        <v>36200</v>
      </c>
      <c r="B85" s="173" t="s">
        <v>204</v>
      </c>
      <c r="C85" s="174">
        <v>0</v>
      </c>
      <c r="D85" s="174">
        <v>0</v>
      </c>
      <c r="E85"/>
    </row>
    <row r="86" spans="1:5" x14ac:dyDescent="0.25">
      <c r="A86" s="172">
        <v>36300</v>
      </c>
      <c r="B86" s="173" t="s">
        <v>205</v>
      </c>
      <c r="C86" s="174">
        <v>0</v>
      </c>
      <c r="D86" s="174">
        <v>0</v>
      </c>
      <c r="E86"/>
    </row>
    <row r="87" spans="1:5" x14ac:dyDescent="0.25">
      <c r="A87" s="172">
        <v>36400</v>
      </c>
      <c r="B87" s="173" t="s">
        <v>206</v>
      </c>
      <c r="C87" s="174">
        <v>0</v>
      </c>
      <c r="D87" s="174">
        <v>0</v>
      </c>
      <c r="E87"/>
    </row>
    <row r="88" spans="1:5" x14ac:dyDescent="0.25">
      <c r="A88" s="172">
        <v>36500</v>
      </c>
      <c r="B88" s="173" t="s">
        <v>207</v>
      </c>
      <c r="C88" s="174">
        <v>0</v>
      </c>
      <c r="D88" s="174">
        <v>0</v>
      </c>
      <c r="E88"/>
    </row>
    <row r="89" spans="1:5" x14ac:dyDescent="0.25">
      <c r="A89" s="172">
        <v>36600</v>
      </c>
      <c r="B89" s="173" t="s">
        <v>208</v>
      </c>
      <c r="C89" s="174">
        <v>0</v>
      </c>
      <c r="D89" s="174">
        <v>0</v>
      </c>
      <c r="E89"/>
    </row>
    <row r="90" spans="1:5" x14ac:dyDescent="0.25">
      <c r="A90" s="172">
        <v>36700</v>
      </c>
      <c r="B90" s="173" t="s">
        <v>637</v>
      </c>
      <c r="C90" s="174">
        <v>0</v>
      </c>
      <c r="D90" s="174">
        <v>0</v>
      </c>
      <c r="E90"/>
    </row>
    <row r="91" spans="1:5" x14ac:dyDescent="0.25">
      <c r="A91" s="172">
        <v>36800</v>
      </c>
      <c r="B91" s="173" t="s">
        <v>638</v>
      </c>
      <c r="C91" s="174">
        <v>0</v>
      </c>
      <c r="D91" s="174">
        <v>0</v>
      </c>
      <c r="E91"/>
    </row>
    <row r="92" spans="1:5" ht="30" x14ac:dyDescent="0.25">
      <c r="A92" s="172">
        <v>36900</v>
      </c>
      <c r="B92" s="173" t="s">
        <v>794</v>
      </c>
      <c r="C92" s="174">
        <v>0</v>
      </c>
      <c r="D92" s="174">
        <v>0</v>
      </c>
      <c r="E92"/>
    </row>
    <row r="93" spans="1:5" x14ac:dyDescent="0.25">
      <c r="A93" s="168">
        <v>2</v>
      </c>
      <c r="B93" s="169" t="s">
        <v>209</v>
      </c>
      <c r="C93" s="179">
        <f>C94+C113</f>
        <v>6570114151.3599987</v>
      </c>
      <c r="D93" s="179">
        <f>D94+D113</f>
        <v>0</v>
      </c>
      <c r="E93"/>
    </row>
    <row r="94" spans="1:5" x14ac:dyDescent="0.25">
      <c r="A94" s="168">
        <v>37</v>
      </c>
      <c r="B94" s="169" t="s">
        <v>211</v>
      </c>
      <c r="C94" s="171">
        <f>C95+C98+C101</f>
        <v>0</v>
      </c>
      <c r="D94" s="171">
        <f>D95+D98+D101</f>
        <v>0</v>
      </c>
      <c r="E94"/>
    </row>
    <row r="95" spans="1:5" x14ac:dyDescent="0.25">
      <c r="A95" s="168">
        <v>371</v>
      </c>
      <c r="B95" s="169" t="s">
        <v>212</v>
      </c>
      <c r="C95" s="171">
        <f>SUM(C96:C97)</f>
        <v>0</v>
      </c>
      <c r="D95" s="171">
        <f>SUM(D96:D97)</f>
        <v>0</v>
      </c>
      <c r="E95"/>
    </row>
    <row r="96" spans="1:5" x14ac:dyDescent="0.25">
      <c r="A96" s="172">
        <v>37110</v>
      </c>
      <c r="B96" s="173" t="s">
        <v>125</v>
      </c>
      <c r="C96" s="174">
        <v>0</v>
      </c>
      <c r="D96" s="174">
        <v>0</v>
      </c>
      <c r="E96"/>
    </row>
    <row r="97" spans="1:5" x14ac:dyDescent="0.25">
      <c r="A97" s="172">
        <v>37120</v>
      </c>
      <c r="B97" s="173" t="s">
        <v>126</v>
      </c>
      <c r="C97" s="174">
        <v>0</v>
      </c>
      <c r="D97" s="174">
        <v>0</v>
      </c>
      <c r="E97"/>
    </row>
    <row r="98" spans="1:5" x14ac:dyDescent="0.25">
      <c r="A98" s="168">
        <v>372</v>
      </c>
      <c r="B98" s="169" t="s">
        <v>141</v>
      </c>
      <c r="C98" s="171">
        <f>SUM(C99:C100)</f>
        <v>0</v>
      </c>
      <c r="D98" s="171">
        <f>SUM(D99:D100)</f>
        <v>0</v>
      </c>
      <c r="E98"/>
    </row>
    <row r="99" spans="1:5" x14ac:dyDescent="0.25">
      <c r="A99" s="172">
        <v>37210</v>
      </c>
      <c r="B99" s="173" t="s">
        <v>125</v>
      </c>
      <c r="C99" s="174">
        <v>0</v>
      </c>
      <c r="D99" s="174">
        <v>0</v>
      </c>
      <c r="E99"/>
    </row>
    <row r="100" spans="1:5" x14ac:dyDescent="0.25">
      <c r="A100" s="172">
        <v>37220</v>
      </c>
      <c r="B100" s="173" t="s">
        <v>126</v>
      </c>
      <c r="C100" s="174">
        <v>0</v>
      </c>
      <c r="D100" s="174">
        <v>0</v>
      </c>
      <c r="E100"/>
    </row>
    <row r="101" spans="1:5" x14ac:dyDescent="0.25">
      <c r="A101" s="168">
        <v>373</v>
      </c>
      <c r="B101" s="169" t="s">
        <v>213</v>
      </c>
      <c r="C101" s="171">
        <f>C102+C108+C112</f>
        <v>0</v>
      </c>
      <c r="D101" s="171">
        <f>D102+D108+D112</f>
        <v>0</v>
      </c>
      <c r="E101"/>
    </row>
    <row r="102" spans="1:5" x14ac:dyDescent="0.25">
      <c r="A102" s="168">
        <v>3731</v>
      </c>
      <c r="B102" s="169" t="s">
        <v>152</v>
      </c>
      <c r="C102" s="171">
        <f>SUM(C103:C107)</f>
        <v>0</v>
      </c>
      <c r="D102" s="171">
        <f>SUM(D103:D107)</f>
        <v>0</v>
      </c>
      <c r="E102"/>
    </row>
    <row r="103" spans="1:5" x14ac:dyDescent="0.25">
      <c r="A103" s="172">
        <v>37311</v>
      </c>
      <c r="B103" s="173" t="s">
        <v>153</v>
      </c>
      <c r="C103" s="174">
        <v>0</v>
      </c>
      <c r="D103" s="174">
        <v>0</v>
      </c>
      <c r="E103"/>
    </row>
    <row r="104" spans="1:5" x14ac:dyDescent="0.25">
      <c r="A104" s="172">
        <v>37312</v>
      </c>
      <c r="B104" s="173" t="s">
        <v>154</v>
      </c>
      <c r="C104" s="174">
        <v>0</v>
      </c>
      <c r="D104" s="174">
        <v>0</v>
      </c>
      <c r="E104"/>
    </row>
    <row r="105" spans="1:5" x14ac:dyDescent="0.25">
      <c r="A105" s="172">
        <v>37313</v>
      </c>
      <c r="B105" s="173" t="s">
        <v>155</v>
      </c>
      <c r="C105" s="174">
        <v>0</v>
      </c>
      <c r="D105" s="174">
        <v>0</v>
      </c>
      <c r="E105"/>
    </row>
    <row r="106" spans="1:5" x14ac:dyDescent="0.25">
      <c r="A106" s="172">
        <v>37314</v>
      </c>
      <c r="B106" s="173" t="s">
        <v>156</v>
      </c>
      <c r="C106" s="174">
        <v>0</v>
      </c>
      <c r="D106" s="174">
        <v>0</v>
      </c>
      <c r="E106"/>
    </row>
    <row r="107" spans="1:5" x14ac:dyDescent="0.25">
      <c r="A107" s="172">
        <v>37315</v>
      </c>
      <c r="B107" s="173" t="s">
        <v>157</v>
      </c>
      <c r="C107" s="174">
        <v>0</v>
      </c>
      <c r="D107" s="174">
        <v>0</v>
      </c>
      <c r="E107"/>
    </row>
    <row r="108" spans="1:5" x14ac:dyDescent="0.25">
      <c r="A108" s="168">
        <v>3732</v>
      </c>
      <c r="B108" s="180" t="s">
        <v>633</v>
      </c>
      <c r="C108" s="171">
        <f>SUM(C109:C111)</f>
        <v>0</v>
      </c>
      <c r="D108" s="171">
        <f>SUM(D109:D111)</f>
        <v>0</v>
      </c>
      <c r="E108"/>
    </row>
    <row r="109" spans="1:5" x14ac:dyDescent="0.25">
      <c r="A109" s="172">
        <v>37321</v>
      </c>
      <c r="B109" s="173" t="s">
        <v>153</v>
      </c>
      <c r="C109" s="174">
        <v>0</v>
      </c>
      <c r="D109" s="174">
        <v>0</v>
      </c>
      <c r="E109"/>
    </row>
    <row r="110" spans="1:5" x14ac:dyDescent="0.25">
      <c r="A110" s="172">
        <v>37323</v>
      </c>
      <c r="B110" s="173" t="s">
        <v>156</v>
      </c>
      <c r="C110" s="174">
        <v>0</v>
      </c>
      <c r="D110" s="174">
        <v>0</v>
      </c>
      <c r="E110"/>
    </row>
    <row r="111" spans="1:5" x14ac:dyDescent="0.25">
      <c r="A111" s="172">
        <v>37324</v>
      </c>
      <c r="B111" s="173" t="s">
        <v>157</v>
      </c>
      <c r="C111" s="174">
        <v>0</v>
      </c>
      <c r="D111" s="174">
        <v>0</v>
      </c>
      <c r="E111"/>
    </row>
    <row r="112" spans="1:5" x14ac:dyDescent="0.25">
      <c r="A112" s="172">
        <v>37330</v>
      </c>
      <c r="B112" s="173" t="s">
        <v>214</v>
      </c>
      <c r="C112" s="174">
        <v>0</v>
      </c>
      <c r="D112" s="174">
        <v>0</v>
      </c>
      <c r="E112"/>
    </row>
    <row r="113" spans="1:5" x14ac:dyDescent="0.25">
      <c r="A113" s="168">
        <v>39</v>
      </c>
      <c r="B113" s="169" t="s">
        <v>215</v>
      </c>
      <c r="C113" s="171">
        <f>C114+C115+C133+C138</f>
        <v>6570114151.3599987</v>
      </c>
      <c r="D113" s="171">
        <f>D114+D115+D133+D138</f>
        <v>0</v>
      </c>
      <c r="E113"/>
    </row>
    <row r="114" spans="1:5" x14ac:dyDescent="0.25">
      <c r="A114" s="172">
        <v>391</v>
      </c>
      <c r="B114" s="173" t="s">
        <v>216</v>
      </c>
      <c r="C114" s="174">
        <v>0</v>
      </c>
      <c r="D114" s="174">
        <v>0</v>
      </c>
      <c r="E114"/>
    </row>
    <row r="115" spans="1:5" x14ac:dyDescent="0.25">
      <c r="A115" s="168">
        <v>392</v>
      </c>
      <c r="B115" s="169" t="s">
        <v>217</v>
      </c>
      <c r="C115" s="171">
        <f>SUM(C116:C132)</f>
        <v>6570114151.3599987</v>
      </c>
      <c r="D115" s="171">
        <f>SUM(D116:D132)</f>
        <v>0</v>
      </c>
      <c r="E115" t="s">
        <v>102</v>
      </c>
    </row>
    <row r="116" spans="1:5" x14ac:dyDescent="0.25">
      <c r="A116" s="172">
        <v>39201</v>
      </c>
      <c r="B116" s="173" t="s">
        <v>219</v>
      </c>
      <c r="C116" s="174">
        <v>8537303671</v>
      </c>
      <c r="D116" s="174">
        <v>0</v>
      </c>
      <c r="E116"/>
    </row>
    <row r="117" spans="1:5" x14ac:dyDescent="0.25">
      <c r="A117" s="172">
        <v>39202</v>
      </c>
      <c r="B117" s="173" t="s">
        <v>220</v>
      </c>
      <c r="C117" s="174">
        <v>-2340877829.6300001</v>
      </c>
      <c r="D117" s="174">
        <v>0</v>
      </c>
      <c r="E117"/>
    </row>
    <row r="118" spans="1:5" x14ac:dyDescent="0.25">
      <c r="A118" s="172">
        <v>39203</v>
      </c>
      <c r="B118" s="173" t="s">
        <v>222</v>
      </c>
      <c r="C118" s="174">
        <v>0</v>
      </c>
      <c r="D118" s="174">
        <v>0</v>
      </c>
      <c r="E118"/>
    </row>
    <row r="119" spans="1:5" x14ac:dyDescent="0.25">
      <c r="A119" s="172">
        <v>39204</v>
      </c>
      <c r="B119" s="173" t="s">
        <v>220</v>
      </c>
      <c r="C119" s="174">
        <v>0</v>
      </c>
      <c r="D119" s="174">
        <v>0</v>
      </c>
      <c r="E119"/>
    </row>
    <row r="120" spans="1:5" x14ac:dyDescent="0.25">
      <c r="A120" s="172">
        <v>39205</v>
      </c>
      <c r="B120" s="173" t="s">
        <v>679</v>
      </c>
      <c r="C120" s="174">
        <v>489327634.39999998</v>
      </c>
      <c r="D120" s="174">
        <v>0</v>
      </c>
      <c r="E120"/>
    </row>
    <row r="121" spans="1:5" x14ac:dyDescent="0.25">
      <c r="A121" s="172">
        <v>39206</v>
      </c>
      <c r="B121" s="173" t="s">
        <v>220</v>
      </c>
      <c r="C121" s="174">
        <v>-264596197.13999999</v>
      </c>
      <c r="D121" s="174">
        <v>0</v>
      </c>
      <c r="E121"/>
    </row>
    <row r="122" spans="1:5" x14ac:dyDescent="0.25">
      <c r="A122" s="172">
        <v>39207</v>
      </c>
      <c r="B122" s="173" t="s">
        <v>225</v>
      </c>
      <c r="C122" s="174">
        <v>227068465.86000001</v>
      </c>
      <c r="D122" s="174">
        <v>0</v>
      </c>
      <c r="E122"/>
    </row>
    <row r="123" spans="1:5" x14ac:dyDescent="0.25">
      <c r="A123" s="172">
        <v>39208</v>
      </c>
      <c r="B123" s="173" t="s">
        <v>220</v>
      </c>
      <c r="C123" s="174">
        <v>-128939358.38</v>
      </c>
      <c r="D123" s="174">
        <v>0</v>
      </c>
      <c r="E123"/>
    </row>
    <row r="124" spans="1:5" x14ac:dyDescent="0.25">
      <c r="A124" s="172">
        <v>39209</v>
      </c>
      <c r="B124" s="173" t="s">
        <v>227</v>
      </c>
      <c r="C124" s="174">
        <v>0</v>
      </c>
      <c r="D124" s="174">
        <v>0</v>
      </c>
      <c r="E124"/>
    </row>
    <row r="125" spans="1:5" x14ac:dyDescent="0.25">
      <c r="A125" s="172">
        <v>39210</v>
      </c>
      <c r="B125" s="173" t="s">
        <v>220</v>
      </c>
      <c r="C125" s="174">
        <v>0</v>
      </c>
      <c r="D125" s="174">
        <v>0</v>
      </c>
      <c r="E125"/>
    </row>
    <row r="126" spans="1:5" x14ac:dyDescent="0.25">
      <c r="A126" s="172">
        <v>39211</v>
      </c>
      <c r="B126" s="173" t="s">
        <v>229</v>
      </c>
      <c r="C126" s="174">
        <v>0</v>
      </c>
      <c r="D126" s="174">
        <v>0</v>
      </c>
      <c r="E126"/>
    </row>
    <row r="127" spans="1:5" x14ac:dyDescent="0.25">
      <c r="A127" s="172">
        <v>39212</v>
      </c>
      <c r="B127" s="173" t="s">
        <v>220</v>
      </c>
      <c r="C127" s="174">
        <v>0</v>
      </c>
      <c r="D127" s="174">
        <v>0</v>
      </c>
      <c r="E127"/>
    </row>
    <row r="128" spans="1:5" x14ac:dyDescent="0.25">
      <c r="A128" s="172">
        <v>39213</v>
      </c>
      <c r="B128" s="173" t="s">
        <v>231</v>
      </c>
      <c r="C128" s="174">
        <v>0</v>
      </c>
      <c r="D128" s="174">
        <v>0</v>
      </c>
      <c r="E128"/>
    </row>
    <row r="129" spans="1:5" x14ac:dyDescent="0.25">
      <c r="A129" s="172">
        <v>39214</v>
      </c>
      <c r="B129" s="173" t="s">
        <v>233</v>
      </c>
      <c r="C129" s="174">
        <v>0</v>
      </c>
      <c r="D129" s="174">
        <v>0</v>
      </c>
      <c r="E129"/>
    </row>
    <row r="130" spans="1:5" x14ac:dyDescent="0.25">
      <c r="A130" s="172">
        <v>39215</v>
      </c>
      <c r="B130" s="173" t="s">
        <v>220</v>
      </c>
      <c r="C130" s="174">
        <v>0</v>
      </c>
      <c r="D130" s="174">
        <v>0</v>
      </c>
      <c r="E130"/>
    </row>
    <row r="131" spans="1:5" x14ac:dyDescent="0.25">
      <c r="A131" s="172">
        <v>39216</v>
      </c>
      <c r="B131" s="173" t="s">
        <v>235</v>
      </c>
      <c r="C131" s="174">
        <v>0</v>
      </c>
      <c r="D131" s="174">
        <v>0</v>
      </c>
      <c r="E131"/>
    </row>
    <row r="132" spans="1:5" x14ac:dyDescent="0.25">
      <c r="A132" s="172">
        <v>39217</v>
      </c>
      <c r="B132" s="173" t="s">
        <v>237</v>
      </c>
      <c r="C132" s="174">
        <v>50827765.25</v>
      </c>
      <c r="D132" s="174">
        <v>0</v>
      </c>
      <c r="E132"/>
    </row>
    <row r="133" spans="1:5" x14ac:dyDescent="0.25">
      <c r="A133" s="168">
        <v>393</v>
      </c>
      <c r="B133" s="169" t="s">
        <v>238</v>
      </c>
      <c r="C133" s="171">
        <f>SUM(C134:C137)</f>
        <v>0</v>
      </c>
      <c r="D133" s="171">
        <f>SUM(D134:D137)</f>
        <v>0</v>
      </c>
      <c r="E133"/>
    </row>
    <row r="134" spans="1:5" x14ac:dyDescent="0.25">
      <c r="A134" s="172">
        <v>39301</v>
      </c>
      <c r="B134" s="173" t="s">
        <v>240</v>
      </c>
      <c r="C134" s="174">
        <v>1254860</v>
      </c>
      <c r="D134" s="174">
        <v>0</v>
      </c>
      <c r="E134"/>
    </row>
    <row r="135" spans="1:5" x14ac:dyDescent="0.25">
      <c r="A135" s="172">
        <v>39302</v>
      </c>
      <c r="B135" s="173" t="s">
        <v>220</v>
      </c>
      <c r="C135" s="174">
        <v>-1254860</v>
      </c>
      <c r="D135" s="174">
        <v>0</v>
      </c>
      <c r="E135"/>
    </row>
    <row r="136" spans="1:5" x14ac:dyDescent="0.25">
      <c r="A136" s="172">
        <v>39303</v>
      </c>
      <c r="B136" s="173" t="s">
        <v>242</v>
      </c>
      <c r="C136" s="174">
        <v>0</v>
      </c>
      <c r="D136" s="174">
        <v>0</v>
      </c>
      <c r="E136"/>
    </row>
    <row r="137" spans="1:5" x14ac:dyDescent="0.25">
      <c r="A137" s="172">
        <v>39304</v>
      </c>
      <c r="B137" s="173" t="s">
        <v>220</v>
      </c>
      <c r="C137" s="174">
        <v>0</v>
      </c>
      <c r="D137" s="174">
        <v>0</v>
      </c>
      <c r="E137"/>
    </row>
    <row r="138" spans="1:5" x14ac:dyDescent="0.25">
      <c r="A138" s="181">
        <v>394</v>
      </c>
      <c r="B138" s="182" t="s">
        <v>693</v>
      </c>
      <c r="C138" s="183">
        <f>SUM(C139:C143)</f>
        <v>0</v>
      </c>
      <c r="D138" s="183">
        <f>SUM(D139:D143)</f>
        <v>0</v>
      </c>
      <c r="E138"/>
    </row>
    <row r="139" spans="1:5" x14ac:dyDescent="0.25">
      <c r="A139" s="172">
        <v>39401</v>
      </c>
      <c r="B139" s="176" t="s">
        <v>694</v>
      </c>
      <c r="C139" s="174">
        <v>0</v>
      </c>
      <c r="D139" s="174">
        <v>0</v>
      </c>
      <c r="E139"/>
    </row>
    <row r="140" spans="1:5" x14ac:dyDescent="0.25">
      <c r="A140" s="172">
        <v>39402</v>
      </c>
      <c r="B140" s="176" t="s">
        <v>695</v>
      </c>
      <c r="C140" s="174">
        <v>0</v>
      </c>
      <c r="D140" s="174">
        <v>0</v>
      </c>
      <c r="E140"/>
    </row>
    <row r="141" spans="1:5" x14ac:dyDescent="0.25">
      <c r="A141" s="172">
        <v>39403</v>
      </c>
      <c r="B141" s="176" t="s">
        <v>696</v>
      </c>
      <c r="C141" s="174">
        <v>0</v>
      </c>
      <c r="D141" s="174">
        <v>0</v>
      </c>
      <c r="E141"/>
    </row>
    <row r="142" spans="1:5" ht="16.5" customHeight="1" x14ac:dyDescent="0.25">
      <c r="A142" s="172">
        <v>39404</v>
      </c>
      <c r="B142" s="176" t="s">
        <v>1255</v>
      </c>
      <c r="C142" s="174">
        <v>0</v>
      </c>
      <c r="D142" s="174">
        <v>0</v>
      </c>
      <c r="E142"/>
    </row>
    <row r="143" spans="1:5" x14ac:dyDescent="0.25">
      <c r="A143" s="172">
        <v>39405</v>
      </c>
      <c r="B143" s="176" t="s">
        <v>698</v>
      </c>
      <c r="C143" s="174">
        <v>0</v>
      </c>
      <c r="D143" s="174">
        <v>0</v>
      </c>
      <c r="E143"/>
    </row>
    <row r="144" spans="1:5" x14ac:dyDescent="0.25">
      <c r="A144" s="168">
        <v>3</v>
      </c>
      <c r="B144" s="169" t="s">
        <v>1236</v>
      </c>
      <c r="C144" s="184">
        <f>C8+C93</f>
        <v>6675222994.2099991</v>
      </c>
      <c r="D144" s="184">
        <f>D8+D93</f>
        <v>0</v>
      </c>
      <c r="E144">
        <v>0</v>
      </c>
    </row>
    <row r="145" spans="1:5" x14ac:dyDescent="0.25">
      <c r="A145" s="168">
        <v>4</v>
      </c>
      <c r="B145" s="169" t="s">
        <v>243</v>
      </c>
      <c r="C145" s="179">
        <f>C146+C190</f>
        <v>0</v>
      </c>
      <c r="D145" s="179">
        <f>D146+D190</f>
        <v>0</v>
      </c>
      <c r="E145"/>
    </row>
    <row r="146" spans="1:5" x14ac:dyDescent="0.25">
      <c r="A146" s="168">
        <v>41</v>
      </c>
      <c r="B146" s="169" t="s">
        <v>244</v>
      </c>
      <c r="C146" s="171">
        <f>C147+C156+C171+C184</f>
        <v>0</v>
      </c>
      <c r="D146" s="171">
        <f>D147+D156+D171+D184</f>
        <v>0</v>
      </c>
      <c r="E146"/>
    </row>
    <row r="147" spans="1:5" x14ac:dyDescent="0.25">
      <c r="A147" s="168">
        <v>411</v>
      </c>
      <c r="B147" s="169" t="s">
        <v>245</v>
      </c>
      <c r="C147" s="171">
        <f>C148+C152</f>
        <v>0</v>
      </c>
      <c r="D147" s="171">
        <f>D148+D152</f>
        <v>0</v>
      </c>
      <c r="E147"/>
    </row>
    <row r="148" spans="1:5" x14ac:dyDescent="0.25">
      <c r="A148" s="168">
        <v>4111</v>
      </c>
      <c r="B148" s="169" t="s">
        <v>129</v>
      </c>
      <c r="C148" s="171">
        <f>SUM(C149:C151)</f>
        <v>0</v>
      </c>
      <c r="D148" s="171">
        <f>SUM(D149:D151)</f>
        <v>0</v>
      </c>
      <c r="E148"/>
    </row>
    <row r="149" spans="1:5" x14ac:dyDescent="0.25">
      <c r="A149" s="172">
        <v>41111</v>
      </c>
      <c r="B149" s="173" t="s">
        <v>246</v>
      </c>
      <c r="C149" s="174">
        <v>0</v>
      </c>
      <c r="D149" s="174">
        <v>0</v>
      </c>
      <c r="E149"/>
    </row>
    <row r="150" spans="1:5" x14ac:dyDescent="0.25">
      <c r="A150" s="172">
        <v>41112</v>
      </c>
      <c r="B150" s="173" t="s">
        <v>247</v>
      </c>
      <c r="C150" s="174">
        <v>0</v>
      </c>
      <c r="D150" s="174">
        <v>0</v>
      </c>
      <c r="E150"/>
    </row>
    <row r="151" spans="1:5" x14ac:dyDescent="0.25">
      <c r="A151" s="172">
        <v>41113</v>
      </c>
      <c r="B151" s="173" t="s">
        <v>248</v>
      </c>
      <c r="C151" s="174">
        <v>0</v>
      </c>
      <c r="D151" s="174">
        <v>0</v>
      </c>
      <c r="E151"/>
    </row>
    <row r="152" spans="1:5" x14ac:dyDescent="0.25">
      <c r="A152" s="168">
        <v>4112</v>
      </c>
      <c r="B152" s="169" t="s">
        <v>135</v>
      </c>
      <c r="C152" s="171">
        <f>SUM(C153:C155)</f>
        <v>0</v>
      </c>
      <c r="D152" s="171">
        <f>SUM(D153:D155)</f>
        <v>0</v>
      </c>
      <c r="E152"/>
    </row>
    <row r="153" spans="1:5" x14ac:dyDescent="0.25">
      <c r="A153" s="172">
        <v>41121</v>
      </c>
      <c r="B153" s="173" t="s">
        <v>246</v>
      </c>
      <c r="C153" s="174">
        <v>0</v>
      </c>
      <c r="D153" s="174">
        <v>0</v>
      </c>
      <c r="E153"/>
    </row>
    <row r="154" spans="1:5" x14ac:dyDescent="0.25">
      <c r="A154" s="172">
        <v>41122</v>
      </c>
      <c r="B154" s="173" t="s">
        <v>247</v>
      </c>
      <c r="C154" s="174">
        <v>0</v>
      </c>
      <c r="D154" s="174">
        <v>0</v>
      </c>
      <c r="E154"/>
    </row>
    <row r="155" spans="1:5" x14ac:dyDescent="0.25">
      <c r="A155" s="172">
        <v>41123</v>
      </c>
      <c r="B155" s="173" t="s">
        <v>248</v>
      </c>
      <c r="C155" s="174">
        <v>0</v>
      </c>
      <c r="D155" s="174">
        <v>0</v>
      </c>
      <c r="E155"/>
    </row>
    <row r="156" spans="1:5" x14ac:dyDescent="0.25">
      <c r="A156" s="168">
        <v>412</v>
      </c>
      <c r="B156" s="169" t="s">
        <v>249</v>
      </c>
      <c r="C156" s="171">
        <f>C157+C165</f>
        <v>0</v>
      </c>
      <c r="D156" s="171">
        <f>D157+D165</f>
        <v>0</v>
      </c>
      <c r="E156"/>
    </row>
    <row r="157" spans="1:5" x14ac:dyDescent="0.25">
      <c r="A157" s="168">
        <v>4121</v>
      </c>
      <c r="B157" s="169" t="s">
        <v>129</v>
      </c>
      <c r="C157" s="171">
        <f>SUM(C158:C164)</f>
        <v>0</v>
      </c>
      <c r="D157" s="171">
        <f>SUM(D158:D164)</f>
        <v>0</v>
      </c>
      <c r="E157"/>
    </row>
    <row r="158" spans="1:5" x14ac:dyDescent="0.25">
      <c r="A158" s="172">
        <v>41211</v>
      </c>
      <c r="B158" s="173" t="s">
        <v>250</v>
      </c>
      <c r="C158" s="174">
        <v>0</v>
      </c>
      <c r="D158" s="174">
        <v>0</v>
      </c>
      <c r="E158"/>
    </row>
    <row r="159" spans="1:5" x14ac:dyDescent="0.25">
      <c r="A159" s="172">
        <v>41212</v>
      </c>
      <c r="B159" s="173" t="s">
        <v>154</v>
      </c>
      <c r="C159" s="174">
        <v>0</v>
      </c>
      <c r="D159" s="174">
        <v>0</v>
      </c>
      <c r="E159"/>
    </row>
    <row r="160" spans="1:5" x14ac:dyDescent="0.25">
      <c r="A160" s="172">
        <v>41213</v>
      </c>
      <c r="B160" s="173" t="s">
        <v>251</v>
      </c>
      <c r="C160" s="174">
        <v>0</v>
      </c>
      <c r="D160" s="174">
        <v>0</v>
      </c>
      <c r="E160"/>
    </row>
    <row r="161" spans="1:5" x14ac:dyDescent="0.25">
      <c r="A161" s="172">
        <v>41214</v>
      </c>
      <c r="B161" s="173" t="s">
        <v>252</v>
      </c>
      <c r="C161" s="174">
        <v>0</v>
      </c>
      <c r="D161" s="174">
        <v>0</v>
      </c>
      <c r="E161"/>
    </row>
    <row r="162" spans="1:5" x14ac:dyDescent="0.25">
      <c r="A162" s="172">
        <v>41215</v>
      </c>
      <c r="B162" s="173" t="s">
        <v>253</v>
      </c>
      <c r="C162" s="174">
        <v>0</v>
      </c>
      <c r="D162" s="174">
        <v>0</v>
      </c>
      <c r="E162"/>
    </row>
    <row r="163" spans="1:5" x14ac:dyDescent="0.25">
      <c r="A163" s="172">
        <v>41216</v>
      </c>
      <c r="B163" s="173" t="s">
        <v>254</v>
      </c>
      <c r="C163" s="174">
        <v>0</v>
      </c>
      <c r="D163" s="174">
        <v>0</v>
      </c>
      <c r="E163"/>
    </row>
    <row r="164" spans="1:5" x14ac:dyDescent="0.25">
      <c r="A164" s="172">
        <v>41217</v>
      </c>
      <c r="B164" s="173" t="s">
        <v>255</v>
      </c>
      <c r="C164" s="174">
        <v>0</v>
      </c>
      <c r="D164" s="174">
        <v>0</v>
      </c>
      <c r="E164"/>
    </row>
    <row r="165" spans="1:5" x14ac:dyDescent="0.25">
      <c r="A165" s="168">
        <v>4122</v>
      </c>
      <c r="B165" s="169" t="s">
        <v>135</v>
      </c>
      <c r="C165" s="171">
        <f>SUM(C166:C170)</f>
        <v>0</v>
      </c>
      <c r="D165" s="171">
        <f>SUM(D166:D170)</f>
        <v>0</v>
      </c>
      <c r="E165"/>
    </row>
    <row r="166" spans="1:5" x14ac:dyDescent="0.25">
      <c r="A166" s="172">
        <v>41221</v>
      </c>
      <c r="B166" s="173" t="s">
        <v>256</v>
      </c>
      <c r="C166" s="174">
        <v>0</v>
      </c>
      <c r="D166" s="174">
        <v>0</v>
      </c>
      <c r="E166"/>
    </row>
    <row r="167" spans="1:5" x14ac:dyDescent="0.25">
      <c r="A167" s="172">
        <v>41222</v>
      </c>
      <c r="B167" s="173" t="s">
        <v>257</v>
      </c>
      <c r="C167" s="174">
        <v>0</v>
      </c>
      <c r="D167" s="174">
        <v>0</v>
      </c>
      <c r="E167"/>
    </row>
    <row r="168" spans="1:5" x14ac:dyDescent="0.25">
      <c r="A168" s="172">
        <v>41223</v>
      </c>
      <c r="B168" s="173" t="s">
        <v>258</v>
      </c>
      <c r="C168" s="174">
        <v>0</v>
      </c>
      <c r="D168" s="174">
        <v>0</v>
      </c>
      <c r="E168"/>
    </row>
    <row r="169" spans="1:5" x14ac:dyDescent="0.25">
      <c r="A169" s="172">
        <v>41224</v>
      </c>
      <c r="B169" s="173" t="s">
        <v>259</v>
      </c>
      <c r="C169" s="174">
        <v>0</v>
      </c>
      <c r="D169" s="174">
        <v>0</v>
      </c>
      <c r="E169"/>
    </row>
    <row r="170" spans="1:5" x14ac:dyDescent="0.25">
      <c r="A170" s="172">
        <v>41225</v>
      </c>
      <c r="B170" s="176" t="s">
        <v>692</v>
      </c>
      <c r="C170" s="174">
        <v>0</v>
      </c>
      <c r="D170" s="174">
        <v>0</v>
      </c>
      <c r="E170"/>
    </row>
    <row r="171" spans="1:5" x14ac:dyDescent="0.25">
      <c r="A171" s="168">
        <v>413</v>
      </c>
      <c r="B171" s="169" t="s">
        <v>262</v>
      </c>
      <c r="C171" s="171">
        <f>SUM(C172:C177)</f>
        <v>0</v>
      </c>
      <c r="D171" s="171">
        <f>SUM(D172:D177)</f>
        <v>0</v>
      </c>
      <c r="E171"/>
    </row>
    <row r="172" spans="1:5" x14ac:dyDescent="0.25">
      <c r="A172" s="172">
        <v>41310</v>
      </c>
      <c r="B172" s="173" t="s">
        <v>263</v>
      </c>
      <c r="C172" s="174">
        <v>0</v>
      </c>
      <c r="D172" s="174">
        <v>0</v>
      </c>
      <c r="E172"/>
    </row>
    <row r="173" spans="1:5" x14ac:dyDescent="0.25">
      <c r="A173" s="172">
        <v>41320</v>
      </c>
      <c r="B173" s="173" t="s">
        <v>264</v>
      </c>
      <c r="C173" s="174">
        <v>0</v>
      </c>
      <c r="D173" s="174">
        <v>0</v>
      </c>
      <c r="E173"/>
    </row>
    <row r="174" spans="1:5" x14ac:dyDescent="0.25">
      <c r="A174" s="172">
        <v>41330</v>
      </c>
      <c r="B174" s="173" t="s">
        <v>265</v>
      </c>
      <c r="C174" s="174">
        <v>0</v>
      </c>
      <c r="D174" s="174">
        <v>0</v>
      </c>
      <c r="E174"/>
    </row>
    <row r="175" spans="1:5" x14ac:dyDescent="0.25">
      <c r="A175" s="172">
        <v>41340</v>
      </c>
      <c r="B175" s="173" t="s">
        <v>266</v>
      </c>
      <c r="C175" s="174">
        <v>0</v>
      </c>
      <c r="D175" s="174">
        <v>0</v>
      </c>
      <c r="E175"/>
    </row>
    <row r="176" spans="1:5" x14ac:dyDescent="0.25">
      <c r="A176" s="172">
        <v>41350</v>
      </c>
      <c r="B176" s="173" t="s">
        <v>267</v>
      </c>
      <c r="C176" s="174">
        <v>0</v>
      </c>
      <c r="D176" s="174">
        <v>0</v>
      </c>
      <c r="E176"/>
    </row>
    <row r="177" spans="1:5" x14ac:dyDescent="0.25">
      <c r="A177" s="168">
        <v>4136</v>
      </c>
      <c r="B177" s="169" t="s">
        <v>640</v>
      </c>
      <c r="C177" s="171">
        <f>SUM(C178:C183)</f>
        <v>0</v>
      </c>
      <c r="D177" s="171">
        <f>SUM(D178:D183)</f>
        <v>0</v>
      </c>
      <c r="E177"/>
    </row>
    <row r="178" spans="1:5" x14ac:dyDescent="0.25">
      <c r="A178" s="172">
        <v>41361</v>
      </c>
      <c r="B178" s="173" t="s">
        <v>268</v>
      </c>
      <c r="C178" s="174">
        <v>0</v>
      </c>
      <c r="D178" s="174">
        <v>0</v>
      </c>
      <c r="E178"/>
    </row>
    <row r="179" spans="1:5" x14ac:dyDescent="0.25">
      <c r="A179" s="172">
        <v>41362</v>
      </c>
      <c r="B179" s="173" t="s">
        <v>269</v>
      </c>
      <c r="C179" s="174">
        <v>0</v>
      </c>
      <c r="D179" s="174">
        <v>0</v>
      </c>
      <c r="E179"/>
    </row>
    <row r="180" spans="1:5" x14ac:dyDescent="0.25">
      <c r="A180" s="172">
        <v>41363</v>
      </c>
      <c r="B180" s="185" t="s">
        <v>654</v>
      </c>
      <c r="C180" s="174">
        <v>0</v>
      </c>
      <c r="D180" s="174">
        <v>0</v>
      </c>
      <c r="E180"/>
    </row>
    <row r="181" spans="1:5" x14ac:dyDescent="0.25">
      <c r="A181" s="172">
        <v>41364</v>
      </c>
      <c r="B181" s="186" t="s">
        <v>680</v>
      </c>
      <c r="C181" s="174">
        <v>0</v>
      </c>
      <c r="D181" s="174">
        <v>0</v>
      </c>
      <c r="E181"/>
    </row>
    <row r="182" spans="1:5" x14ac:dyDescent="0.25">
      <c r="A182" s="172">
        <v>41365</v>
      </c>
      <c r="B182" s="186" t="s">
        <v>681</v>
      </c>
      <c r="C182" s="174">
        <v>0</v>
      </c>
      <c r="D182" s="174">
        <v>0</v>
      </c>
      <c r="E182"/>
    </row>
    <row r="183" spans="1:5" x14ac:dyDescent="0.25">
      <c r="A183" s="172">
        <v>41366</v>
      </c>
      <c r="B183" s="186" t="s">
        <v>682</v>
      </c>
      <c r="C183" s="174">
        <v>0</v>
      </c>
      <c r="D183" s="174">
        <v>0</v>
      </c>
      <c r="E183"/>
    </row>
    <row r="184" spans="1:5" x14ac:dyDescent="0.25">
      <c r="A184" s="168">
        <v>414</v>
      </c>
      <c r="B184" s="169" t="s">
        <v>270</v>
      </c>
      <c r="C184" s="171">
        <f>SUM(C185:C189)</f>
        <v>0</v>
      </c>
      <c r="D184" s="171">
        <f>SUM(D185:D189)</f>
        <v>0</v>
      </c>
      <c r="E184"/>
    </row>
    <row r="185" spans="1:5" x14ac:dyDescent="0.25">
      <c r="A185" s="172">
        <v>41410</v>
      </c>
      <c r="B185" s="173" t="s">
        <v>271</v>
      </c>
      <c r="C185" s="174">
        <v>0</v>
      </c>
      <c r="D185" s="174">
        <v>0</v>
      </c>
      <c r="E185"/>
    </row>
    <row r="186" spans="1:5" x14ac:dyDescent="0.25">
      <c r="A186" s="172">
        <v>41420</v>
      </c>
      <c r="B186" s="173" t="s">
        <v>272</v>
      </c>
      <c r="C186" s="174">
        <v>0</v>
      </c>
      <c r="D186" s="174">
        <v>0</v>
      </c>
      <c r="E186"/>
    </row>
    <row r="187" spans="1:5" x14ac:dyDescent="0.25">
      <c r="A187" s="172">
        <v>41430</v>
      </c>
      <c r="B187" s="173" t="s">
        <v>273</v>
      </c>
      <c r="C187" s="174">
        <v>0</v>
      </c>
      <c r="D187" s="174">
        <v>0</v>
      </c>
      <c r="E187"/>
    </row>
    <row r="188" spans="1:5" x14ac:dyDescent="0.25">
      <c r="A188" s="172">
        <v>41440</v>
      </c>
      <c r="B188" s="173" t="s">
        <v>274</v>
      </c>
      <c r="C188" s="174">
        <v>0</v>
      </c>
      <c r="D188" s="174">
        <v>0</v>
      </c>
      <c r="E188"/>
    </row>
    <row r="189" spans="1:5" x14ac:dyDescent="0.25">
      <c r="A189" s="172">
        <v>41450</v>
      </c>
      <c r="B189" s="173" t="s">
        <v>275</v>
      </c>
      <c r="C189" s="174">
        <v>0</v>
      </c>
      <c r="D189" s="174">
        <v>0</v>
      </c>
      <c r="E189"/>
    </row>
    <row r="190" spans="1:5" x14ac:dyDescent="0.25">
      <c r="A190" s="168">
        <v>42</v>
      </c>
      <c r="B190" s="169" t="s">
        <v>276</v>
      </c>
      <c r="C190" s="171">
        <f>C191+C200</f>
        <v>0</v>
      </c>
      <c r="D190" s="171">
        <f>D191+D200</f>
        <v>0</v>
      </c>
      <c r="E190"/>
    </row>
    <row r="191" spans="1:5" x14ac:dyDescent="0.25">
      <c r="A191" s="168">
        <v>421</v>
      </c>
      <c r="B191" s="169" t="s">
        <v>277</v>
      </c>
      <c r="C191" s="171">
        <f>C192+C196</f>
        <v>0</v>
      </c>
      <c r="D191" s="171">
        <f>D192+D196</f>
        <v>0</v>
      </c>
      <c r="E191"/>
    </row>
    <row r="192" spans="1:5" x14ac:dyDescent="0.25">
      <c r="A192" s="168">
        <v>4211</v>
      </c>
      <c r="B192" s="169" t="s">
        <v>129</v>
      </c>
      <c r="C192" s="171">
        <f>SUM(C193:C195)</f>
        <v>0</v>
      </c>
      <c r="D192" s="171">
        <f>SUM(D193:D195)</f>
        <v>0</v>
      </c>
      <c r="E192"/>
    </row>
    <row r="193" spans="1:5" x14ac:dyDescent="0.25">
      <c r="A193" s="172">
        <v>42111</v>
      </c>
      <c r="B193" s="173" t="s">
        <v>246</v>
      </c>
      <c r="C193" s="174">
        <v>0</v>
      </c>
      <c r="D193" s="174">
        <v>0</v>
      </c>
      <c r="E193"/>
    </row>
    <row r="194" spans="1:5" x14ac:dyDescent="0.25">
      <c r="A194" s="172">
        <v>42112</v>
      </c>
      <c r="B194" s="173" t="s">
        <v>247</v>
      </c>
      <c r="C194" s="174">
        <v>0</v>
      </c>
      <c r="D194" s="174">
        <v>0</v>
      </c>
      <c r="E194"/>
    </row>
    <row r="195" spans="1:5" x14ac:dyDescent="0.25">
      <c r="A195" s="172">
        <v>42113</v>
      </c>
      <c r="B195" s="173" t="s">
        <v>248</v>
      </c>
      <c r="C195" s="174">
        <v>0</v>
      </c>
      <c r="D195" s="174">
        <v>0</v>
      </c>
      <c r="E195"/>
    </row>
    <row r="196" spans="1:5" x14ac:dyDescent="0.25">
      <c r="A196" s="181">
        <v>4212</v>
      </c>
      <c r="B196" s="182" t="s">
        <v>135</v>
      </c>
      <c r="C196" s="183">
        <f>SUM(C197:C199)</f>
        <v>0</v>
      </c>
      <c r="D196" s="183">
        <f>SUM(D197:D199)</f>
        <v>0</v>
      </c>
      <c r="E196"/>
    </row>
    <row r="197" spans="1:5" x14ac:dyDescent="0.25">
      <c r="A197" s="172">
        <v>42121</v>
      </c>
      <c r="B197" s="173" t="s">
        <v>246</v>
      </c>
      <c r="C197" s="174">
        <v>0</v>
      </c>
      <c r="D197" s="174">
        <v>0</v>
      </c>
      <c r="E197"/>
    </row>
    <row r="198" spans="1:5" x14ac:dyDescent="0.25">
      <c r="A198" s="172">
        <v>42122</v>
      </c>
      <c r="B198" s="173" t="s">
        <v>247</v>
      </c>
      <c r="C198" s="174">
        <v>0</v>
      </c>
      <c r="D198" s="174">
        <v>0</v>
      </c>
      <c r="E198"/>
    </row>
    <row r="199" spans="1:5" x14ac:dyDescent="0.25">
      <c r="A199" s="172">
        <v>42123</v>
      </c>
      <c r="B199" s="173" t="s">
        <v>248</v>
      </c>
      <c r="C199" s="174">
        <v>0</v>
      </c>
      <c r="D199" s="174">
        <v>0</v>
      </c>
      <c r="E199"/>
    </row>
    <row r="200" spans="1:5" x14ac:dyDescent="0.25">
      <c r="A200" s="168">
        <v>422</v>
      </c>
      <c r="B200" s="169" t="s">
        <v>213</v>
      </c>
      <c r="C200" s="171">
        <f>C201+C209</f>
        <v>0</v>
      </c>
      <c r="D200" s="171">
        <f>D201+D209</f>
        <v>0</v>
      </c>
      <c r="E200"/>
    </row>
    <row r="201" spans="1:5" x14ac:dyDescent="0.25">
      <c r="A201" s="168">
        <v>4221</v>
      </c>
      <c r="B201" s="169" t="s">
        <v>129</v>
      </c>
      <c r="C201" s="171">
        <f>SUM(C202:C208)</f>
        <v>0</v>
      </c>
      <c r="D201" s="171">
        <f>SUM(D202:D208)</f>
        <v>0</v>
      </c>
      <c r="E201"/>
    </row>
    <row r="202" spans="1:5" x14ac:dyDescent="0.25">
      <c r="A202" s="172">
        <v>42211</v>
      </c>
      <c r="B202" s="173" t="s">
        <v>250</v>
      </c>
      <c r="C202" s="174">
        <v>0</v>
      </c>
      <c r="D202" s="174">
        <v>0</v>
      </c>
      <c r="E202"/>
    </row>
    <row r="203" spans="1:5" x14ac:dyDescent="0.25">
      <c r="A203" s="172">
        <v>42212</v>
      </c>
      <c r="B203" s="173" t="s">
        <v>278</v>
      </c>
      <c r="C203" s="174">
        <v>0</v>
      </c>
      <c r="D203" s="174">
        <v>0</v>
      </c>
      <c r="E203"/>
    </row>
    <row r="204" spans="1:5" x14ac:dyDescent="0.25">
      <c r="A204" s="172">
        <v>42213</v>
      </c>
      <c r="B204" s="173" t="s">
        <v>251</v>
      </c>
      <c r="C204" s="174">
        <v>0</v>
      </c>
      <c r="D204" s="174">
        <v>0</v>
      </c>
      <c r="E204"/>
    </row>
    <row r="205" spans="1:5" x14ac:dyDescent="0.25">
      <c r="A205" s="172">
        <v>42214</v>
      </c>
      <c r="B205" s="173" t="s">
        <v>252</v>
      </c>
      <c r="C205" s="174">
        <v>0</v>
      </c>
      <c r="D205" s="174">
        <v>0</v>
      </c>
      <c r="E205"/>
    </row>
    <row r="206" spans="1:5" x14ac:dyDescent="0.25">
      <c r="A206" s="172">
        <v>42215</v>
      </c>
      <c r="B206" s="173" t="s">
        <v>253</v>
      </c>
      <c r="C206" s="174">
        <v>0</v>
      </c>
      <c r="D206" s="174">
        <v>0</v>
      </c>
      <c r="E206"/>
    </row>
    <row r="207" spans="1:5" x14ac:dyDescent="0.25">
      <c r="A207" s="172">
        <v>42216</v>
      </c>
      <c r="B207" s="173" t="s">
        <v>254</v>
      </c>
      <c r="C207" s="174">
        <v>0</v>
      </c>
      <c r="D207" s="174">
        <v>0</v>
      </c>
      <c r="E207"/>
    </row>
    <row r="208" spans="1:5" x14ac:dyDescent="0.25">
      <c r="A208" s="172">
        <v>42217</v>
      </c>
      <c r="B208" s="173" t="s">
        <v>255</v>
      </c>
      <c r="C208" s="174">
        <v>0</v>
      </c>
      <c r="D208" s="174">
        <v>0</v>
      </c>
      <c r="E208"/>
    </row>
    <row r="209" spans="1:5" x14ac:dyDescent="0.25">
      <c r="A209" s="168">
        <v>4222</v>
      </c>
      <c r="B209" s="169" t="s">
        <v>135</v>
      </c>
      <c r="C209" s="171">
        <f>SUM(C210:C220)</f>
        <v>0</v>
      </c>
      <c r="D209" s="171">
        <f>SUM(D210:D220)</f>
        <v>0</v>
      </c>
      <c r="E209"/>
    </row>
    <row r="210" spans="1:5" x14ac:dyDescent="0.25">
      <c r="A210" s="172">
        <v>42221</v>
      </c>
      <c r="B210" s="173" t="s">
        <v>279</v>
      </c>
      <c r="C210" s="174">
        <v>0</v>
      </c>
      <c r="D210" s="174">
        <v>0</v>
      </c>
      <c r="E210"/>
    </row>
    <row r="211" spans="1:5" x14ac:dyDescent="0.25">
      <c r="A211" s="172">
        <v>42222</v>
      </c>
      <c r="B211" s="173" t="s">
        <v>280</v>
      </c>
      <c r="C211" s="174">
        <v>0</v>
      </c>
      <c r="D211" s="174">
        <v>0</v>
      </c>
      <c r="E211"/>
    </row>
    <row r="212" spans="1:5" x14ac:dyDescent="0.25">
      <c r="A212" s="172">
        <v>42223</v>
      </c>
      <c r="B212" s="173" t="s">
        <v>258</v>
      </c>
      <c r="C212" s="174">
        <v>0</v>
      </c>
      <c r="D212" s="174">
        <v>0</v>
      </c>
      <c r="E212"/>
    </row>
    <row r="213" spans="1:5" x14ac:dyDescent="0.25">
      <c r="A213" s="172">
        <v>42224</v>
      </c>
      <c r="B213" s="173" t="s">
        <v>259</v>
      </c>
      <c r="C213" s="174">
        <v>0</v>
      </c>
      <c r="D213" s="174">
        <v>0</v>
      </c>
      <c r="E213"/>
    </row>
    <row r="214" spans="1:5" x14ac:dyDescent="0.25">
      <c r="A214" s="172">
        <v>42225</v>
      </c>
      <c r="B214" s="173" t="s">
        <v>260</v>
      </c>
      <c r="C214" s="174">
        <v>0</v>
      </c>
      <c r="D214" s="174">
        <v>0</v>
      </c>
      <c r="E214"/>
    </row>
    <row r="215" spans="1:5" x14ac:dyDescent="0.25">
      <c r="A215" s="172">
        <v>42226</v>
      </c>
      <c r="B215" s="173" t="s">
        <v>261</v>
      </c>
      <c r="C215" s="174">
        <v>0</v>
      </c>
      <c r="D215" s="174">
        <v>0</v>
      </c>
      <c r="E215"/>
    </row>
    <row r="216" spans="1:5" x14ac:dyDescent="0.25">
      <c r="A216" s="187">
        <v>42227</v>
      </c>
      <c r="B216" s="174" t="s">
        <v>628</v>
      </c>
      <c r="C216" s="174">
        <v>0</v>
      </c>
      <c r="D216" s="174">
        <v>0</v>
      </c>
      <c r="E216"/>
    </row>
    <row r="217" spans="1:5" x14ac:dyDescent="0.25">
      <c r="A217" s="187">
        <v>42228</v>
      </c>
      <c r="B217" s="188" t="s">
        <v>683</v>
      </c>
      <c r="C217" s="174">
        <v>0</v>
      </c>
      <c r="D217" s="174">
        <v>0</v>
      </c>
      <c r="E217"/>
    </row>
    <row r="218" spans="1:5" x14ac:dyDescent="0.25">
      <c r="A218" s="187">
        <v>42229</v>
      </c>
      <c r="B218" s="188" t="s">
        <v>684</v>
      </c>
      <c r="C218" s="174">
        <v>0</v>
      </c>
      <c r="D218" s="174">
        <v>0</v>
      </c>
      <c r="E218"/>
    </row>
    <row r="219" spans="1:5" x14ac:dyDescent="0.25">
      <c r="A219" s="187">
        <v>42230</v>
      </c>
      <c r="B219" s="188" t="s">
        <v>685</v>
      </c>
      <c r="C219" s="174">
        <v>0</v>
      </c>
      <c r="D219" s="174">
        <v>0</v>
      </c>
      <c r="E219"/>
    </row>
    <row r="220" spans="1:5" x14ac:dyDescent="0.25">
      <c r="A220" s="187">
        <v>42231</v>
      </c>
      <c r="B220" s="188" t="s">
        <v>655</v>
      </c>
      <c r="C220" s="174">
        <v>0</v>
      </c>
      <c r="D220" s="174">
        <v>0</v>
      </c>
      <c r="E220"/>
    </row>
    <row r="221" spans="1:5" x14ac:dyDescent="0.25">
      <c r="A221" s="168">
        <v>5</v>
      </c>
      <c r="B221" s="169" t="s">
        <v>281</v>
      </c>
      <c r="C221" s="179">
        <f>SUM(C222)</f>
        <v>6675292994.21</v>
      </c>
      <c r="D221" s="179">
        <f>SUM(D222)</f>
        <v>0</v>
      </c>
      <c r="E221"/>
    </row>
    <row r="222" spans="1:5" x14ac:dyDescent="0.25">
      <c r="A222" s="168">
        <v>51</v>
      </c>
      <c r="B222" s="169" t="s">
        <v>282</v>
      </c>
      <c r="C222" s="171">
        <f>C223+C230+C234+C235+C236+C237</f>
        <v>6675292994.21</v>
      </c>
      <c r="D222" s="171">
        <f>D223+D230+D234+D235+D236+D237</f>
        <v>0</v>
      </c>
      <c r="E222"/>
    </row>
    <row r="223" spans="1:5" ht="37.5" customHeight="1" x14ac:dyDescent="0.25">
      <c r="A223" s="189">
        <v>511</v>
      </c>
      <c r="B223" s="190" t="s">
        <v>639</v>
      </c>
      <c r="C223" s="183">
        <f>SUM(C224:C229)</f>
        <v>1518812037.1099999</v>
      </c>
      <c r="D223" s="183">
        <f>SUM(D224:D229)</f>
        <v>0</v>
      </c>
      <c r="E223"/>
    </row>
    <row r="224" spans="1:5" x14ac:dyDescent="0.25">
      <c r="A224" s="172">
        <v>51101</v>
      </c>
      <c r="B224" s="191" t="s">
        <v>686</v>
      </c>
      <c r="C224" s="174">
        <v>1518812037.1099999</v>
      </c>
      <c r="D224" s="174">
        <v>0</v>
      </c>
      <c r="E224"/>
    </row>
    <row r="225" spans="1:5" x14ac:dyDescent="0.25">
      <c r="A225" s="172">
        <v>51102</v>
      </c>
      <c r="B225" s="191" t="s">
        <v>687</v>
      </c>
      <c r="C225" s="174">
        <v>0</v>
      </c>
      <c r="D225" s="174">
        <v>0</v>
      </c>
      <c r="E225"/>
    </row>
    <row r="226" spans="1:5" x14ac:dyDescent="0.25">
      <c r="A226" s="172">
        <v>51103</v>
      </c>
      <c r="B226" s="191" t="s">
        <v>688</v>
      </c>
      <c r="C226" s="174">
        <v>0</v>
      </c>
      <c r="D226" s="174">
        <v>0</v>
      </c>
      <c r="E226"/>
    </row>
    <row r="227" spans="1:5" x14ac:dyDescent="0.25">
      <c r="A227" s="172">
        <v>51104</v>
      </c>
      <c r="B227" s="191" t="s">
        <v>689</v>
      </c>
      <c r="C227" s="174">
        <v>0</v>
      </c>
      <c r="D227" s="174">
        <v>0</v>
      </c>
      <c r="E227"/>
    </row>
    <row r="228" spans="1:5" x14ac:dyDescent="0.25">
      <c r="A228" s="172">
        <v>51105</v>
      </c>
      <c r="B228" s="191" t="s">
        <v>690</v>
      </c>
      <c r="C228" s="174">
        <v>0</v>
      </c>
      <c r="D228" s="174">
        <v>0</v>
      </c>
      <c r="E228"/>
    </row>
    <row r="229" spans="1:5" x14ac:dyDescent="0.25">
      <c r="A229" s="172">
        <v>51106</v>
      </c>
      <c r="B229" s="191" t="s">
        <v>691</v>
      </c>
      <c r="C229" s="174">
        <v>0</v>
      </c>
      <c r="D229" s="174">
        <v>0</v>
      </c>
      <c r="E229"/>
    </row>
    <row r="230" spans="1:5" x14ac:dyDescent="0.25">
      <c r="A230" s="168">
        <v>512</v>
      </c>
      <c r="B230" s="169" t="s">
        <v>283</v>
      </c>
      <c r="C230" s="171">
        <f>SUM(C231:C233)</f>
        <v>4342279785.8500004</v>
      </c>
      <c r="D230" s="171">
        <f>SUM(D231:D233)</f>
        <v>0</v>
      </c>
      <c r="E230"/>
    </row>
    <row r="231" spans="1:5" x14ac:dyDescent="0.25">
      <c r="A231" s="172">
        <v>51210</v>
      </c>
      <c r="B231" s="173" t="s">
        <v>284</v>
      </c>
      <c r="C231" s="174">
        <v>4342279785.8500004</v>
      </c>
      <c r="D231" s="174">
        <v>0</v>
      </c>
      <c r="E231"/>
    </row>
    <row r="232" spans="1:5" x14ac:dyDescent="0.25">
      <c r="A232" s="172">
        <v>51220</v>
      </c>
      <c r="B232" s="173" t="s">
        <v>285</v>
      </c>
      <c r="C232" s="174">
        <v>0</v>
      </c>
      <c r="D232" s="174">
        <v>0</v>
      </c>
      <c r="E232"/>
    </row>
    <row r="233" spans="1:5" x14ac:dyDescent="0.25">
      <c r="A233" s="172">
        <v>51230</v>
      </c>
      <c r="B233" s="173" t="s">
        <v>286</v>
      </c>
      <c r="C233" s="174">
        <v>0</v>
      </c>
      <c r="D233" s="174">
        <v>0</v>
      </c>
      <c r="E233"/>
    </row>
    <row r="234" spans="1:5" x14ac:dyDescent="0.25">
      <c r="A234" s="172">
        <v>51300</v>
      </c>
      <c r="B234" s="173" t="s">
        <v>287</v>
      </c>
      <c r="C234" s="174">
        <v>814201171.25</v>
      </c>
      <c r="D234" s="174">
        <v>0</v>
      </c>
      <c r="E234"/>
    </row>
    <row r="235" spans="1:5" x14ac:dyDescent="0.25">
      <c r="A235" s="175">
        <v>51400</v>
      </c>
      <c r="B235" s="176" t="s">
        <v>290</v>
      </c>
      <c r="C235" s="174">
        <v>0</v>
      </c>
      <c r="D235" s="174">
        <v>0</v>
      </c>
      <c r="E235"/>
    </row>
    <row r="236" spans="1:5" x14ac:dyDescent="0.25">
      <c r="A236" s="172">
        <v>51500</v>
      </c>
      <c r="B236" s="173" t="s">
        <v>288</v>
      </c>
      <c r="C236" s="174">
        <v>0</v>
      </c>
      <c r="D236" s="174">
        <v>0</v>
      </c>
      <c r="E236"/>
    </row>
    <row r="237" spans="1:5" x14ac:dyDescent="0.25">
      <c r="A237" s="172">
        <v>51600</v>
      </c>
      <c r="B237" s="173" t="s">
        <v>289</v>
      </c>
      <c r="C237" s="174">
        <v>0</v>
      </c>
      <c r="D237" s="174">
        <v>0</v>
      </c>
      <c r="E237"/>
    </row>
    <row r="238" spans="1:5" x14ac:dyDescent="0.25">
      <c r="A238" s="168">
        <v>6</v>
      </c>
      <c r="B238" s="169" t="s">
        <v>291</v>
      </c>
      <c r="C238" s="192">
        <f>C145+C221</f>
        <v>6675292994.21</v>
      </c>
      <c r="D238" s="192">
        <f>D145+D221</f>
        <v>0</v>
      </c>
      <c r="E238"/>
    </row>
    <row r="239" spans="1:5" x14ac:dyDescent="0.25">
      <c r="A239" s="203" t="s">
        <v>102</v>
      </c>
      <c r="B239" s="204" t="s">
        <v>102</v>
      </c>
      <c r="C239" s="205" t="s">
        <v>102</v>
      </c>
      <c r="D239" s="205" t="s">
        <v>102</v>
      </c>
      <c r="E239"/>
    </row>
    <row r="240" spans="1:5" x14ac:dyDescent="0.25">
      <c r="A240" s="203" t="s">
        <v>102</v>
      </c>
      <c r="B240" s="204" t="s">
        <v>102</v>
      </c>
      <c r="C240" s="205" t="s">
        <v>102</v>
      </c>
      <c r="D240" s="205" t="s">
        <v>102</v>
      </c>
      <c r="E240"/>
    </row>
    <row r="241" spans="1:5" x14ac:dyDescent="0.25">
      <c r="A241" s="203" t="s">
        <v>102</v>
      </c>
      <c r="B241" s="204" t="s">
        <v>102</v>
      </c>
      <c r="C241" s="205" t="s">
        <v>102</v>
      </c>
      <c r="D241" s="205" t="s">
        <v>102</v>
      </c>
      <c r="E241"/>
    </row>
    <row r="242" spans="1:5" x14ac:dyDescent="0.25">
      <c r="A242" s="203" t="s">
        <v>102</v>
      </c>
      <c r="B242" s="204" t="s">
        <v>102</v>
      </c>
      <c r="C242" s="205" t="s">
        <v>102</v>
      </c>
      <c r="D242" s="205" t="s">
        <v>102</v>
      </c>
      <c r="E242"/>
    </row>
    <row r="243" spans="1:5" x14ac:dyDescent="0.25">
      <c r="A243" s="203" t="s">
        <v>102</v>
      </c>
      <c r="B243" s="204" t="s">
        <v>102</v>
      </c>
      <c r="C243" s="205" t="s">
        <v>102</v>
      </c>
      <c r="D243" s="205" t="s">
        <v>102</v>
      </c>
      <c r="E243"/>
    </row>
    <row r="244" spans="1:5" x14ac:dyDescent="0.25">
      <c r="A244" s="203" t="s">
        <v>102</v>
      </c>
      <c r="B244" s="204" t="s">
        <v>102</v>
      </c>
      <c r="C244" s="205" t="s">
        <v>102</v>
      </c>
      <c r="D244" s="205" t="s">
        <v>102</v>
      </c>
      <c r="E244"/>
    </row>
    <row r="245" spans="1:5" x14ac:dyDescent="0.25">
      <c r="A245" s="203" t="s">
        <v>102</v>
      </c>
      <c r="B245" s="204" t="s">
        <v>102</v>
      </c>
      <c r="C245" s="205" t="s">
        <v>102</v>
      </c>
      <c r="D245" s="205" t="s">
        <v>102</v>
      </c>
      <c r="E245"/>
    </row>
    <row r="246" spans="1:5" x14ac:dyDescent="0.25">
      <c r="A246" s="203" t="s">
        <v>102</v>
      </c>
      <c r="B246" s="204" t="s">
        <v>102</v>
      </c>
      <c r="C246" s="205" t="s">
        <v>102</v>
      </c>
      <c r="D246" s="205" t="s">
        <v>102</v>
      </c>
      <c r="E246"/>
    </row>
    <row r="247" spans="1:5" x14ac:dyDescent="0.25">
      <c r="A247" s="203" t="s">
        <v>102</v>
      </c>
      <c r="B247" s="204" t="s">
        <v>102</v>
      </c>
      <c r="C247" s="205" t="s">
        <v>102</v>
      </c>
      <c r="D247" s="205" t="s">
        <v>102</v>
      </c>
      <c r="E247"/>
    </row>
    <row r="248" spans="1:5" x14ac:dyDescent="0.25">
      <c r="A248" s="203" t="s">
        <v>102</v>
      </c>
      <c r="B248" s="204" t="s">
        <v>102</v>
      </c>
      <c r="C248" s="205" t="s">
        <v>102</v>
      </c>
      <c r="D248" s="205" t="s">
        <v>102</v>
      </c>
      <c r="E248"/>
    </row>
    <row r="249" spans="1:5" x14ac:dyDescent="0.25">
      <c r="A249" s="203" t="s">
        <v>102</v>
      </c>
      <c r="B249" s="204" t="s">
        <v>102</v>
      </c>
      <c r="C249" s="205" t="s">
        <v>102</v>
      </c>
      <c r="D249" s="205" t="s">
        <v>102</v>
      </c>
      <c r="E249"/>
    </row>
    <row r="250" spans="1:5" x14ac:dyDescent="0.25">
      <c r="A250" s="203" t="s">
        <v>102</v>
      </c>
      <c r="B250" s="204" t="s">
        <v>102</v>
      </c>
      <c r="C250" s="205" t="s">
        <v>102</v>
      </c>
      <c r="D250" s="205" t="s">
        <v>102</v>
      </c>
      <c r="E250"/>
    </row>
    <row r="251" spans="1:5" x14ac:dyDescent="0.25">
      <c r="A251" s="203" t="s">
        <v>102</v>
      </c>
      <c r="B251" s="204" t="s">
        <v>102</v>
      </c>
      <c r="C251" s="205" t="s">
        <v>102</v>
      </c>
      <c r="D251" s="205" t="s">
        <v>102</v>
      </c>
      <c r="E251"/>
    </row>
    <row r="252" spans="1:5" x14ac:dyDescent="0.25">
      <c r="A252" s="203" t="s">
        <v>102</v>
      </c>
      <c r="B252" s="204" t="s">
        <v>102</v>
      </c>
      <c r="C252" s="205" t="s">
        <v>102</v>
      </c>
      <c r="D252" s="205" t="s">
        <v>102</v>
      </c>
      <c r="E252"/>
    </row>
    <row r="253" spans="1:5" x14ac:dyDescent="0.25">
      <c r="A253" s="203" t="s">
        <v>102</v>
      </c>
      <c r="B253" s="204" t="s">
        <v>102</v>
      </c>
      <c r="C253" s="205" t="s">
        <v>102</v>
      </c>
      <c r="D253" s="205" t="s">
        <v>102</v>
      </c>
      <c r="E253"/>
    </row>
    <row r="254" spans="1:5" x14ac:dyDescent="0.25">
      <c r="A254" s="203" t="s">
        <v>102</v>
      </c>
      <c r="B254" s="204" t="s">
        <v>102</v>
      </c>
      <c r="C254" s="205" t="s">
        <v>102</v>
      </c>
      <c r="D254" s="205" t="s">
        <v>102</v>
      </c>
      <c r="E254"/>
    </row>
    <row r="255" spans="1:5" x14ac:dyDescent="0.25">
      <c r="A255" s="203" t="s">
        <v>102</v>
      </c>
      <c r="B255" s="204" t="s">
        <v>102</v>
      </c>
      <c r="C255" s="205" t="s">
        <v>102</v>
      </c>
      <c r="D255" s="205" t="s">
        <v>102</v>
      </c>
      <c r="E255"/>
    </row>
    <row r="256" spans="1:5" x14ac:dyDescent="0.25">
      <c r="A256" s="203" t="s">
        <v>102</v>
      </c>
      <c r="B256" s="204" t="s">
        <v>102</v>
      </c>
      <c r="C256" s="205" t="s">
        <v>102</v>
      </c>
      <c r="D256" s="205" t="s">
        <v>102</v>
      </c>
      <c r="E256"/>
    </row>
    <row r="257" spans="1:5" x14ac:dyDescent="0.25">
      <c r="A257" s="203" t="s">
        <v>102</v>
      </c>
      <c r="B257" s="204" t="s">
        <v>102</v>
      </c>
      <c r="C257" s="205" t="s">
        <v>102</v>
      </c>
      <c r="D257" s="205" t="s">
        <v>102</v>
      </c>
      <c r="E257"/>
    </row>
    <row r="258" spans="1:5" x14ac:dyDescent="0.25">
      <c r="A258" s="203" t="s">
        <v>102</v>
      </c>
      <c r="B258" s="204" t="s">
        <v>102</v>
      </c>
      <c r="C258" s="205" t="s">
        <v>102</v>
      </c>
      <c r="D258" s="205" t="s">
        <v>102</v>
      </c>
      <c r="E258"/>
    </row>
    <row r="259" spans="1:5" x14ac:dyDescent="0.25">
      <c r="A259" s="203" t="s">
        <v>102</v>
      </c>
      <c r="B259" s="204" t="s">
        <v>102</v>
      </c>
      <c r="C259" s="205" t="s">
        <v>102</v>
      </c>
      <c r="D259" s="205" t="s">
        <v>102</v>
      </c>
      <c r="E259"/>
    </row>
    <row r="260" spans="1:5" x14ac:dyDescent="0.25">
      <c r="A260" s="203" t="s">
        <v>102</v>
      </c>
      <c r="B260" s="204" t="s">
        <v>102</v>
      </c>
      <c r="C260" s="205" t="s">
        <v>102</v>
      </c>
      <c r="D260" s="205" t="s">
        <v>102</v>
      </c>
      <c r="E260"/>
    </row>
    <row r="261" spans="1:5" x14ac:dyDescent="0.25">
      <c r="A261" s="203" t="s">
        <v>102</v>
      </c>
      <c r="B261" s="204" t="s">
        <v>102</v>
      </c>
      <c r="C261" s="205" t="s">
        <v>102</v>
      </c>
      <c r="D261" s="205" t="s">
        <v>102</v>
      </c>
      <c r="E261"/>
    </row>
    <row r="262" spans="1:5" x14ac:dyDescent="0.25">
      <c r="A262" s="203" t="s">
        <v>102</v>
      </c>
      <c r="B262" s="204" t="s">
        <v>102</v>
      </c>
      <c r="C262" s="205" t="s">
        <v>102</v>
      </c>
      <c r="D262" s="205" t="s">
        <v>102</v>
      </c>
      <c r="E262"/>
    </row>
    <row r="263" spans="1:5" x14ac:dyDescent="0.25">
      <c r="A263" s="203" t="s">
        <v>102</v>
      </c>
      <c r="B263" s="204" t="s">
        <v>102</v>
      </c>
      <c r="C263" s="205" t="s">
        <v>102</v>
      </c>
      <c r="D263" s="205" t="s">
        <v>102</v>
      </c>
      <c r="E263"/>
    </row>
    <row r="264" spans="1:5" x14ac:dyDescent="0.25">
      <c r="A264" s="203" t="s">
        <v>102</v>
      </c>
      <c r="B264" s="204" t="s">
        <v>102</v>
      </c>
      <c r="C264" s="205" t="s">
        <v>102</v>
      </c>
      <c r="D264" s="205" t="s">
        <v>102</v>
      </c>
      <c r="E264"/>
    </row>
    <row r="265" spans="1:5" x14ac:dyDescent="0.25">
      <c r="A265" s="203" t="s">
        <v>102</v>
      </c>
      <c r="B265" s="204" t="s">
        <v>102</v>
      </c>
      <c r="C265" s="205" t="s">
        <v>102</v>
      </c>
      <c r="D265" s="205" t="s">
        <v>102</v>
      </c>
      <c r="E265"/>
    </row>
    <row r="266" spans="1:5" x14ac:dyDescent="0.25">
      <c r="A266" s="203" t="s">
        <v>102</v>
      </c>
      <c r="B266" s="204" t="s">
        <v>102</v>
      </c>
      <c r="C266" s="205" t="s">
        <v>102</v>
      </c>
      <c r="D266" s="205" t="s">
        <v>102</v>
      </c>
      <c r="E266"/>
    </row>
    <row r="267" spans="1:5" x14ac:dyDescent="0.25">
      <c r="A267" s="203" t="s">
        <v>102</v>
      </c>
      <c r="B267" s="204" t="s">
        <v>102</v>
      </c>
      <c r="C267" s="205" t="s">
        <v>102</v>
      </c>
      <c r="D267" s="205" t="s">
        <v>102</v>
      </c>
      <c r="E267"/>
    </row>
    <row r="268" spans="1:5" x14ac:dyDescent="0.25">
      <c r="A268" s="203" t="s">
        <v>102</v>
      </c>
      <c r="B268" s="204" t="s">
        <v>102</v>
      </c>
      <c r="C268" s="205" t="s">
        <v>102</v>
      </c>
      <c r="D268" s="205" t="s">
        <v>102</v>
      </c>
      <c r="E268"/>
    </row>
    <row r="269" spans="1:5" x14ac:dyDescent="0.25">
      <c r="A269" s="203" t="s">
        <v>102</v>
      </c>
      <c r="B269" s="204" t="s">
        <v>102</v>
      </c>
      <c r="C269" s="205" t="s">
        <v>102</v>
      </c>
      <c r="D269" s="205" t="s">
        <v>102</v>
      </c>
      <c r="E269"/>
    </row>
    <row r="270" spans="1:5" x14ac:dyDescent="0.25">
      <c r="A270" s="203" t="s">
        <v>102</v>
      </c>
      <c r="B270" s="204" t="s">
        <v>102</v>
      </c>
      <c r="C270" s="205" t="s">
        <v>102</v>
      </c>
      <c r="D270" s="205" t="s">
        <v>102</v>
      </c>
      <c r="E270"/>
    </row>
    <row r="271" spans="1:5" x14ac:dyDescent="0.25">
      <c r="A271" s="203" t="s">
        <v>102</v>
      </c>
      <c r="B271" s="204" t="s">
        <v>102</v>
      </c>
      <c r="C271" s="205" t="s">
        <v>102</v>
      </c>
      <c r="D271" s="205" t="s">
        <v>102</v>
      </c>
      <c r="E271"/>
    </row>
    <row r="272" spans="1:5" x14ac:dyDescent="0.25">
      <c r="A272" s="203" t="s">
        <v>102</v>
      </c>
      <c r="B272" s="204" t="s">
        <v>102</v>
      </c>
      <c r="C272" s="205" t="s">
        <v>102</v>
      </c>
      <c r="D272" s="205" t="s">
        <v>102</v>
      </c>
      <c r="E272"/>
    </row>
    <row r="273" spans="1:5" x14ac:dyDescent="0.25">
      <c r="A273" s="203" t="s">
        <v>102</v>
      </c>
      <c r="B273" s="204" t="s">
        <v>102</v>
      </c>
      <c r="C273" s="205" t="s">
        <v>102</v>
      </c>
      <c r="D273" s="205" t="s">
        <v>102</v>
      </c>
      <c r="E273"/>
    </row>
    <row r="274" spans="1:5" x14ac:dyDescent="0.25">
      <c r="A274" s="203" t="s">
        <v>102</v>
      </c>
      <c r="B274" s="204" t="s">
        <v>102</v>
      </c>
      <c r="C274" s="205" t="s">
        <v>102</v>
      </c>
      <c r="D274" s="205" t="s">
        <v>102</v>
      </c>
      <c r="E274"/>
    </row>
    <row r="275" spans="1:5" x14ac:dyDescent="0.25">
      <c r="A275" s="203" t="s">
        <v>102</v>
      </c>
      <c r="B275" s="204" t="s">
        <v>102</v>
      </c>
      <c r="C275" s="205" t="s">
        <v>102</v>
      </c>
      <c r="D275" s="205" t="s">
        <v>102</v>
      </c>
      <c r="E275"/>
    </row>
    <row r="276" spans="1:5" x14ac:dyDescent="0.25">
      <c r="A276" s="203" t="s">
        <v>102</v>
      </c>
      <c r="B276" s="204" t="s">
        <v>102</v>
      </c>
      <c r="C276" s="205" t="s">
        <v>102</v>
      </c>
      <c r="D276" s="205" t="s">
        <v>102</v>
      </c>
      <c r="E276"/>
    </row>
    <row r="277" spans="1:5" x14ac:dyDescent="0.25">
      <c r="A277" s="203" t="s">
        <v>102</v>
      </c>
      <c r="B277" s="204" t="s">
        <v>102</v>
      </c>
      <c r="C277" s="205" t="s">
        <v>102</v>
      </c>
      <c r="D277" s="205" t="s">
        <v>102</v>
      </c>
      <c r="E277"/>
    </row>
    <row r="278" spans="1:5" x14ac:dyDescent="0.25">
      <c r="A278" s="203" t="s">
        <v>102</v>
      </c>
      <c r="B278" s="204" t="s">
        <v>102</v>
      </c>
      <c r="C278" s="205" t="s">
        <v>102</v>
      </c>
      <c r="D278" s="205" t="s">
        <v>102</v>
      </c>
      <c r="E278"/>
    </row>
    <row r="279" spans="1:5" x14ac:dyDescent="0.25">
      <c r="A279" s="203" t="s">
        <v>102</v>
      </c>
      <c r="B279" s="204" t="s">
        <v>102</v>
      </c>
      <c r="C279" s="205" t="s">
        <v>102</v>
      </c>
      <c r="D279" s="205" t="s">
        <v>102</v>
      </c>
      <c r="E279"/>
    </row>
    <row r="280" spans="1:5" x14ac:dyDescent="0.25">
      <c r="A280" s="203" t="s">
        <v>102</v>
      </c>
      <c r="B280" s="204" t="s">
        <v>102</v>
      </c>
      <c r="C280" s="205" t="s">
        <v>102</v>
      </c>
      <c r="D280" s="205" t="s">
        <v>102</v>
      </c>
      <c r="E280"/>
    </row>
    <row r="281" spans="1:5" x14ac:dyDescent="0.25">
      <c r="A281" s="203" t="s">
        <v>102</v>
      </c>
      <c r="B281" s="204" t="s">
        <v>102</v>
      </c>
      <c r="C281" s="205" t="s">
        <v>102</v>
      </c>
      <c r="D281" s="205" t="s">
        <v>102</v>
      </c>
      <c r="E281"/>
    </row>
    <row r="282" spans="1:5" x14ac:dyDescent="0.25">
      <c r="A282" s="203" t="s">
        <v>102</v>
      </c>
      <c r="B282" s="204" t="s">
        <v>102</v>
      </c>
      <c r="C282" s="205" t="s">
        <v>102</v>
      </c>
      <c r="D282" s="205" t="s">
        <v>102</v>
      </c>
      <c r="E282"/>
    </row>
    <row r="283" spans="1:5" x14ac:dyDescent="0.25">
      <c r="A283" s="203" t="s">
        <v>102</v>
      </c>
      <c r="B283" s="204" t="s">
        <v>102</v>
      </c>
      <c r="C283" s="205" t="s">
        <v>102</v>
      </c>
      <c r="D283" s="205" t="s">
        <v>102</v>
      </c>
      <c r="E283"/>
    </row>
    <row r="284" spans="1:5" x14ac:dyDescent="0.25">
      <c r="A284" s="203" t="s">
        <v>102</v>
      </c>
      <c r="B284" s="204" t="s">
        <v>102</v>
      </c>
      <c r="C284" s="205" t="s">
        <v>102</v>
      </c>
      <c r="D284" s="205" t="s">
        <v>102</v>
      </c>
      <c r="E284"/>
    </row>
    <row r="285" spans="1:5" x14ac:dyDescent="0.25">
      <c r="A285" s="203" t="s">
        <v>102</v>
      </c>
      <c r="B285" s="204" t="s">
        <v>102</v>
      </c>
      <c r="C285" s="205" t="s">
        <v>102</v>
      </c>
      <c r="D285" s="205" t="s">
        <v>102</v>
      </c>
      <c r="E285"/>
    </row>
    <row r="286" spans="1:5" x14ac:dyDescent="0.25">
      <c r="A286" s="203" t="s">
        <v>102</v>
      </c>
      <c r="B286" s="204" t="s">
        <v>102</v>
      </c>
      <c r="C286" s="205" t="s">
        <v>102</v>
      </c>
      <c r="D286" s="205" t="s">
        <v>102</v>
      </c>
      <c r="E286"/>
    </row>
    <row r="287" spans="1:5" x14ac:dyDescent="0.25">
      <c r="A287" s="203" t="s">
        <v>102</v>
      </c>
      <c r="B287" s="204" t="s">
        <v>102</v>
      </c>
      <c r="C287" s="205" t="s">
        <v>102</v>
      </c>
      <c r="D287" s="205" t="s">
        <v>102</v>
      </c>
      <c r="E287"/>
    </row>
    <row r="288" spans="1:5" x14ac:dyDescent="0.25">
      <c r="A288" s="203" t="s">
        <v>102</v>
      </c>
      <c r="B288" s="204" t="s">
        <v>102</v>
      </c>
      <c r="C288" s="205" t="s">
        <v>102</v>
      </c>
      <c r="D288" s="205" t="s">
        <v>102</v>
      </c>
      <c r="E288"/>
    </row>
    <row r="289" spans="1:5" x14ac:dyDescent="0.25">
      <c r="A289" s="203" t="s">
        <v>102</v>
      </c>
      <c r="B289" s="204" t="s">
        <v>102</v>
      </c>
      <c r="C289" s="205" t="s">
        <v>102</v>
      </c>
      <c r="D289" s="205" t="s">
        <v>102</v>
      </c>
      <c r="E289"/>
    </row>
    <row r="290" spans="1:5" x14ac:dyDescent="0.25">
      <c r="A290" s="203" t="s">
        <v>102</v>
      </c>
      <c r="B290" s="204" t="s">
        <v>102</v>
      </c>
      <c r="C290" s="205" t="s">
        <v>102</v>
      </c>
      <c r="D290" s="205" t="s">
        <v>102</v>
      </c>
      <c r="E290"/>
    </row>
    <row r="291" spans="1:5" x14ac:dyDescent="0.25">
      <c r="A291" s="203" t="s">
        <v>102</v>
      </c>
      <c r="B291" s="204" t="s">
        <v>102</v>
      </c>
      <c r="C291" s="205" t="s">
        <v>102</v>
      </c>
      <c r="D291" s="205" t="s">
        <v>102</v>
      </c>
      <c r="E291"/>
    </row>
    <row r="292" spans="1:5" x14ac:dyDescent="0.25">
      <c r="A292" s="203" t="s">
        <v>102</v>
      </c>
      <c r="B292" s="204" t="s">
        <v>102</v>
      </c>
      <c r="C292" s="205" t="s">
        <v>102</v>
      </c>
      <c r="D292" s="205" t="s">
        <v>102</v>
      </c>
      <c r="E292"/>
    </row>
    <row r="293" spans="1:5" x14ac:dyDescent="0.25">
      <c r="A293" s="203" t="s">
        <v>102</v>
      </c>
      <c r="B293" s="204" t="s">
        <v>102</v>
      </c>
      <c r="C293" s="205" t="s">
        <v>102</v>
      </c>
      <c r="D293" s="205" t="s">
        <v>102</v>
      </c>
      <c r="E293"/>
    </row>
    <row r="294" spans="1:5" x14ac:dyDescent="0.25">
      <c r="A294" s="203" t="s">
        <v>102</v>
      </c>
      <c r="B294" s="204" t="s">
        <v>102</v>
      </c>
      <c r="C294" s="205" t="s">
        <v>102</v>
      </c>
      <c r="D294" s="205" t="s">
        <v>102</v>
      </c>
      <c r="E294"/>
    </row>
    <row r="295" spans="1:5" x14ac:dyDescent="0.25">
      <c r="A295" s="203" t="s">
        <v>102</v>
      </c>
      <c r="B295" s="204" t="s">
        <v>102</v>
      </c>
      <c r="C295" s="205" t="s">
        <v>102</v>
      </c>
      <c r="D295" s="205" t="s">
        <v>102</v>
      </c>
      <c r="E295"/>
    </row>
    <row r="296" spans="1:5" x14ac:dyDescent="0.25">
      <c r="A296" s="203"/>
      <c r="B296" s="204"/>
      <c r="C296" s="205"/>
      <c r="D296" s="205"/>
    </row>
  </sheetData>
  <mergeCells count="1">
    <mergeCell ref="A3:D3"/>
  </mergeCells>
  <pageMargins left="0.25" right="0.25" top="0.33" bottom="0.28999999999999998" header="0.3" footer="0.28000000000000003"/>
  <pageSetup paperSize="9" scale="95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E509"/>
  <sheetViews>
    <sheetView workbookViewId="0">
      <selection activeCell="A157" sqref="A157"/>
    </sheetView>
  </sheetViews>
  <sheetFormatPr defaultColWidth="9.140625" defaultRowHeight="15" x14ac:dyDescent="0.25"/>
  <cols>
    <col min="1" max="1" width="9.85546875" style="222" customWidth="1" collapsed="1"/>
    <col min="2" max="2" width="71" style="223" customWidth="1" collapsed="1"/>
    <col min="3" max="4" width="16.42578125" style="206" customWidth="1" collapsed="1"/>
    <col min="5" max="16384" width="9.140625" style="9" collapsed="1"/>
  </cols>
  <sheetData>
    <row r="1" spans="1:5" x14ac:dyDescent="0.25">
      <c r="C1" s="281" t="s">
        <v>102</v>
      </c>
      <c r="D1" s="284" t="s">
        <v>449</v>
      </c>
      <c r="E1"/>
    </row>
    <row r="3" spans="1:5" x14ac:dyDescent="0.25">
      <c r="A3" s="484" t="s">
        <v>6</v>
      </c>
      <c r="B3" s="484" t="s">
        <v>102</v>
      </c>
      <c r="C3" s="484" t="s">
        <v>102</v>
      </c>
      <c r="D3" s="484" t="s">
        <v>102</v>
      </c>
      <c r="E3"/>
    </row>
    <row r="4" spans="1:5" x14ac:dyDescent="0.25">
      <c r="A4" s="224" t="s">
        <v>102</v>
      </c>
      <c r="B4" s="220" t="s">
        <v>102</v>
      </c>
      <c r="C4" s="285" t="s">
        <v>102</v>
      </c>
      <c r="D4" s="285" t="s">
        <v>102</v>
      </c>
      <c r="E4"/>
    </row>
    <row r="5" spans="1:5" x14ac:dyDescent="0.25">
      <c r="A5" s="224" t="s">
        <v>102</v>
      </c>
      <c r="B5" s="225" t="s">
        <v>102</v>
      </c>
      <c r="C5" s="286" t="s">
        <v>102</v>
      </c>
      <c r="D5" s="287" t="s">
        <v>795</v>
      </c>
      <c r="E5"/>
    </row>
    <row r="6" spans="1:5" x14ac:dyDescent="0.25">
      <c r="A6" s="224" t="s">
        <v>102</v>
      </c>
      <c r="B6" s="225" t="s">
        <v>102</v>
      </c>
      <c r="C6" s="286" t="s">
        <v>102</v>
      </c>
      <c r="D6" s="287" t="s">
        <v>102</v>
      </c>
      <c r="E6"/>
    </row>
    <row r="7" spans="1:5" ht="34.5" customHeight="1" x14ac:dyDescent="0.25">
      <c r="A7" s="226" t="s">
        <v>64</v>
      </c>
      <c r="B7" s="226" t="s">
        <v>12</v>
      </c>
      <c r="C7" s="288" t="s">
        <v>66</v>
      </c>
      <c r="D7" s="288" t="s">
        <v>65</v>
      </c>
      <c r="E7"/>
    </row>
    <row r="8" spans="1:5" x14ac:dyDescent="0.25">
      <c r="A8" s="227">
        <v>1</v>
      </c>
      <c r="B8" s="228" t="s">
        <v>293</v>
      </c>
      <c r="C8" s="289">
        <f>C9+C83+C117</f>
        <v>1044540900</v>
      </c>
      <c r="D8" s="289">
        <f>D9+D83+D117</f>
        <v>1433324303</v>
      </c>
      <c r="E8"/>
    </row>
    <row r="9" spans="1:5" x14ac:dyDescent="0.25">
      <c r="A9" s="227">
        <v>11</v>
      </c>
      <c r="B9" s="228" t="s">
        <v>800</v>
      </c>
      <c r="C9" s="290">
        <f>C10+C28+C34+C39+C43+C52+C54+C57</f>
        <v>0</v>
      </c>
      <c r="D9" s="290">
        <f>D10+D28+D34+D39+D43+D52+D54+D57</f>
        <v>0</v>
      </c>
      <c r="E9"/>
    </row>
    <row r="10" spans="1:5" x14ac:dyDescent="0.25">
      <c r="A10" s="227">
        <v>110</v>
      </c>
      <c r="B10" s="228" t="s">
        <v>801</v>
      </c>
      <c r="C10" s="291">
        <f>C11+C20+C22+C24+C26</f>
        <v>0</v>
      </c>
      <c r="D10" s="291">
        <f>D11+D20+D22+D24+D26</f>
        <v>0</v>
      </c>
      <c r="E10"/>
    </row>
    <row r="11" spans="1:5" x14ac:dyDescent="0.25">
      <c r="A11" s="227">
        <v>1100</v>
      </c>
      <c r="B11" s="228" t="s">
        <v>802</v>
      </c>
      <c r="C11" s="291">
        <f>SUM(C12:C19)</f>
        <v>0</v>
      </c>
      <c r="D11" s="291">
        <f>SUM(D12:D19)</f>
        <v>0</v>
      </c>
      <c r="E11"/>
    </row>
    <row r="12" spans="1:5" ht="21" customHeight="1" x14ac:dyDescent="0.25">
      <c r="A12" s="229">
        <v>110001</v>
      </c>
      <c r="B12" s="230" t="s">
        <v>803</v>
      </c>
      <c r="C12" s="278">
        <v>0</v>
      </c>
      <c r="D12" s="278">
        <v>0</v>
      </c>
      <c r="E12"/>
    </row>
    <row r="13" spans="1:5" x14ac:dyDescent="0.25">
      <c r="A13" s="229">
        <v>110002</v>
      </c>
      <c r="B13" s="230" t="s">
        <v>804</v>
      </c>
      <c r="C13" s="278">
        <v>0</v>
      </c>
      <c r="D13" s="278">
        <v>0</v>
      </c>
      <c r="E13"/>
    </row>
    <row r="14" spans="1:5" x14ac:dyDescent="0.25">
      <c r="A14" s="229">
        <v>110003</v>
      </c>
      <c r="B14" s="230" t="s">
        <v>805</v>
      </c>
      <c r="C14" s="278">
        <v>0</v>
      </c>
      <c r="D14" s="278">
        <v>0</v>
      </c>
      <c r="E14"/>
    </row>
    <row r="15" spans="1:5" x14ac:dyDescent="0.25">
      <c r="A15" s="229">
        <v>110004</v>
      </c>
      <c r="B15" s="230" t="s">
        <v>806</v>
      </c>
      <c r="C15" s="278">
        <v>0</v>
      </c>
      <c r="D15" s="278">
        <v>0</v>
      </c>
      <c r="E15"/>
    </row>
    <row r="16" spans="1:5" ht="60" x14ac:dyDescent="0.25">
      <c r="A16" s="229">
        <v>110005</v>
      </c>
      <c r="B16" s="231" t="s">
        <v>1054</v>
      </c>
      <c r="C16" s="278">
        <v>0</v>
      </c>
      <c r="D16" s="278">
        <v>0</v>
      </c>
      <c r="E16"/>
    </row>
    <row r="17" spans="1:5" x14ac:dyDescent="0.25">
      <c r="A17" s="229">
        <v>110006</v>
      </c>
      <c r="B17" s="230" t="s">
        <v>807</v>
      </c>
      <c r="C17" s="278">
        <v>0</v>
      </c>
      <c r="D17" s="278">
        <v>0</v>
      </c>
      <c r="E17"/>
    </row>
    <row r="18" spans="1:5" ht="15.75" customHeight="1" x14ac:dyDescent="0.25">
      <c r="A18" s="229">
        <v>110007</v>
      </c>
      <c r="B18" s="230" t="s">
        <v>808</v>
      </c>
      <c r="C18" s="278">
        <v>0</v>
      </c>
      <c r="D18" s="278">
        <v>0</v>
      </c>
      <c r="E18"/>
    </row>
    <row r="19" spans="1:5" x14ac:dyDescent="0.25">
      <c r="A19" s="229">
        <v>110008</v>
      </c>
      <c r="B19" s="230" t="s">
        <v>809</v>
      </c>
      <c r="C19" s="278">
        <v>0</v>
      </c>
      <c r="D19" s="278">
        <v>0</v>
      </c>
      <c r="E19"/>
    </row>
    <row r="20" spans="1:5" x14ac:dyDescent="0.25">
      <c r="A20" s="232">
        <v>1101</v>
      </c>
      <c r="B20" s="228" t="s">
        <v>810</v>
      </c>
      <c r="C20" s="291">
        <f>SUM(C21)</f>
        <v>0</v>
      </c>
      <c r="D20" s="291">
        <f>SUM(D21)</f>
        <v>0</v>
      </c>
      <c r="E20"/>
    </row>
    <row r="21" spans="1:5" x14ac:dyDescent="0.25">
      <c r="A21" s="229">
        <v>110101</v>
      </c>
      <c r="B21" s="230" t="s">
        <v>811</v>
      </c>
      <c r="C21" s="278">
        <v>0</v>
      </c>
      <c r="D21" s="278">
        <v>0</v>
      </c>
      <c r="E21"/>
    </row>
    <row r="22" spans="1:5" ht="28.5" x14ac:dyDescent="0.25">
      <c r="A22" s="232">
        <v>1102</v>
      </c>
      <c r="B22" s="228" t="s">
        <v>814</v>
      </c>
      <c r="C22" s="291">
        <f>SUM(C23)</f>
        <v>0</v>
      </c>
      <c r="D22" s="291">
        <f>SUM(D23)</f>
        <v>0</v>
      </c>
      <c r="E22"/>
    </row>
    <row r="23" spans="1:5" ht="30" x14ac:dyDescent="0.25">
      <c r="A23" s="229">
        <v>110201</v>
      </c>
      <c r="B23" s="230" t="s">
        <v>812</v>
      </c>
      <c r="C23" s="278">
        <v>0</v>
      </c>
      <c r="D23" s="278">
        <v>0</v>
      </c>
      <c r="E23"/>
    </row>
    <row r="24" spans="1:5" x14ac:dyDescent="0.25">
      <c r="A24" s="232">
        <v>1103</v>
      </c>
      <c r="B24" s="228" t="s">
        <v>815</v>
      </c>
      <c r="C24" s="291">
        <f>SUM(C25)</f>
        <v>0</v>
      </c>
      <c r="D24" s="291">
        <f>SUM(D25)</f>
        <v>0</v>
      </c>
      <c r="E24"/>
    </row>
    <row r="25" spans="1:5" x14ac:dyDescent="0.25">
      <c r="A25" s="229">
        <v>110301</v>
      </c>
      <c r="B25" s="230" t="s">
        <v>813</v>
      </c>
      <c r="C25" s="278">
        <v>0</v>
      </c>
      <c r="D25" s="278">
        <v>0</v>
      </c>
      <c r="E25"/>
    </row>
    <row r="26" spans="1:5" x14ac:dyDescent="0.25">
      <c r="A26" s="232">
        <v>1104</v>
      </c>
      <c r="B26" s="228" t="s">
        <v>816</v>
      </c>
      <c r="C26" s="291">
        <f>SUM(C27)</f>
        <v>0</v>
      </c>
      <c r="D26" s="291">
        <f>SUM(D27)</f>
        <v>0</v>
      </c>
      <c r="E26"/>
    </row>
    <row r="27" spans="1:5" x14ac:dyDescent="0.25">
      <c r="A27" s="229">
        <v>110401</v>
      </c>
      <c r="B27" s="230" t="s">
        <v>294</v>
      </c>
      <c r="C27" s="278">
        <v>0</v>
      </c>
      <c r="D27" s="278">
        <v>0</v>
      </c>
      <c r="E27"/>
    </row>
    <row r="28" spans="1:5" x14ac:dyDescent="0.25">
      <c r="A28" s="232">
        <v>112</v>
      </c>
      <c r="B28" s="228" t="s">
        <v>817</v>
      </c>
      <c r="C28" s="291">
        <f>SUM(C29:C33)</f>
        <v>0</v>
      </c>
      <c r="D28" s="291">
        <f>SUM(D29:D33)</f>
        <v>0</v>
      </c>
      <c r="E28"/>
    </row>
    <row r="29" spans="1:5" x14ac:dyDescent="0.25">
      <c r="A29" s="229">
        <v>112001</v>
      </c>
      <c r="B29" s="230" t="s">
        <v>821</v>
      </c>
      <c r="C29" s="278">
        <v>0</v>
      </c>
      <c r="D29" s="278">
        <v>0</v>
      </c>
      <c r="E29"/>
    </row>
    <row r="30" spans="1:5" x14ac:dyDescent="0.25">
      <c r="A30" s="229">
        <v>112002</v>
      </c>
      <c r="B30" s="230" t="s">
        <v>822</v>
      </c>
      <c r="C30" s="278">
        <v>0</v>
      </c>
      <c r="D30" s="278">
        <v>0</v>
      </c>
      <c r="E30"/>
    </row>
    <row r="31" spans="1:5" x14ac:dyDescent="0.25">
      <c r="A31" s="229">
        <v>112003</v>
      </c>
      <c r="B31" s="230" t="s">
        <v>823</v>
      </c>
      <c r="C31" s="278">
        <v>0</v>
      </c>
      <c r="D31" s="278">
        <v>0</v>
      </c>
      <c r="E31"/>
    </row>
    <row r="32" spans="1:5" x14ac:dyDescent="0.25">
      <c r="A32" s="229">
        <v>112004</v>
      </c>
      <c r="B32" s="230" t="s">
        <v>824</v>
      </c>
      <c r="C32" s="278">
        <v>0</v>
      </c>
      <c r="D32" s="278">
        <v>0</v>
      </c>
      <c r="E32"/>
    </row>
    <row r="33" spans="1:5" x14ac:dyDescent="0.25">
      <c r="A33" s="229">
        <v>112005</v>
      </c>
      <c r="B33" s="230" t="s">
        <v>825</v>
      </c>
      <c r="C33" s="278">
        <v>0</v>
      </c>
      <c r="D33" s="278">
        <v>0</v>
      </c>
      <c r="E33"/>
    </row>
    <row r="34" spans="1:5" x14ac:dyDescent="0.25">
      <c r="A34" s="232">
        <v>113</v>
      </c>
      <c r="B34" s="228" t="s">
        <v>818</v>
      </c>
      <c r="C34" s="291">
        <f>SUM(C35:C38)</f>
        <v>0</v>
      </c>
      <c r="D34" s="291">
        <f>SUM(D35:D38)</f>
        <v>0</v>
      </c>
      <c r="E34"/>
    </row>
    <row r="35" spans="1:5" x14ac:dyDescent="0.25">
      <c r="A35" s="229">
        <v>113001</v>
      </c>
      <c r="B35" s="230" t="s">
        <v>826</v>
      </c>
      <c r="C35" s="278">
        <v>0</v>
      </c>
      <c r="D35" s="278">
        <v>0</v>
      </c>
      <c r="E35"/>
    </row>
    <row r="36" spans="1:5" x14ac:dyDescent="0.25">
      <c r="A36" s="229">
        <v>113002</v>
      </c>
      <c r="B36" s="230" t="s">
        <v>827</v>
      </c>
      <c r="C36" s="278">
        <v>0</v>
      </c>
      <c r="D36" s="278">
        <v>0</v>
      </c>
      <c r="E36"/>
    </row>
    <row r="37" spans="1:5" x14ac:dyDescent="0.25">
      <c r="A37" s="229">
        <v>113003</v>
      </c>
      <c r="B37" s="230" t="s">
        <v>828</v>
      </c>
      <c r="C37" s="278">
        <v>0</v>
      </c>
      <c r="D37" s="278">
        <v>0</v>
      </c>
      <c r="E37"/>
    </row>
    <row r="38" spans="1:5" x14ac:dyDescent="0.25">
      <c r="A38" s="229">
        <v>113004</v>
      </c>
      <c r="B38" s="230" t="s">
        <v>829</v>
      </c>
      <c r="C38" s="278">
        <v>0</v>
      </c>
      <c r="D38" s="278">
        <v>0</v>
      </c>
      <c r="E38"/>
    </row>
    <row r="39" spans="1:5" x14ac:dyDescent="0.25">
      <c r="A39" s="232">
        <v>114</v>
      </c>
      <c r="B39" s="228" t="s">
        <v>819</v>
      </c>
      <c r="C39" s="291">
        <f>SUM(C40:C42)</f>
        <v>0</v>
      </c>
      <c r="D39" s="291">
        <f>SUM(D40:D42)</f>
        <v>0</v>
      </c>
      <c r="E39"/>
    </row>
    <row r="40" spans="1:5" x14ac:dyDescent="0.25">
      <c r="A40" s="229">
        <v>114001</v>
      </c>
      <c r="B40" s="230" t="s">
        <v>830</v>
      </c>
      <c r="C40" s="278">
        <v>0</v>
      </c>
      <c r="D40" s="278">
        <v>0</v>
      </c>
      <c r="E40"/>
    </row>
    <row r="41" spans="1:5" x14ac:dyDescent="0.25">
      <c r="A41" s="229">
        <v>114002</v>
      </c>
      <c r="B41" s="230" t="s">
        <v>831</v>
      </c>
      <c r="C41" s="278">
        <v>0</v>
      </c>
      <c r="D41" s="278">
        <v>0</v>
      </c>
      <c r="E41"/>
    </row>
    <row r="42" spans="1:5" x14ac:dyDescent="0.25">
      <c r="A42" s="229">
        <v>114003</v>
      </c>
      <c r="B42" s="230" t="s">
        <v>832</v>
      </c>
      <c r="C42" s="278">
        <v>0</v>
      </c>
      <c r="D42" s="278">
        <v>0</v>
      </c>
      <c r="E42"/>
    </row>
    <row r="43" spans="1:5" x14ac:dyDescent="0.25">
      <c r="A43" s="232">
        <v>115</v>
      </c>
      <c r="B43" s="228" t="s">
        <v>820</v>
      </c>
      <c r="C43" s="291">
        <f>SUM(C44:C51)</f>
        <v>0</v>
      </c>
      <c r="D43" s="291">
        <f>SUM(D44:D51)</f>
        <v>0</v>
      </c>
      <c r="E43"/>
    </row>
    <row r="44" spans="1:5" x14ac:dyDescent="0.25">
      <c r="A44" s="229">
        <v>115001</v>
      </c>
      <c r="B44" s="230" t="s">
        <v>833</v>
      </c>
      <c r="C44" s="278">
        <v>0</v>
      </c>
      <c r="D44" s="278">
        <v>0</v>
      </c>
      <c r="E44"/>
    </row>
    <row r="45" spans="1:5" x14ac:dyDescent="0.25">
      <c r="A45" s="229">
        <v>115002</v>
      </c>
      <c r="B45" s="230" t="s">
        <v>834</v>
      </c>
      <c r="C45" s="278">
        <v>0</v>
      </c>
      <c r="D45" s="278">
        <v>0</v>
      </c>
      <c r="E45"/>
    </row>
    <row r="46" spans="1:5" x14ac:dyDescent="0.25">
      <c r="A46" s="229">
        <v>115003</v>
      </c>
      <c r="B46" s="230" t="s">
        <v>835</v>
      </c>
      <c r="C46" s="278">
        <v>0</v>
      </c>
      <c r="D46" s="278">
        <v>0</v>
      </c>
      <c r="E46"/>
    </row>
    <row r="47" spans="1:5" x14ac:dyDescent="0.25">
      <c r="A47" s="229">
        <v>115004</v>
      </c>
      <c r="B47" s="230" t="s">
        <v>836</v>
      </c>
      <c r="C47" s="278">
        <v>0</v>
      </c>
      <c r="D47" s="278">
        <v>0</v>
      </c>
      <c r="E47"/>
    </row>
    <row r="48" spans="1:5" x14ac:dyDescent="0.25">
      <c r="A48" s="229">
        <v>115005</v>
      </c>
      <c r="B48" s="230" t="s">
        <v>837</v>
      </c>
      <c r="C48" s="278">
        <v>0</v>
      </c>
      <c r="D48" s="278">
        <v>0</v>
      </c>
      <c r="E48"/>
    </row>
    <row r="49" spans="1:5" x14ac:dyDescent="0.25">
      <c r="A49" s="229">
        <v>115006</v>
      </c>
      <c r="B49" s="230" t="s">
        <v>838</v>
      </c>
      <c r="C49" s="278">
        <v>0</v>
      </c>
      <c r="D49" s="278">
        <v>0</v>
      </c>
      <c r="E49"/>
    </row>
    <row r="50" spans="1:5" x14ac:dyDescent="0.25">
      <c r="A50" s="229">
        <v>115007</v>
      </c>
      <c r="B50" s="230" t="s">
        <v>839</v>
      </c>
      <c r="C50" s="278">
        <v>0</v>
      </c>
      <c r="D50" s="278">
        <v>0</v>
      </c>
      <c r="E50"/>
    </row>
    <row r="51" spans="1:5" x14ac:dyDescent="0.25">
      <c r="A51" s="229">
        <v>115008</v>
      </c>
      <c r="B51" s="230" t="s">
        <v>840</v>
      </c>
      <c r="C51" s="278">
        <v>0</v>
      </c>
      <c r="D51" s="278">
        <v>0</v>
      </c>
      <c r="E51"/>
    </row>
    <row r="52" spans="1:5" x14ac:dyDescent="0.25">
      <c r="A52" s="232">
        <v>116</v>
      </c>
      <c r="B52" s="228" t="s">
        <v>841</v>
      </c>
      <c r="C52" s="291">
        <f>SUM(C53)</f>
        <v>0</v>
      </c>
      <c r="D52" s="291">
        <f>SUM(D53)</f>
        <v>0</v>
      </c>
      <c r="E52"/>
    </row>
    <row r="53" spans="1:5" x14ac:dyDescent="0.25">
      <c r="A53" s="229">
        <v>116001</v>
      </c>
      <c r="B53" s="230" t="s">
        <v>842</v>
      </c>
      <c r="C53" s="278">
        <v>0</v>
      </c>
      <c r="D53" s="278">
        <v>0</v>
      </c>
      <c r="E53"/>
    </row>
    <row r="54" spans="1:5" x14ac:dyDescent="0.25">
      <c r="A54" s="232">
        <v>117</v>
      </c>
      <c r="B54" s="228" t="s">
        <v>843</v>
      </c>
      <c r="C54" s="291">
        <f>SUM(C55:C56)</f>
        <v>0</v>
      </c>
      <c r="D54" s="291">
        <f>SUM(D55:D56)</f>
        <v>0</v>
      </c>
      <c r="E54"/>
    </row>
    <row r="55" spans="1:5" x14ac:dyDescent="0.25">
      <c r="A55" s="229">
        <v>117001</v>
      </c>
      <c r="B55" s="230" t="s">
        <v>844</v>
      </c>
      <c r="C55" s="278">
        <v>0</v>
      </c>
      <c r="D55" s="278">
        <v>0</v>
      </c>
      <c r="E55"/>
    </row>
    <row r="56" spans="1:5" x14ac:dyDescent="0.25">
      <c r="A56" s="229">
        <v>117002</v>
      </c>
      <c r="B56" s="230" t="s">
        <v>845</v>
      </c>
      <c r="C56" s="278">
        <v>0</v>
      </c>
      <c r="D56" s="278">
        <v>0</v>
      </c>
      <c r="E56"/>
    </row>
    <row r="57" spans="1:5" x14ac:dyDescent="0.25">
      <c r="A57" s="232">
        <v>118</v>
      </c>
      <c r="B57" s="228" t="s">
        <v>846</v>
      </c>
      <c r="C57" s="291">
        <f>C58+C70+C73+C78</f>
        <v>0</v>
      </c>
      <c r="D57" s="291">
        <f>D58+D70+D73+D78</f>
        <v>0</v>
      </c>
      <c r="E57"/>
    </row>
    <row r="58" spans="1:5" x14ac:dyDescent="0.25">
      <c r="A58" s="232">
        <v>1180</v>
      </c>
      <c r="B58" s="228" t="s">
        <v>847</v>
      </c>
      <c r="C58" s="291">
        <f>SUM(C59:C69)</f>
        <v>0</v>
      </c>
      <c r="D58" s="291">
        <f>SUM(D59:D69)</f>
        <v>0</v>
      </c>
      <c r="E58"/>
    </row>
    <row r="59" spans="1:5" x14ac:dyDescent="0.25">
      <c r="A59" s="229">
        <v>118001</v>
      </c>
      <c r="B59" s="230" t="s">
        <v>848</v>
      </c>
      <c r="C59" s="278">
        <v>0</v>
      </c>
      <c r="D59" s="278">
        <v>0</v>
      </c>
      <c r="E59"/>
    </row>
    <row r="60" spans="1:5" ht="30" x14ac:dyDescent="0.25">
      <c r="A60" s="229">
        <v>118002</v>
      </c>
      <c r="B60" s="230" t="s">
        <v>849</v>
      </c>
      <c r="C60" s="278">
        <v>0</v>
      </c>
      <c r="D60" s="278">
        <v>0</v>
      </c>
      <c r="E60"/>
    </row>
    <row r="61" spans="1:5" ht="17.25" customHeight="1" x14ac:dyDescent="0.25">
      <c r="A61" s="229">
        <v>118003</v>
      </c>
      <c r="B61" s="230" t="s">
        <v>850</v>
      </c>
      <c r="C61" s="278">
        <v>0</v>
      </c>
      <c r="D61" s="278">
        <v>0</v>
      </c>
      <c r="E61"/>
    </row>
    <row r="62" spans="1:5" x14ac:dyDescent="0.25">
      <c r="A62" s="229">
        <v>118004</v>
      </c>
      <c r="B62" s="230" t="s">
        <v>1055</v>
      </c>
      <c r="C62" s="278">
        <v>0</v>
      </c>
      <c r="D62" s="278">
        <v>0</v>
      </c>
      <c r="E62"/>
    </row>
    <row r="63" spans="1:5" x14ac:dyDescent="0.25">
      <c r="A63" s="229">
        <v>118005</v>
      </c>
      <c r="B63" s="230" t="s">
        <v>851</v>
      </c>
      <c r="C63" s="278">
        <v>0</v>
      </c>
      <c r="D63" s="278">
        <v>0</v>
      </c>
      <c r="E63"/>
    </row>
    <row r="64" spans="1:5" x14ac:dyDescent="0.25">
      <c r="A64" s="229">
        <v>118006</v>
      </c>
      <c r="B64" s="230" t="s">
        <v>852</v>
      </c>
      <c r="C64" s="278">
        <v>0</v>
      </c>
      <c r="D64" s="278">
        <v>0</v>
      </c>
      <c r="E64"/>
    </row>
    <row r="65" spans="1:5" x14ac:dyDescent="0.25">
      <c r="A65" s="229">
        <v>118007</v>
      </c>
      <c r="B65" s="230" t="s">
        <v>853</v>
      </c>
      <c r="C65" s="278">
        <v>0</v>
      </c>
      <c r="D65" s="278">
        <v>0</v>
      </c>
      <c r="E65"/>
    </row>
    <row r="66" spans="1:5" ht="30" x14ac:dyDescent="0.25">
      <c r="A66" s="229">
        <v>118008</v>
      </c>
      <c r="B66" s="230" t="s">
        <v>854</v>
      </c>
      <c r="C66" s="278">
        <v>0</v>
      </c>
      <c r="D66" s="278">
        <v>0</v>
      </c>
      <c r="E66"/>
    </row>
    <row r="67" spans="1:5" x14ac:dyDescent="0.25">
      <c r="A67" s="229">
        <v>118009</v>
      </c>
      <c r="B67" s="230" t="s">
        <v>855</v>
      </c>
      <c r="C67" s="278">
        <v>0</v>
      </c>
      <c r="D67" s="278">
        <v>0</v>
      </c>
      <c r="E67"/>
    </row>
    <row r="68" spans="1:5" ht="30" x14ac:dyDescent="0.25">
      <c r="A68" s="229">
        <v>118010</v>
      </c>
      <c r="B68" s="230" t="s">
        <v>856</v>
      </c>
      <c r="C68" s="278">
        <v>0</v>
      </c>
      <c r="D68" s="278">
        <v>0</v>
      </c>
      <c r="E68"/>
    </row>
    <row r="69" spans="1:5" ht="18.75" customHeight="1" x14ac:dyDescent="0.25">
      <c r="A69" s="229">
        <v>118011</v>
      </c>
      <c r="B69" s="230" t="s">
        <v>857</v>
      </c>
      <c r="C69" s="278">
        <v>0</v>
      </c>
      <c r="D69" s="278">
        <v>0</v>
      </c>
      <c r="E69"/>
    </row>
    <row r="70" spans="1:5" x14ac:dyDescent="0.25">
      <c r="A70" s="232">
        <v>1181</v>
      </c>
      <c r="B70" s="228" t="s">
        <v>858</v>
      </c>
      <c r="C70" s="291">
        <f>SUM(C71:C72)</f>
        <v>0</v>
      </c>
      <c r="D70" s="291">
        <f>SUM(D71:D72)</f>
        <v>0</v>
      </c>
      <c r="E70"/>
    </row>
    <row r="71" spans="1:5" x14ac:dyDescent="0.25">
      <c r="A71" s="229">
        <v>118101</v>
      </c>
      <c r="B71" s="230" t="s">
        <v>859</v>
      </c>
      <c r="C71" s="278">
        <v>0</v>
      </c>
      <c r="D71" s="278">
        <v>0</v>
      </c>
      <c r="E71"/>
    </row>
    <row r="72" spans="1:5" x14ac:dyDescent="0.25">
      <c r="A72" s="229">
        <v>118102</v>
      </c>
      <c r="B72" s="230" t="s">
        <v>860</v>
      </c>
      <c r="C72" s="278">
        <v>0</v>
      </c>
      <c r="D72" s="278">
        <v>0</v>
      </c>
      <c r="E72"/>
    </row>
    <row r="73" spans="1:5" x14ac:dyDescent="0.25">
      <c r="A73" s="232">
        <v>1182</v>
      </c>
      <c r="B73" s="228" t="s">
        <v>861</v>
      </c>
      <c r="C73" s="291">
        <f>SUM(C74:C77)</f>
        <v>0</v>
      </c>
      <c r="D73" s="291">
        <f>SUM(D74:D77)</f>
        <v>0</v>
      </c>
      <c r="E73"/>
    </row>
    <row r="74" spans="1:5" x14ac:dyDescent="0.25">
      <c r="A74" s="229">
        <v>118201</v>
      </c>
      <c r="B74" s="230" t="s">
        <v>862</v>
      </c>
      <c r="C74" s="278">
        <v>0</v>
      </c>
      <c r="D74" s="278">
        <v>0</v>
      </c>
      <c r="E74"/>
    </row>
    <row r="75" spans="1:5" x14ac:dyDescent="0.25">
      <c r="A75" s="229">
        <v>118202</v>
      </c>
      <c r="B75" s="230" t="s">
        <v>863</v>
      </c>
      <c r="C75" s="278">
        <v>0</v>
      </c>
      <c r="D75" s="278">
        <v>0</v>
      </c>
      <c r="E75"/>
    </row>
    <row r="76" spans="1:5" x14ac:dyDescent="0.25">
      <c r="A76" s="229">
        <v>118203</v>
      </c>
      <c r="B76" s="230" t="s">
        <v>864</v>
      </c>
      <c r="C76" s="278">
        <v>0</v>
      </c>
      <c r="D76" s="278">
        <v>0</v>
      </c>
      <c r="E76"/>
    </row>
    <row r="77" spans="1:5" x14ac:dyDescent="0.25">
      <c r="A77" s="229">
        <v>118204</v>
      </c>
      <c r="B77" s="230" t="s">
        <v>865</v>
      </c>
      <c r="C77" s="278">
        <v>0</v>
      </c>
      <c r="D77" s="278">
        <v>0</v>
      </c>
      <c r="E77"/>
    </row>
    <row r="78" spans="1:5" x14ac:dyDescent="0.25">
      <c r="A78" s="232">
        <v>1183</v>
      </c>
      <c r="B78" s="228" t="s">
        <v>866</v>
      </c>
      <c r="C78" s="291">
        <f>SUM(C79:C82)</f>
        <v>0</v>
      </c>
      <c r="D78" s="291">
        <f>SUM(D79:D82)</f>
        <v>0</v>
      </c>
      <c r="E78"/>
    </row>
    <row r="79" spans="1:5" x14ac:dyDescent="0.25">
      <c r="A79" s="229">
        <v>118301</v>
      </c>
      <c r="B79" s="230" t="s">
        <v>857</v>
      </c>
      <c r="C79" s="278">
        <v>0</v>
      </c>
      <c r="D79" s="278">
        <v>0</v>
      </c>
      <c r="E79"/>
    </row>
    <row r="80" spans="1:5" x14ac:dyDescent="0.25">
      <c r="A80" s="229">
        <v>118302</v>
      </c>
      <c r="B80" s="230" t="s">
        <v>867</v>
      </c>
      <c r="C80" s="278">
        <v>0</v>
      </c>
      <c r="D80" s="278">
        <v>0</v>
      </c>
      <c r="E80"/>
    </row>
    <row r="81" spans="1:5" x14ac:dyDescent="0.25">
      <c r="A81" s="229">
        <v>118303</v>
      </c>
      <c r="B81" s="230" t="s">
        <v>868</v>
      </c>
      <c r="C81" s="278">
        <v>0</v>
      </c>
      <c r="D81" s="278">
        <v>0</v>
      </c>
      <c r="E81"/>
    </row>
    <row r="82" spans="1:5" x14ac:dyDescent="0.25">
      <c r="A82" s="229">
        <v>118304</v>
      </c>
      <c r="B82" s="230" t="s">
        <v>869</v>
      </c>
      <c r="C82" s="278">
        <v>0</v>
      </c>
      <c r="D82" s="278">
        <v>0</v>
      </c>
      <c r="E82"/>
    </row>
    <row r="83" spans="1:5" x14ac:dyDescent="0.25">
      <c r="A83" s="232">
        <v>12</v>
      </c>
      <c r="B83" s="228" t="s">
        <v>870</v>
      </c>
      <c r="C83" s="290">
        <f>C84+C102+C105+C108</f>
        <v>4888000</v>
      </c>
      <c r="D83" s="290">
        <f>D84+D102+D105+D108</f>
        <v>60606293</v>
      </c>
      <c r="E83"/>
    </row>
    <row r="84" spans="1:5" x14ac:dyDescent="0.25">
      <c r="A84" s="232">
        <v>120</v>
      </c>
      <c r="B84" s="228" t="s">
        <v>871</v>
      </c>
      <c r="C84" s="292">
        <f>C85+C86+C87+C88+C94+C95+C96+C97+C98+C99+C100+C101</f>
        <v>4888000</v>
      </c>
      <c r="D84" s="292">
        <f>D85+D86+D87+D88+D94+D95+D96+D97+D98+D99+D100+D101</f>
        <v>60606293</v>
      </c>
      <c r="E84"/>
    </row>
    <row r="85" spans="1:5" x14ac:dyDescent="0.25">
      <c r="A85" s="229">
        <v>120001</v>
      </c>
      <c r="B85" s="230" t="s">
        <v>872</v>
      </c>
      <c r="C85" s="278">
        <v>0</v>
      </c>
      <c r="D85" s="278">
        <v>0</v>
      </c>
      <c r="E85"/>
    </row>
    <row r="86" spans="1:5" x14ac:dyDescent="0.25">
      <c r="A86" s="229">
        <v>120002</v>
      </c>
      <c r="B86" s="230" t="s">
        <v>873</v>
      </c>
      <c r="C86" s="278">
        <v>0</v>
      </c>
      <c r="D86" s="278">
        <v>0</v>
      </c>
      <c r="E86"/>
    </row>
    <row r="87" spans="1:5" x14ac:dyDescent="0.25">
      <c r="A87" s="229">
        <v>120003</v>
      </c>
      <c r="B87" s="230" t="s">
        <v>874</v>
      </c>
      <c r="C87" s="278">
        <v>0</v>
      </c>
      <c r="D87" s="278">
        <v>0</v>
      </c>
      <c r="E87"/>
    </row>
    <row r="88" spans="1:5" x14ac:dyDescent="0.25">
      <c r="A88" s="233">
        <v>120004</v>
      </c>
      <c r="B88" s="234" t="s">
        <v>1235</v>
      </c>
      <c r="C88" s="281">
        <f>C89+C90+C91+C92+C93</f>
        <v>4888000</v>
      </c>
      <c r="D88" s="281">
        <f>D89+D90+D91+D92+D93</f>
        <v>60606293</v>
      </c>
      <c r="E88"/>
    </row>
    <row r="89" spans="1:5" x14ac:dyDescent="0.25">
      <c r="A89" s="229">
        <v>1200041</v>
      </c>
      <c r="B89" s="230" t="s">
        <v>875</v>
      </c>
      <c r="C89" s="278">
        <v>4888000</v>
      </c>
      <c r="D89" s="278">
        <v>4460810</v>
      </c>
      <c r="E89"/>
    </row>
    <row r="90" spans="1:5" x14ac:dyDescent="0.25">
      <c r="A90" s="229">
        <v>1200042</v>
      </c>
      <c r="B90" s="230" t="s">
        <v>876</v>
      </c>
      <c r="C90" s="278">
        <v>0</v>
      </c>
      <c r="D90" s="278">
        <v>0</v>
      </c>
      <c r="E90"/>
    </row>
    <row r="91" spans="1:5" x14ac:dyDescent="0.25">
      <c r="A91" s="235">
        <v>1200043</v>
      </c>
      <c r="B91" s="231" t="s">
        <v>877</v>
      </c>
      <c r="C91" s="278">
        <v>0</v>
      </c>
      <c r="D91" s="278">
        <v>0</v>
      </c>
      <c r="E91"/>
    </row>
    <row r="92" spans="1:5" x14ac:dyDescent="0.25">
      <c r="A92" s="229">
        <v>1200044</v>
      </c>
      <c r="B92" s="230" t="s">
        <v>878</v>
      </c>
      <c r="C92" s="278">
        <v>0</v>
      </c>
      <c r="D92" s="278">
        <v>0</v>
      </c>
      <c r="E92"/>
    </row>
    <row r="93" spans="1:5" x14ac:dyDescent="0.25">
      <c r="A93" s="236">
        <v>1200045</v>
      </c>
      <c r="B93" s="230" t="s">
        <v>879</v>
      </c>
      <c r="C93" s="278">
        <v>0</v>
      </c>
      <c r="D93" s="278">
        <v>56145483</v>
      </c>
      <c r="E93"/>
    </row>
    <row r="94" spans="1:5" x14ac:dyDescent="0.25">
      <c r="A94" s="229">
        <v>120005</v>
      </c>
      <c r="B94" s="230" t="s">
        <v>880</v>
      </c>
      <c r="C94" s="278">
        <v>0</v>
      </c>
      <c r="D94" s="278">
        <v>0</v>
      </c>
      <c r="E94"/>
    </row>
    <row r="95" spans="1:5" x14ac:dyDescent="0.25">
      <c r="A95" s="229">
        <v>120006</v>
      </c>
      <c r="B95" s="230" t="s">
        <v>881</v>
      </c>
      <c r="C95" s="278">
        <v>0</v>
      </c>
      <c r="D95" s="278">
        <v>0</v>
      </c>
      <c r="E95"/>
    </row>
    <row r="96" spans="1:5" x14ac:dyDescent="0.25">
      <c r="A96" s="229">
        <v>120007</v>
      </c>
      <c r="B96" s="230" t="s">
        <v>882</v>
      </c>
      <c r="C96" s="278">
        <v>0</v>
      </c>
      <c r="D96" s="278">
        <v>0</v>
      </c>
      <c r="E96"/>
    </row>
    <row r="97" spans="1:5" x14ac:dyDescent="0.25">
      <c r="A97" s="229">
        <v>120008</v>
      </c>
      <c r="B97" s="230" t="s">
        <v>883</v>
      </c>
      <c r="C97" s="278">
        <v>0</v>
      </c>
      <c r="D97" s="278">
        <v>0</v>
      </c>
      <c r="E97"/>
    </row>
    <row r="98" spans="1:5" x14ac:dyDescent="0.25">
      <c r="A98" s="229">
        <v>120009</v>
      </c>
      <c r="B98" s="230" t="s">
        <v>884</v>
      </c>
      <c r="C98" s="278">
        <v>0</v>
      </c>
      <c r="D98" s="278">
        <v>0</v>
      </c>
      <c r="E98"/>
    </row>
    <row r="99" spans="1:5" x14ac:dyDescent="0.25">
      <c r="A99" s="237">
        <v>120010</v>
      </c>
      <c r="B99" s="238" t="s">
        <v>1036</v>
      </c>
      <c r="C99" s="278">
        <v>0</v>
      </c>
      <c r="D99" s="278">
        <v>0</v>
      </c>
      <c r="E99"/>
    </row>
    <row r="100" spans="1:5" x14ac:dyDescent="0.25">
      <c r="A100" s="239">
        <v>120011</v>
      </c>
      <c r="B100" s="238" t="s">
        <v>1037</v>
      </c>
      <c r="C100" s="278">
        <v>0</v>
      </c>
      <c r="D100" s="278">
        <v>0</v>
      </c>
      <c r="E100"/>
    </row>
    <row r="101" spans="1:5" x14ac:dyDescent="0.25">
      <c r="A101" s="239">
        <v>120012</v>
      </c>
      <c r="B101" s="238" t="s">
        <v>1038</v>
      </c>
      <c r="C101" s="278">
        <v>0</v>
      </c>
      <c r="D101" s="278">
        <v>0</v>
      </c>
      <c r="E101"/>
    </row>
    <row r="102" spans="1:5" x14ac:dyDescent="0.25">
      <c r="A102" s="232">
        <v>121</v>
      </c>
      <c r="B102" s="228" t="s">
        <v>885</v>
      </c>
      <c r="C102" s="291">
        <f>SUM(C103:C104)</f>
        <v>0</v>
      </c>
      <c r="D102" s="291">
        <f>SUM(D103:D104)</f>
        <v>0</v>
      </c>
      <c r="E102"/>
    </row>
    <row r="103" spans="1:5" ht="30" x14ac:dyDescent="0.25">
      <c r="A103" s="229">
        <v>121001</v>
      </c>
      <c r="B103" s="230" t="s">
        <v>886</v>
      </c>
      <c r="C103" s="278">
        <v>0</v>
      </c>
      <c r="D103" s="278">
        <v>0</v>
      </c>
      <c r="E103"/>
    </row>
    <row r="104" spans="1:5" ht="24" customHeight="1" x14ac:dyDescent="0.25">
      <c r="A104" s="229">
        <v>121002</v>
      </c>
      <c r="B104" s="230" t="s">
        <v>887</v>
      </c>
      <c r="C104" s="278">
        <v>0</v>
      </c>
      <c r="D104" s="278">
        <v>0</v>
      </c>
      <c r="E104"/>
    </row>
    <row r="105" spans="1:5" x14ac:dyDescent="0.25">
      <c r="A105" s="232">
        <v>122</v>
      </c>
      <c r="B105" s="228" t="s">
        <v>302</v>
      </c>
      <c r="C105" s="291">
        <f>SUM(C106:C107)</f>
        <v>0</v>
      </c>
      <c r="D105" s="291">
        <f>SUM(D106:D107)</f>
        <v>0</v>
      </c>
      <c r="E105"/>
    </row>
    <row r="106" spans="1:5" x14ac:dyDescent="0.25">
      <c r="A106" s="229">
        <v>122001</v>
      </c>
      <c r="B106" s="230" t="s">
        <v>303</v>
      </c>
      <c r="C106" s="278">
        <v>0</v>
      </c>
      <c r="D106" s="278">
        <v>0</v>
      </c>
      <c r="E106"/>
    </row>
    <row r="107" spans="1:5" x14ac:dyDescent="0.25">
      <c r="A107" s="229">
        <v>122002</v>
      </c>
      <c r="B107" s="230" t="s">
        <v>304</v>
      </c>
      <c r="C107" s="278">
        <v>0</v>
      </c>
      <c r="D107" s="278">
        <v>0</v>
      </c>
      <c r="E107"/>
    </row>
    <row r="108" spans="1:5" x14ac:dyDescent="0.25">
      <c r="A108" s="232">
        <v>123</v>
      </c>
      <c r="B108" s="228" t="s">
        <v>305</v>
      </c>
      <c r="C108" s="291">
        <f>SUM(C109:C112)</f>
        <v>0</v>
      </c>
      <c r="D108" s="291">
        <f>SUM(D109:D112)</f>
        <v>0</v>
      </c>
      <c r="E108"/>
    </row>
    <row r="109" spans="1:5" x14ac:dyDescent="0.25">
      <c r="A109" s="229">
        <v>123001</v>
      </c>
      <c r="B109" s="230" t="s">
        <v>306</v>
      </c>
      <c r="C109" s="278">
        <v>0</v>
      </c>
      <c r="D109" s="278">
        <v>0</v>
      </c>
      <c r="E109"/>
    </row>
    <row r="110" spans="1:5" x14ac:dyDescent="0.25">
      <c r="A110" s="229">
        <v>123002</v>
      </c>
      <c r="B110" s="230" t="s">
        <v>307</v>
      </c>
      <c r="C110" s="278">
        <v>0</v>
      </c>
      <c r="D110" s="278">
        <v>0</v>
      </c>
      <c r="E110"/>
    </row>
    <row r="111" spans="1:5" x14ac:dyDescent="0.25">
      <c r="A111" s="229">
        <v>123003</v>
      </c>
      <c r="B111" s="230" t="s">
        <v>308</v>
      </c>
      <c r="C111" s="278">
        <v>0</v>
      </c>
      <c r="D111" s="278">
        <v>0</v>
      </c>
      <c r="E111"/>
    </row>
    <row r="112" spans="1:5" x14ac:dyDescent="0.25">
      <c r="A112" s="229">
        <v>123004</v>
      </c>
      <c r="B112" s="230" t="s">
        <v>309</v>
      </c>
      <c r="C112" s="278">
        <v>0</v>
      </c>
      <c r="D112" s="278">
        <v>0</v>
      </c>
      <c r="E112"/>
    </row>
    <row r="113" spans="1:5" x14ac:dyDescent="0.25">
      <c r="A113" s="240">
        <v>124</v>
      </c>
      <c r="B113" s="241" t="s">
        <v>799</v>
      </c>
      <c r="C113" s="293">
        <f>SUM(C114:C116)</f>
        <v>0</v>
      </c>
      <c r="D113" s="293">
        <f>SUM(D114:D116)</f>
        <v>0</v>
      </c>
      <c r="E113"/>
    </row>
    <row r="114" spans="1:5" x14ac:dyDescent="0.25">
      <c r="A114" s="242">
        <v>140002</v>
      </c>
      <c r="B114" s="243" t="s">
        <v>463</v>
      </c>
      <c r="C114" s="278">
        <v>0</v>
      </c>
      <c r="D114" s="278">
        <v>0</v>
      </c>
      <c r="E114"/>
    </row>
    <row r="115" spans="1:5" x14ac:dyDescent="0.25">
      <c r="A115" s="242">
        <v>140003</v>
      </c>
      <c r="B115" s="243" t="s">
        <v>464</v>
      </c>
      <c r="C115" s="278">
        <v>0</v>
      </c>
      <c r="D115" s="278">
        <v>0</v>
      </c>
      <c r="E115"/>
    </row>
    <row r="116" spans="1:5" x14ac:dyDescent="0.25">
      <c r="A116" s="242">
        <v>141001</v>
      </c>
      <c r="B116" s="243" t="s">
        <v>798</v>
      </c>
      <c r="C116" s="278">
        <v>0</v>
      </c>
      <c r="D116" s="278">
        <v>0</v>
      </c>
      <c r="E116"/>
    </row>
    <row r="117" spans="1:5" x14ac:dyDescent="0.25">
      <c r="A117" s="232">
        <v>13</v>
      </c>
      <c r="B117" s="228" t="s">
        <v>888</v>
      </c>
      <c r="C117" s="290">
        <f>C118+C128+C135+C143+C149</f>
        <v>1039652900</v>
      </c>
      <c r="D117" s="290">
        <f>D118+D128+D135+D143+D149</f>
        <v>1372718010</v>
      </c>
      <c r="E117"/>
    </row>
    <row r="118" spans="1:5" x14ac:dyDescent="0.25">
      <c r="A118" s="232">
        <v>1310</v>
      </c>
      <c r="B118" s="228" t="s">
        <v>889</v>
      </c>
      <c r="C118" s="291">
        <f>SUM(C119:C127)</f>
        <v>1035425800</v>
      </c>
      <c r="D118" s="291">
        <f>SUM(D119:D127)</f>
        <v>1359332200</v>
      </c>
      <c r="E118"/>
    </row>
    <row r="119" spans="1:5" x14ac:dyDescent="0.25">
      <c r="A119" s="229">
        <v>131001</v>
      </c>
      <c r="B119" s="230" t="s">
        <v>890</v>
      </c>
      <c r="C119" s="278">
        <v>0</v>
      </c>
      <c r="D119" s="278">
        <v>0</v>
      </c>
      <c r="E119"/>
    </row>
    <row r="120" spans="1:5" x14ac:dyDescent="0.25">
      <c r="A120" s="229">
        <v>131002</v>
      </c>
      <c r="B120" s="230" t="s">
        <v>891</v>
      </c>
      <c r="C120" s="278">
        <v>0</v>
      </c>
      <c r="D120" s="278">
        <v>0</v>
      </c>
      <c r="E120"/>
    </row>
    <row r="121" spans="1:5" x14ac:dyDescent="0.25">
      <c r="A121" s="229">
        <v>131003</v>
      </c>
      <c r="B121" s="230" t="s">
        <v>892</v>
      </c>
      <c r="C121" s="278">
        <v>0</v>
      </c>
      <c r="D121" s="278">
        <v>0</v>
      </c>
      <c r="E121"/>
    </row>
    <row r="122" spans="1:5" x14ac:dyDescent="0.25">
      <c r="A122" s="229">
        <v>131004</v>
      </c>
      <c r="B122" s="230" t="s">
        <v>893</v>
      </c>
      <c r="C122" s="278">
        <v>0</v>
      </c>
      <c r="D122" s="278">
        <v>0</v>
      </c>
      <c r="E122"/>
    </row>
    <row r="123" spans="1:5" x14ac:dyDescent="0.25">
      <c r="A123" s="229">
        <v>131005</v>
      </c>
      <c r="B123" s="230" t="s">
        <v>894</v>
      </c>
      <c r="C123" s="278">
        <v>0</v>
      </c>
      <c r="D123" s="278">
        <v>0</v>
      </c>
      <c r="E123"/>
    </row>
    <row r="124" spans="1:5" x14ac:dyDescent="0.25">
      <c r="A124" s="229">
        <v>131006</v>
      </c>
      <c r="B124" s="230" t="s">
        <v>895</v>
      </c>
      <c r="C124" s="278">
        <v>0</v>
      </c>
      <c r="D124" s="278">
        <v>0</v>
      </c>
      <c r="E124"/>
    </row>
    <row r="125" spans="1:5" x14ac:dyDescent="0.25">
      <c r="A125" s="229">
        <v>131007</v>
      </c>
      <c r="B125" s="230" t="s">
        <v>898</v>
      </c>
      <c r="C125" s="278">
        <v>1035425800</v>
      </c>
      <c r="D125" s="278">
        <v>1359332200</v>
      </c>
      <c r="E125"/>
    </row>
    <row r="126" spans="1:5" x14ac:dyDescent="0.25">
      <c r="A126" s="229">
        <v>131008</v>
      </c>
      <c r="B126" s="230" t="s">
        <v>896</v>
      </c>
      <c r="C126" s="278">
        <v>0</v>
      </c>
      <c r="D126" s="278">
        <v>0</v>
      </c>
      <c r="E126"/>
    </row>
    <row r="127" spans="1:5" x14ac:dyDescent="0.25">
      <c r="A127" s="229">
        <v>131009</v>
      </c>
      <c r="B127" s="230" t="s">
        <v>897</v>
      </c>
      <c r="C127" s="278">
        <v>0</v>
      </c>
      <c r="D127" s="278">
        <v>0</v>
      </c>
      <c r="E127"/>
    </row>
    <row r="128" spans="1:5" x14ac:dyDescent="0.25">
      <c r="A128" s="232">
        <v>1311</v>
      </c>
      <c r="B128" s="228" t="s">
        <v>899</v>
      </c>
      <c r="C128" s="291">
        <f>SUM(C129:C134)</f>
        <v>4227100</v>
      </c>
      <c r="D128" s="291">
        <f>SUM(D129:D134)</f>
        <v>13385810</v>
      </c>
      <c r="E128"/>
    </row>
    <row r="129" spans="1:5" x14ac:dyDescent="0.25">
      <c r="A129" s="229">
        <v>131101</v>
      </c>
      <c r="B129" s="230" t="s">
        <v>900</v>
      </c>
      <c r="C129" s="278">
        <v>0</v>
      </c>
      <c r="D129" s="278">
        <v>0</v>
      </c>
      <c r="E129"/>
    </row>
    <row r="130" spans="1:5" ht="30" x14ac:dyDescent="0.25">
      <c r="A130" s="229">
        <v>131102</v>
      </c>
      <c r="B130" s="230" t="s">
        <v>901</v>
      </c>
      <c r="C130" s="278">
        <v>0</v>
      </c>
      <c r="D130" s="278">
        <v>0</v>
      </c>
      <c r="E130"/>
    </row>
    <row r="131" spans="1:5" ht="30" x14ac:dyDescent="0.25">
      <c r="A131" s="229">
        <v>131103</v>
      </c>
      <c r="B131" s="230" t="s">
        <v>902</v>
      </c>
      <c r="C131" s="278">
        <v>0</v>
      </c>
      <c r="D131" s="278">
        <v>0</v>
      </c>
      <c r="E131"/>
    </row>
    <row r="132" spans="1:5" ht="30" x14ac:dyDescent="0.25">
      <c r="A132" s="229">
        <v>131104</v>
      </c>
      <c r="B132" s="230" t="s">
        <v>903</v>
      </c>
      <c r="C132" s="278">
        <v>762400</v>
      </c>
      <c r="D132" s="278">
        <v>1228700</v>
      </c>
      <c r="E132"/>
    </row>
    <row r="133" spans="1:5" ht="30" x14ac:dyDescent="0.25">
      <c r="A133" s="229">
        <v>131105</v>
      </c>
      <c r="B133" s="230" t="s">
        <v>904</v>
      </c>
      <c r="C133" s="278">
        <v>3464700</v>
      </c>
      <c r="D133" s="278">
        <v>12157110</v>
      </c>
      <c r="E133"/>
    </row>
    <row r="134" spans="1:5" ht="17.25" customHeight="1" x14ac:dyDescent="0.25">
      <c r="A134" s="229">
        <v>131106</v>
      </c>
      <c r="B134" s="230" t="s">
        <v>905</v>
      </c>
      <c r="C134" s="278">
        <v>0</v>
      </c>
      <c r="D134" s="278">
        <v>0</v>
      </c>
      <c r="E134"/>
    </row>
    <row r="135" spans="1:5" x14ac:dyDescent="0.25">
      <c r="A135" s="232">
        <v>1320</v>
      </c>
      <c r="B135" s="228" t="s">
        <v>906</v>
      </c>
      <c r="C135" s="291">
        <f>SUM(C136:C142)</f>
        <v>0</v>
      </c>
      <c r="D135" s="291">
        <f>SUM(D136:D142)</f>
        <v>0</v>
      </c>
      <c r="E135"/>
    </row>
    <row r="136" spans="1:5" ht="30" x14ac:dyDescent="0.25">
      <c r="A136" s="229">
        <v>132001</v>
      </c>
      <c r="B136" s="230" t="s">
        <v>907</v>
      </c>
      <c r="C136" s="278">
        <v>0</v>
      </c>
      <c r="D136" s="278">
        <v>0</v>
      </c>
      <c r="E136"/>
    </row>
    <row r="137" spans="1:5" x14ac:dyDescent="0.25">
      <c r="A137" s="229">
        <v>132002</v>
      </c>
      <c r="B137" s="230" t="s">
        <v>891</v>
      </c>
      <c r="C137" s="278">
        <v>0</v>
      </c>
      <c r="D137" s="278">
        <v>0</v>
      </c>
      <c r="E137"/>
    </row>
    <row r="138" spans="1:5" ht="30" x14ac:dyDescent="0.25">
      <c r="A138" s="229">
        <v>132003</v>
      </c>
      <c r="B138" s="230" t="s">
        <v>908</v>
      </c>
      <c r="C138" s="278">
        <v>0</v>
      </c>
      <c r="D138" s="278">
        <v>0</v>
      </c>
      <c r="E138"/>
    </row>
    <row r="139" spans="1:5" ht="20.25" customHeight="1" x14ac:dyDescent="0.25">
      <c r="A139" s="229">
        <v>132004</v>
      </c>
      <c r="B139" s="230" t="s">
        <v>909</v>
      </c>
      <c r="C139" s="278">
        <v>0</v>
      </c>
      <c r="D139" s="278">
        <v>0</v>
      </c>
      <c r="E139"/>
    </row>
    <row r="140" spans="1:5" x14ac:dyDescent="0.25">
      <c r="A140" s="229">
        <v>132005</v>
      </c>
      <c r="B140" s="230" t="s">
        <v>910</v>
      </c>
      <c r="C140" s="278">
        <v>0</v>
      </c>
      <c r="D140" s="278">
        <v>0</v>
      </c>
      <c r="E140"/>
    </row>
    <row r="141" spans="1:5" ht="30" x14ac:dyDescent="0.25">
      <c r="A141" s="229">
        <v>132006</v>
      </c>
      <c r="B141" s="230" t="s">
        <v>911</v>
      </c>
      <c r="C141" s="278">
        <v>0</v>
      </c>
      <c r="D141" s="278">
        <v>0</v>
      </c>
      <c r="E141"/>
    </row>
    <row r="142" spans="1:5" x14ac:dyDescent="0.25">
      <c r="A142" s="229">
        <v>132007</v>
      </c>
      <c r="B142" s="230" t="s">
        <v>912</v>
      </c>
      <c r="C142" s="278">
        <v>0</v>
      </c>
      <c r="D142" s="278">
        <v>0</v>
      </c>
      <c r="E142"/>
    </row>
    <row r="143" spans="1:5" x14ac:dyDescent="0.25">
      <c r="A143" s="232">
        <v>1330</v>
      </c>
      <c r="B143" s="228" t="s">
        <v>913</v>
      </c>
      <c r="C143" s="291">
        <f>SUM(C144:C148)</f>
        <v>0</v>
      </c>
      <c r="D143" s="291">
        <f>SUM(D144:D148)</f>
        <v>0</v>
      </c>
      <c r="E143"/>
    </row>
    <row r="144" spans="1:5" x14ac:dyDescent="0.25">
      <c r="A144" s="229">
        <v>133001</v>
      </c>
      <c r="B144" s="230" t="s">
        <v>890</v>
      </c>
      <c r="C144" s="278">
        <v>0</v>
      </c>
      <c r="D144" s="278">
        <v>0</v>
      </c>
      <c r="E144"/>
    </row>
    <row r="145" spans="1:5" x14ac:dyDescent="0.25">
      <c r="A145" s="229">
        <v>133002</v>
      </c>
      <c r="B145" s="230" t="s">
        <v>892</v>
      </c>
      <c r="C145" s="278">
        <v>0</v>
      </c>
      <c r="D145" s="278">
        <v>0</v>
      </c>
      <c r="E145"/>
    </row>
    <row r="146" spans="1:5" x14ac:dyDescent="0.25">
      <c r="A146" s="229">
        <v>133003</v>
      </c>
      <c r="B146" s="230" t="s">
        <v>914</v>
      </c>
      <c r="C146" s="278">
        <v>0</v>
      </c>
      <c r="D146" s="278">
        <v>0</v>
      </c>
      <c r="E146"/>
    </row>
    <row r="147" spans="1:5" x14ac:dyDescent="0.25">
      <c r="A147" s="229">
        <v>133004</v>
      </c>
      <c r="B147" s="230" t="s">
        <v>915</v>
      </c>
      <c r="C147" s="278">
        <v>0</v>
      </c>
      <c r="D147" s="278">
        <v>0</v>
      </c>
      <c r="E147"/>
    </row>
    <row r="148" spans="1:5" x14ac:dyDescent="0.25">
      <c r="A148" s="229">
        <v>133005</v>
      </c>
      <c r="B148" s="230" t="s">
        <v>916</v>
      </c>
      <c r="C148" s="278">
        <v>0</v>
      </c>
      <c r="D148" s="278">
        <v>0</v>
      </c>
      <c r="E148"/>
    </row>
    <row r="149" spans="1:5" x14ac:dyDescent="0.25">
      <c r="A149" s="232">
        <v>1340</v>
      </c>
      <c r="B149" s="228" t="s">
        <v>917</v>
      </c>
      <c r="C149" s="291">
        <f>SUM(C150:C152)</f>
        <v>0</v>
      </c>
      <c r="D149" s="291">
        <f>SUM(D150:D152)</f>
        <v>0</v>
      </c>
      <c r="E149"/>
    </row>
    <row r="150" spans="1:5" x14ac:dyDescent="0.25">
      <c r="A150" s="229">
        <v>134001</v>
      </c>
      <c r="B150" s="230" t="s">
        <v>918</v>
      </c>
      <c r="C150" s="278">
        <v>0</v>
      </c>
      <c r="D150" s="278">
        <v>0</v>
      </c>
      <c r="E150"/>
    </row>
    <row r="151" spans="1:5" x14ac:dyDescent="0.25">
      <c r="A151" s="229">
        <v>134002</v>
      </c>
      <c r="B151" s="230" t="s">
        <v>919</v>
      </c>
      <c r="C151" s="278">
        <v>0</v>
      </c>
      <c r="D151" s="278">
        <v>0</v>
      </c>
      <c r="E151"/>
    </row>
    <row r="152" spans="1:5" x14ac:dyDescent="0.25">
      <c r="A152" s="229">
        <v>134003</v>
      </c>
      <c r="B152" s="230" t="s">
        <v>920</v>
      </c>
      <c r="C152" s="278">
        <v>0</v>
      </c>
      <c r="D152" s="278">
        <v>0</v>
      </c>
      <c r="E152"/>
    </row>
    <row r="153" spans="1:5" x14ac:dyDescent="0.25">
      <c r="A153" s="227">
        <v>2</v>
      </c>
      <c r="B153" s="228" t="s">
        <v>328</v>
      </c>
      <c r="C153" s="290">
        <f>C154+C259</f>
        <v>1125217380.5599999</v>
      </c>
      <c r="D153" s="290">
        <f>D154+D259</f>
        <v>1489623640.8699999</v>
      </c>
      <c r="E153"/>
    </row>
    <row r="154" spans="1:5" x14ac:dyDescent="0.25">
      <c r="A154" s="232">
        <v>21</v>
      </c>
      <c r="B154" s="228" t="s">
        <v>921</v>
      </c>
      <c r="C154" s="290">
        <f>C155+C220+C225+C230</f>
        <v>1125217380.5599999</v>
      </c>
      <c r="D154" s="290">
        <f>D155+D220+D225+D230</f>
        <v>1489623640.8699999</v>
      </c>
      <c r="E154"/>
    </row>
    <row r="155" spans="1:5" x14ac:dyDescent="0.25">
      <c r="A155" s="232">
        <v>210</v>
      </c>
      <c r="B155" s="228" t="s">
        <v>922</v>
      </c>
      <c r="C155" s="291">
        <f>C156+C163+C170+C176+C187+C191+C196+C200+C215</f>
        <v>1048543820.5599999</v>
      </c>
      <c r="D155" s="291">
        <f>D156+D163+D170+D176+D187+D191+D196+D200+D215</f>
        <v>1295624380.8699999</v>
      </c>
      <c r="E155"/>
    </row>
    <row r="156" spans="1:5" x14ac:dyDescent="0.25">
      <c r="A156" s="232">
        <v>2101</v>
      </c>
      <c r="B156" s="228" t="s">
        <v>923</v>
      </c>
      <c r="C156" s="291">
        <f>SUM(C157:C162)</f>
        <v>746972854</v>
      </c>
      <c r="D156" s="291">
        <f>SUM(D157:D162)</f>
        <v>787617744</v>
      </c>
      <c r="E156"/>
    </row>
    <row r="157" spans="1:5" x14ac:dyDescent="0.25">
      <c r="A157" s="229">
        <v>210101</v>
      </c>
      <c r="B157" s="230" t="s">
        <v>924</v>
      </c>
      <c r="C157" s="278">
        <v>457720900</v>
      </c>
      <c r="D157" s="278">
        <v>616949944</v>
      </c>
      <c r="E157"/>
    </row>
    <row r="158" spans="1:5" x14ac:dyDescent="0.25">
      <c r="A158" s="229">
        <v>210102</v>
      </c>
      <c r="B158" s="230" t="s">
        <v>925</v>
      </c>
      <c r="C158" s="278">
        <v>268751954</v>
      </c>
      <c r="D158" s="278">
        <v>130000000</v>
      </c>
      <c r="E158"/>
    </row>
    <row r="159" spans="1:5" x14ac:dyDescent="0.25">
      <c r="A159" s="229">
        <v>210103</v>
      </c>
      <c r="B159" s="230" t="s">
        <v>926</v>
      </c>
      <c r="C159" s="278">
        <v>0</v>
      </c>
      <c r="D159" s="278">
        <v>0</v>
      </c>
      <c r="E159"/>
    </row>
    <row r="160" spans="1:5" x14ac:dyDescent="0.25">
      <c r="A160" s="229">
        <v>210104</v>
      </c>
      <c r="B160" s="230" t="s">
        <v>927</v>
      </c>
      <c r="C160" s="278">
        <v>20500000</v>
      </c>
      <c r="D160" s="278">
        <v>40667800</v>
      </c>
      <c r="E160"/>
    </row>
    <row r="161" spans="1:5" x14ac:dyDescent="0.25">
      <c r="A161" s="229">
        <v>210105</v>
      </c>
      <c r="B161" s="230" t="s">
        <v>928</v>
      </c>
      <c r="C161" s="278">
        <v>0</v>
      </c>
      <c r="D161" s="278">
        <v>0</v>
      </c>
      <c r="E161"/>
    </row>
    <row r="162" spans="1:5" x14ac:dyDescent="0.25">
      <c r="A162" s="229">
        <v>210106</v>
      </c>
      <c r="B162" s="230" t="s">
        <v>1056</v>
      </c>
      <c r="C162" s="278">
        <v>0</v>
      </c>
      <c r="D162" s="278">
        <v>0</v>
      </c>
      <c r="E162"/>
    </row>
    <row r="163" spans="1:5" x14ac:dyDescent="0.25">
      <c r="A163" s="232">
        <v>2102</v>
      </c>
      <c r="B163" s="228" t="s">
        <v>929</v>
      </c>
      <c r="C163" s="291">
        <f>SUM(C164:C169)</f>
        <v>81863883</v>
      </c>
      <c r="D163" s="291">
        <f>SUM(D164:D169)</f>
        <v>86240020</v>
      </c>
      <c r="E163"/>
    </row>
    <row r="164" spans="1:5" x14ac:dyDescent="0.25">
      <c r="A164" s="229">
        <v>210201</v>
      </c>
      <c r="B164" s="230" t="s">
        <v>932</v>
      </c>
      <c r="C164" s="278">
        <v>45843775</v>
      </c>
      <c r="D164" s="278">
        <v>54880026</v>
      </c>
      <c r="E164"/>
    </row>
    <row r="165" spans="1:5" x14ac:dyDescent="0.25">
      <c r="A165" s="229">
        <v>210202</v>
      </c>
      <c r="B165" s="230" t="s">
        <v>933</v>
      </c>
      <c r="C165" s="278">
        <v>7204021</v>
      </c>
      <c r="D165" s="278">
        <v>6272002</v>
      </c>
      <c r="E165"/>
    </row>
    <row r="166" spans="1:5" x14ac:dyDescent="0.25">
      <c r="A166" s="229">
        <v>210203</v>
      </c>
      <c r="B166" s="230" t="s">
        <v>934</v>
      </c>
      <c r="C166" s="278">
        <v>9005027</v>
      </c>
      <c r="D166" s="278">
        <v>7839988</v>
      </c>
      <c r="E166"/>
    </row>
    <row r="167" spans="1:5" x14ac:dyDescent="0.25">
      <c r="A167" s="229">
        <v>210204</v>
      </c>
      <c r="B167" s="230" t="s">
        <v>935</v>
      </c>
      <c r="C167" s="278">
        <v>1801006</v>
      </c>
      <c r="D167" s="278">
        <v>1568000</v>
      </c>
      <c r="E167"/>
    </row>
    <row r="168" spans="1:5" x14ac:dyDescent="0.25">
      <c r="A168" s="229">
        <v>210205</v>
      </c>
      <c r="B168" s="230" t="s">
        <v>936</v>
      </c>
      <c r="C168" s="278">
        <v>18010054</v>
      </c>
      <c r="D168" s="278">
        <v>15680004</v>
      </c>
      <c r="E168"/>
    </row>
    <row r="169" spans="1:5" x14ac:dyDescent="0.25">
      <c r="A169" s="244">
        <v>210206</v>
      </c>
      <c r="B169" s="245" t="s">
        <v>1057</v>
      </c>
      <c r="C169" s="278">
        <v>0</v>
      </c>
      <c r="D169" s="278">
        <v>0</v>
      </c>
      <c r="E169"/>
    </row>
    <row r="170" spans="1:5" x14ac:dyDescent="0.25">
      <c r="A170" s="232">
        <v>2103</v>
      </c>
      <c r="B170" s="228" t="s">
        <v>930</v>
      </c>
      <c r="C170" s="291">
        <f>SUM(C171:C175)</f>
        <v>102949719</v>
      </c>
      <c r="D170" s="291">
        <f>SUM(D171:D175)</f>
        <v>234488636</v>
      </c>
      <c r="E170"/>
    </row>
    <row r="171" spans="1:5" x14ac:dyDescent="0.25">
      <c r="A171" s="229">
        <v>210301</v>
      </c>
      <c r="B171" s="230" t="s">
        <v>940</v>
      </c>
      <c r="C171" s="278">
        <v>10608889</v>
      </c>
      <c r="D171" s="278">
        <v>16894688</v>
      </c>
      <c r="E171"/>
    </row>
    <row r="172" spans="1:5" x14ac:dyDescent="0.25">
      <c r="A172" s="229">
        <v>210302</v>
      </c>
      <c r="B172" s="230" t="s">
        <v>939</v>
      </c>
      <c r="C172" s="278">
        <v>83746590</v>
      </c>
      <c r="D172" s="278">
        <v>197574520</v>
      </c>
      <c r="E172"/>
    </row>
    <row r="173" spans="1:5" x14ac:dyDescent="0.25">
      <c r="A173" s="229">
        <v>210303</v>
      </c>
      <c r="B173" s="230" t="s">
        <v>937</v>
      </c>
      <c r="C173" s="278">
        <v>8594240</v>
      </c>
      <c r="D173" s="278">
        <v>20019428</v>
      </c>
      <c r="E173"/>
    </row>
    <row r="174" spans="1:5" x14ac:dyDescent="0.25">
      <c r="A174" s="229">
        <v>210304</v>
      </c>
      <c r="B174" s="230" t="s">
        <v>938</v>
      </c>
      <c r="C174" s="278">
        <v>0</v>
      </c>
      <c r="D174" s="278">
        <v>0</v>
      </c>
      <c r="E174"/>
    </row>
    <row r="175" spans="1:5" x14ac:dyDescent="0.25">
      <c r="A175" s="229">
        <v>210305</v>
      </c>
      <c r="B175" s="230" t="s">
        <v>1058</v>
      </c>
      <c r="C175" s="278">
        <v>0</v>
      </c>
      <c r="D175" s="278">
        <v>0</v>
      </c>
      <c r="E175"/>
    </row>
    <row r="176" spans="1:5" x14ac:dyDescent="0.25">
      <c r="A176" s="232">
        <v>2104</v>
      </c>
      <c r="B176" s="228" t="s">
        <v>931</v>
      </c>
      <c r="C176" s="291">
        <f>SUM(C177:C186)</f>
        <v>3977542.4</v>
      </c>
      <c r="D176" s="291">
        <f>SUM(D177:D186)</f>
        <v>13317786.530000001</v>
      </c>
      <c r="E176"/>
    </row>
    <row r="177" spans="1:5" x14ac:dyDescent="0.25">
      <c r="A177" s="229">
        <v>210401</v>
      </c>
      <c r="B177" s="230" t="s">
        <v>941</v>
      </c>
      <c r="C177" s="278">
        <v>1451130</v>
      </c>
      <c r="D177" s="278">
        <v>1452290</v>
      </c>
      <c r="E177"/>
    </row>
    <row r="178" spans="1:5" x14ac:dyDescent="0.25">
      <c r="A178" s="229">
        <v>210402</v>
      </c>
      <c r="B178" s="230" t="s">
        <v>942</v>
      </c>
      <c r="C178" s="278">
        <v>1070000</v>
      </c>
      <c r="D178" s="278">
        <v>0</v>
      </c>
      <c r="E178"/>
    </row>
    <row r="179" spans="1:5" x14ac:dyDescent="0.25">
      <c r="A179" s="229">
        <v>210403</v>
      </c>
      <c r="B179" s="230" t="s">
        <v>943</v>
      </c>
      <c r="C179" s="278">
        <v>947212.4</v>
      </c>
      <c r="D179" s="278">
        <v>1271406.53</v>
      </c>
      <c r="E179"/>
    </row>
    <row r="180" spans="1:5" x14ac:dyDescent="0.25">
      <c r="A180" s="229">
        <v>210404</v>
      </c>
      <c r="B180" s="230" t="s">
        <v>944</v>
      </c>
      <c r="C180" s="278">
        <v>0</v>
      </c>
      <c r="D180" s="278">
        <v>0</v>
      </c>
      <c r="E180"/>
    </row>
    <row r="181" spans="1:5" x14ac:dyDescent="0.25">
      <c r="A181" s="229">
        <v>210405</v>
      </c>
      <c r="B181" s="230" t="s">
        <v>948</v>
      </c>
      <c r="C181" s="278">
        <v>166200</v>
      </c>
      <c r="D181" s="278">
        <v>1034000</v>
      </c>
      <c r="E181"/>
    </row>
    <row r="182" spans="1:5" x14ac:dyDescent="0.25">
      <c r="A182" s="229">
        <v>210406</v>
      </c>
      <c r="B182" s="230" t="s">
        <v>945</v>
      </c>
      <c r="C182" s="278">
        <v>343000</v>
      </c>
      <c r="D182" s="278">
        <v>9560090</v>
      </c>
      <c r="E182"/>
    </row>
    <row r="183" spans="1:5" x14ac:dyDescent="0.25">
      <c r="A183" s="229">
        <v>210407</v>
      </c>
      <c r="B183" s="230" t="s">
        <v>946</v>
      </c>
      <c r="C183" s="278">
        <v>0</v>
      </c>
      <c r="D183" s="278">
        <v>0</v>
      </c>
      <c r="E183"/>
    </row>
    <row r="184" spans="1:5" x14ac:dyDescent="0.25">
      <c r="A184" s="229">
        <v>210408</v>
      </c>
      <c r="B184" s="230" t="s">
        <v>947</v>
      </c>
      <c r="C184" s="278">
        <v>0</v>
      </c>
      <c r="D184" s="278">
        <v>0</v>
      </c>
      <c r="E184"/>
    </row>
    <row r="185" spans="1:5" x14ac:dyDescent="0.25">
      <c r="A185" s="235">
        <v>210409</v>
      </c>
      <c r="B185" s="230" t="s">
        <v>1059</v>
      </c>
      <c r="C185" s="278">
        <v>0</v>
      </c>
      <c r="D185" s="278">
        <v>0</v>
      </c>
      <c r="E185"/>
    </row>
    <row r="186" spans="1:5" x14ac:dyDescent="0.25">
      <c r="A186" s="235">
        <v>210410</v>
      </c>
      <c r="B186" s="230" t="s">
        <v>1060</v>
      </c>
      <c r="C186" s="278">
        <v>0</v>
      </c>
      <c r="D186" s="278">
        <v>0</v>
      </c>
      <c r="E186"/>
    </row>
    <row r="187" spans="1:5" x14ac:dyDescent="0.25">
      <c r="A187" s="232">
        <v>2105</v>
      </c>
      <c r="B187" s="228" t="s">
        <v>949</v>
      </c>
      <c r="C187" s="291">
        <f>SUM(C188:C190)</f>
        <v>38218620</v>
      </c>
      <c r="D187" s="291">
        <f>SUM(D188:D190)</f>
        <v>35376880</v>
      </c>
      <c r="E187"/>
    </row>
    <row r="188" spans="1:5" x14ac:dyDescent="0.25">
      <c r="A188" s="229">
        <v>210501</v>
      </c>
      <c r="B188" s="230" t="s">
        <v>950</v>
      </c>
      <c r="C188" s="278">
        <v>0</v>
      </c>
      <c r="D188" s="278">
        <v>0</v>
      </c>
      <c r="E188"/>
    </row>
    <row r="189" spans="1:5" x14ac:dyDescent="0.25">
      <c r="A189" s="229">
        <v>210502</v>
      </c>
      <c r="B189" s="230" t="s">
        <v>951</v>
      </c>
      <c r="C189" s="278">
        <v>35175420</v>
      </c>
      <c r="D189" s="278">
        <v>35376880</v>
      </c>
      <c r="E189"/>
    </row>
    <row r="190" spans="1:5" x14ac:dyDescent="0.25">
      <c r="A190" s="229">
        <v>210503</v>
      </c>
      <c r="B190" s="230" t="s">
        <v>952</v>
      </c>
      <c r="C190" s="278">
        <v>3043200</v>
      </c>
      <c r="D190" s="278">
        <v>0</v>
      </c>
      <c r="E190"/>
    </row>
    <row r="191" spans="1:5" x14ac:dyDescent="0.25">
      <c r="A191" s="232">
        <v>2106</v>
      </c>
      <c r="B191" s="228" t="s">
        <v>953</v>
      </c>
      <c r="C191" s="291">
        <f>SUM(C192:C195)</f>
        <v>662950</v>
      </c>
      <c r="D191" s="291">
        <f>SUM(D192:D195)</f>
        <v>10159120</v>
      </c>
      <c r="E191"/>
    </row>
    <row r="192" spans="1:5" x14ac:dyDescent="0.25">
      <c r="A192" s="229">
        <v>210601</v>
      </c>
      <c r="B192" s="230" t="s">
        <v>954</v>
      </c>
      <c r="C192" s="278">
        <v>0</v>
      </c>
      <c r="D192" s="278">
        <v>0</v>
      </c>
      <c r="E192"/>
    </row>
    <row r="193" spans="1:5" x14ac:dyDescent="0.25">
      <c r="A193" s="229">
        <v>210602</v>
      </c>
      <c r="B193" s="230" t="s">
        <v>955</v>
      </c>
      <c r="C193" s="278">
        <v>0</v>
      </c>
      <c r="D193" s="278">
        <v>0</v>
      </c>
      <c r="E193"/>
    </row>
    <row r="194" spans="1:5" x14ac:dyDescent="0.25">
      <c r="A194" s="229">
        <v>210603</v>
      </c>
      <c r="B194" s="230" t="s">
        <v>956</v>
      </c>
      <c r="C194" s="278">
        <v>0</v>
      </c>
      <c r="D194" s="278">
        <v>0</v>
      </c>
      <c r="E194"/>
    </row>
    <row r="195" spans="1:5" x14ac:dyDescent="0.25">
      <c r="A195" s="229">
        <v>210604</v>
      </c>
      <c r="B195" s="230" t="s">
        <v>957</v>
      </c>
      <c r="C195" s="278">
        <v>662950</v>
      </c>
      <c r="D195" s="278">
        <v>10159120</v>
      </c>
      <c r="E195"/>
    </row>
    <row r="196" spans="1:5" x14ac:dyDescent="0.25">
      <c r="A196" s="227">
        <v>2107</v>
      </c>
      <c r="B196" s="228" t="s">
        <v>958</v>
      </c>
      <c r="C196" s="291">
        <f>SUM(C197:C199)</f>
        <v>267000</v>
      </c>
      <c r="D196" s="291">
        <f>SUM(D197:D199)</f>
        <v>561000</v>
      </c>
      <c r="E196"/>
    </row>
    <row r="197" spans="1:5" x14ac:dyDescent="0.25">
      <c r="A197" s="229">
        <v>210701</v>
      </c>
      <c r="B197" s="230" t="s">
        <v>959</v>
      </c>
      <c r="C197" s="278">
        <v>0</v>
      </c>
      <c r="D197" s="278">
        <v>0</v>
      </c>
      <c r="E197"/>
    </row>
    <row r="198" spans="1:5" x14ac:dyDescent="0.25">
      <c r="A198" s="229">
        <v>210702</v>
      </c>
      <c r="B198" s="230" t="s">
        <v>960</v>
      </c>
      <c r="C198" s="278">
        <v>267000</v>
      </c>
      <c r="D198" s="278">
        <v>561000</v>
      </c>
      <c r="E198"/>
    </row>
    <row r="199" spans="1:5" x14ac:dyDescent="0.25">
      <c r="A199" s="229">
        <v>210703</v>
      </c>
      <c r="B199" s="230" t="s">
        <v>961</v>
      </c>
      <c r="C199" s="278">
        <v>0</v>
      </c>
      <c r="D199" s="278">
        <v>0</v>
      </c>
      <c r="E199"/>
    </row>
    <row r="200" spans="1:5" x14ac:dyDescent="0.25">
      <c r="A200" s="232">
        <v>2108</v>
      </c>
      <c r="B200" s="228" t="s">
        <v>962</v>
      </c>
      <c r="C200" s="291">
        <f>SUM(C201:C214)</f>
        <v>2761200</v>
      </c>
      <c r="D200" s="291">
        <f>SUM(D201:D214)</f>
        <v>1440000</v>
      </c>
      <c r="E200"/>
    </row>
    <row r="201" spans="1:5" ht="30" x14ac:dyDescent="0.25">
      <c r="A201" s="229">
        <v>210801</v>
      </c>
      <c r="B201" s="230" t="s">
        <v>963</v>
      </c>
      <c r="C201" s="278">
        <v>1321200</v>
      </c>
      <c r="D201" s="278">
        <v>0</v>
      </c>
      <c r="E201"/>
    </row>
    <row r="202" spans="1:5" ht="20.25" customHeight="1" x14ac:dyDescent="0.25">
      <c r="A202" s="229">
        <v>210802</v>
      </c>
      <c r="B202" s="230" t="s">
        <v>964</v>
      </c>
      <c r="C202" s="278">
        <v>1440000</v>
      </c>
      <c r="D202" s="278">
        <v>1440000</v>
      </c>
      <c r="E202"/>
    </row>
    <row r="203" spans="1:5" x14ac:dyDescent="0.25">
      <c r="A203" s="229">
        <v>210803</v>
      </c>
      <c r="B203" s="230" t="s">
        <v>965</v>
      </c>
      <c r="C203" s="278">
        <v>0</v>
      </c>
      <c r="D203" s="278">
        <v>0</v>
      </c>
      <c r="E203"/>
    </row>
    <row r="204" spans="1:5" x14ac:dyDescent="0.25">
      <c r="A204" s="229">
        <v>210804</v>
      </c>
      <c r="B204" s="230" t="s">
        <v>966</v>
      </c>
      <c r="C204" s="278">
        <v>0</v>
      </c>
      <c r="D204" s="278">
        <v>0</v>
      </c>
      <c r="E204"/>
    </row>
    <row r="205" spans="1:5" x14ac:dyDescent="0.25">
      <c r="A205" s="229">
        <v>210805</v>
      </c>
      <c r="B205" s="230" t="s">
        <v>967</v>
      </c>
      <c r="C205" s="278">
        <v>0</v>
      </c>
      <c r="D205" s="278">
        <v>0</v>
      </c>
      <c r="E205"/>
    </row>
    <row r="206" spans="1:5" x14ac:dyDescent="0.25">
      <c r="A206" s="229">
        <v>210806</v>
      </c>
      <c r="B206" s="230" t="s">
        <v>968</v>
      </c>
      <c r="C206" s="278">
        <v>0</v>
      </c>
      <c r="D206" s="278">
        <v>0</v>
      </c>
      <c r="E206"/>
    </row>
    <row r="207" spans="1:5" x14ac:dyDescent="0.25">
      <c r="A207" s="229">
        <v>210807</v>
      </c>
      <c r="B207" s="230" t="s">
        <v>296</v>
      </c>
      <c r="C207" s="278">
        <v>0</v>
      </c>
      <c r="D207" s="278">
        <v>0</v>
      </c>
      <c r="E207"/>
    </row>
    <row r="208" spans="1:5" x14ac:dyDescent="0.25">
      <c r="A208" s="229">
        <v>210808</v>
      </c>
      <c r="B208" s="230" t="s">
        <v>969</v>
      </c>
      <c r="C208" s="278">
        <v>0</v>
      </c>
      <c r="D208" s="278">
        <v>0</v>
      </c>
      <c r="E208"/>
    </row>
    <row r="209" spans="1:5" x14ac:dyDescent="0.25">
      <c r="A209" s="229">
        <v>210809</v>
      </c>
      <c r="B209" s="230" t="s">
        <v>970</v>
      </c>
      <c r="C209" s="278">
        <v>0</v>
      </c>
      <c r="D209" s="278">
        <v>0</v>
      </c>
      <c r="E209"/>
    </row>
    <row r="210" spans="1:5" x14ac:dyDescent="0.25">
      <c r="A210" s="229">
        <v>210810</v>
      </c>
      <c r="B210" s="230" t="s">
        <v>971</v>
      </c>
      <c r="C210" s="278">
        <v>0</v>
      </c>
      <c r="D210" s="278">
        <v>0</v>
      </c>
      <c r="E210"/>
    </row>
    <row r="211" spans="1:5" x14ac:dyDescent="0.25">
      <c r="A211" s="229">
        <v>210811</v>
      </c>
      <c r="B211" s="230" t="s">
        <v>972</v>
      </c>
      <c r="C211" s="278">
        <v>0</v>
      </c>
      <c r="D211" s="278">
        <v>0</v>
      </c>
      <c r="E211"/>
    </row>
    <row r="212" spans="1:5" x14ac:dyDescent="0.25">
      <c r="A212" s="229">
        <v>210812</v>
      </c>
      <c r="B212" s="230" t="s">
        <v>973</v>
      </c>
      <c r="C212" s="278">
        <v>0</v>
      </c>
      <c r="D212" s="278">
        <v>0</v>
      </c>
      <c r="E212"/>
    </row>
    <row r="213" spans="1:5" x14ac:dyDescent="0.25">
      <c r="A213" s="229">
        <v>210813</v>
      </c>
      <c r="B213" s="230" t="s">
        <v>974</v>
      </c>
      <c r="C213" s="278">
        <v>0</v>
      </c>
      <c r="D213" s="278">
        <v>0</v>
      </c>
      <c r="E213"/>
    </row>
    <row r="214" spans="1:5" x14ac:dyDescent="0.25">
      <c r="A214" s="229">
        <v>210814</v>
      </c>
      <c r="B214" s="230" t="s">
        <v>975</v>
      </c>
      <c r="C214" s="278">
        <v>0</v>
      </c>
      <c r="D214" s="278">
        <v>0</v>
      </c>
      <c r="E214"/>
    </row>
    <row r="215" spans="1:5" x14ac:dyDescent="0.25">
      <c r="A215" s="232">
        <v>2109</v>
      </c>
      <c r="B215" s="228" t="s">
        <v>976</v>
      </c>
      <c r="C215" s="291">
        <f>SUM(C216:C219)</f>
        <v>70870052.159999996</v>
      </c>
      <c r="D215" s="291">
        <f>SUM(D216:D219)</f>
        <v>126423194.34</v>
      </c>
      <c r="E215"/>
    </row>
    <row r="216" spans="1:5" x14ac:dyDescent="0.25">
      <c r="A216" s="229">
        <v>210901</v>
      </c>
      <c r="B216" s="230" t="s">
        <v>378</v>
      </c>
      <c r="C216" s="278">
        <v>100000</v>
      </c>
      <c r="D216" s="278">
        <v>300000</v>
      </c>
      <c r="E216"/>
    </row>
    <row r="217" spans="1:5" x14ac:dyDescent="0.25">
      <c r="A217" s="229">
        <v>210902</v>
      </c>
      <c r="B217" s="230" t="s">
        <v>977</v>
      </c>
      <c r="C217" s="278">
        <v>2365130</v>
      </c>
      <c r="D217" s="278">
        <v>3777500</v>
      </c>
      <c r="E217"/>
    </row>
    <row r="218" spans="1:5" x14ac:dyDescent="0.25">
      <c r="A218" s="229">
        <v>210903</v>
      </c>
      <c r="B218" s="230" t="s">
        <v>978</v>
      </c>
      <c r="C218" s="278">
        <v>68404922.159999996</v>
      </c>
      <c r="D218" s="278">
        <v>122345694.34</v>
      </c>
      <c r="E218"/>
    </row>
    <row r="219" spans="1:5" x14ac:dyDescent="0.25">
      <c r="A219" s="236">
        <v>210904</v>
      </c>
      <c r="B219" s="231" t="s">
        <v>979</v>
      </c>
      <c r="C219" s="278">
        <v>0</v>
      </c>
      <c r="D219" s="278">
        <v>0</v>
      </c>
      <c r="E219"/>
    </row>
    <row r="220" spans="1:5" x14ac:dyDescent="0.25">
      <c r="A220" s="232">
        <v>211</v>
      </c>
      <c r="B220" s="228" t="s">
        <v>980</v>
      </c>
      <c r="C220" s="291">
        <f>C221+C223</f>
        <v>0</v>
      </c>
      <c r="D220" s="291">
        <f>D221+D223</f>
        <v>0</v>
      </c>
      <c r="E220"/>
    </row>
    <row r="221" spans="1:5" x14ac:dyDescent="0.25">
      <c r="A221" s="232">
        <v>2111</v>
      </c>
      <c r="B221" s="228" t="s">
        <v>981</v>
      </c>
      <c r="C221" s="291">
        <f>SUM(C222)</f>
        <v>0</v>
      </c>
      <c r="D221" s="291">
        <f>SUM(D222)</f>
        <v>0</v>
      </c>
      <c r="E221"/>
    </row>
    <row r="222" spans="1:5" x14ac:dyDescent="0.25">
      <c r="A222" s="229">
        <v>211101</v>
      </c>
      <c r="B222" s="230" t="s">
        <v>982</v>
      </c>
      <c r="C222" s="278">
        <v>0</v>
      </c>
      <c r="D222" s="278">
        <v>0</v>
      </c>
      <c r="E222"/>
    </row>
    <row r="223" spans="1:5" x14ac:dyDescent="0.25">
      <c r="A223" s="232">
        <v>2112</v>
      </c>
      <c r="B223" s="228" t="s">
        <v>983</v>
      </c>
      <c r="C223" s="291">
        <f>SUM(C224)</f>
        <v>0</v>
      </c>
      <c r="D223" s="291">
        <f>SUM(D224)</f>
        <v>0</v>
      </c>
      <c r="E223"/>
    </row>
    <row r="224" spans="1:5" x14ac:dyDescent="0.25">
      <c r="A224" s="229">
        <v>211201</v>
      </c>
      <c r="B224" s="230" t="s">
        <v>984</v>
      </c>
      <c r="C224" s="278">
        <v>0</v>
      </c>
      <c r="D224" s="278">
        <v>0</v>
      </c>
      <c r="E224"/>
    </row>
    <row r="225" spans="1:5" x14ac:dyDescent="0.25">
      <c r="A225" s="232">
        <v>212</v>
      </c>
      <c r="B225" s="228" t="s">
        <v>985</v>
      </c>
      <c r="C225" s="291">
        <f>C226+C228</f>
        <v>0</v>
      </c>
      <c r="D225" s="291">
        <f>D226+D228</f>
        <v>0</v>
      </c>
      <c r="E225"/>
    </row>
    <row r="226" spans="1:5" x14ac:dyDescent="0.25">
      <c r="A226" s="232">
        <v>2121</v>
      </c>
      <c r="B226" s="228" t="s">
        <v>986</v>
      </c>
      <c r="C226" s="291">
        <f>SUM(C227)</f>
        <v>0</v>
      </c>
      <c r="D226" s="291">
        <f>SUM(D227)</f>
        <v>0</v>
      </c>
      <c r="E226"/>
    </row>
    <row r="227" spans="1:5" x14ac:dyDescent="0.25">
      <c r="A227" s="229">
        <v>212101</v>
      </c>
      <c r="B227" s="230" t="s">
        <v>395</v>
      </c>
      <c r="C227" s="278">
        <v>0</v>
      </c>
      <c r="D227" s="278">
        <v>0</v>
      </c>
      <c r="E227"/>
    </row>
    <row r="228" spans="1:5" x14ac:dyDescent="0.25">
      <c r="A228" s="232">
        <v>2122</v>
      </c>
      <c r="B228" s="228" t="s">
        <v>987</v>
      </c>
      <c r="C228" s="291">
        <f>SUM(C229)</f>
        <v>0</v>
      </c>
      <c r="D228" s="291">
        <f>SUM(D229)</f>
        <v>0</v>
      </c>
      <c r="E228"/>
    </row>
    <row r="229" spans="1:5" x14ac:dyDescent="0.25">
      <c r="A229" s="229">
        <v>212201</v>
      </c>
      <c r="B229" s="230" t="s">
        <v>399</v>
      </c>
      <c r="C229" s="278">
        <v>0</v>
      </c>
      <c r="D229" s="278">
        <v>0</v>
      </c>
      <c r="E229"/>
    </row>
    <row r="230" spans="1:5" x14ac:dyDescent="0.25">
      <c r="A230" s="232">
        <v>213</v>
      </c>
      <c r="B230" s="228" t="s">
        <v>988</v>
      </c>
      <c r="C230" s="291">
        <f>C231+C234+C243+C248+C253</f>
        <v>76673560</v>
      </c>
      <c r="D230" s="291">
        <f>D231+D234+D243+D248+D253</f>
        <v>193999260</v>
      </c>
      <c r="E230"/>
    </row>
    <row r="231" spans="1:5" x14ac:dyDescent="0.25">
      <c r="A231" s="232">
        <v>2131</v>
      </c>
      <c r="B231" s="228" t="s">
        <v>989</v>
      </c>
      <c r="C231" s="291">
        <f>SUM(C232:C233)</f>
        <v>0</v>
      </c>
      <c r="D231" s="291">
        <f>SUM(D232:D233)</f>
        <v>0</v>
      </c>
      <c r="E231"/>
    </row>
    <row r="232" spans="1:5" x14ac:dyDescent="0.25">
      <c r="A232" s="229">
        <v>213101</v>
      </c>
      <c r="B232" s="230" t="s">
        <v>991</v>
      </c>
      <c r="C232" s="278">
        <v>0</v>
      </c>
      <c r="D232" s="278">
        <v>0</v>
      </c>
      <c r="E232"/>
    </row>
    <row r="233" spans="1:5" x14ac:dyDescent="0.25">
      <c r="A233" s="229">
        <v>213102</v>
      </c>
      <c r="B233" s="230" t="s">
        <v>992</v>
      </c>
      <c r="C233" s="278">
        <v>0</v>
      </c>
      <c r="D233" s="278">
        <v>0</v>
      </c>
      <c r="E233"/>
    </row>
    <row r="234" spans="1:5" x14ac:dyDescent="0.25">
      <c r="A234" s="232">
        <v>2132</v>
      </c>
      <c r="B234" s="228" t="s">
        <v>990</v>
      </c>
      <c r="C234" s="291">
        <f>SUM(C235:C242)</f>
        <v>76673560</v>
      </c>
      <c r="D234" s="291">
        <f>SUM(D235:D242)</f>
        <v>193999260</v>
      </c>
      <c r="E234"/>
    </row>
    <row r="235" spans="1:5" x14ac:dyDescent="0.25">
      <c r="A235" s="229">
        <v>213202</v>
      </c>
      <c r="B235" s="230" t="s">
        <v>993</v>
      </c>
      <c r="C235" s="278">
        <v>0</v>
      </c>
      <c r="D235" s="278">
        <v>0</v>
      </c>
      <c r="E235"/>
    </row>
    <row r="236" spans="1:5" x14ac:dyDescent="0.25">
      <c r="A236" s="229">
        <v>213203</v>
      </c>
      <c r="B236" s="230" t="s">
        <v>994</v>
      </c>
      <c r="C236" s="278">
        <v>0</v>
      </c>
      <c r="D236" s="278">
        <v>0</v>
      </c>
      <c r="E236"/>
    </row>
    <row r="237" spans="1:5" x14ac:dyDescent="0.25">
      <c r="A237" s="229">
        <v>213204</v>
      </c>
      <c r="B237" s="230" t="s">
        <v>995</v>
      </c>
      <c r="C237" s="278">
        <v>0</v>
      </c>
      <c r="D237" s="278">
        <v>0</v>
      </c>
      <c r="E237"/>
    </row>
    <row r="238" spans="1:5" x14ac:dyDescent="0.25">
      <c r="A238" s="229">
        <v>213205</v>
      </c>
      <c r="B238" s="230" t="s">
        <v>996</v>
      </c>
      <c r="C238" s="278">
        <v>40469860</v>
      </c>
      <c r="D238" s="278">
        <v>53020360</v>
      </c>
      <c r="E238"/>
    </row>
    <row r="239" spans="1:5" x14ac:dyDescent="0.25">
      <c r="A239" s="229">
        <v>213206</v>
      </c>
      <c r="B239" s="230" t="s">
        <v>997</v>
      </c>
      <c r="C239" s="278">
        <v>0</v>
      </c>
      <c r="D239" s="278">
        <v>0</v>
      </c>
      <c r="E239"/>
    </row>
    <row r="240" spans="1:5" x14ac:dyDescent="0.25">
      <c r="A240" s="229">
        <v>213207</v>
      </c>
      <c r="B240" s="230" t="s">
        <v>998</v>
      </c>
      <c r="C240" s="278">
        <v>29761400</v>
      </c>
      <c r="D240" s="278">
        <v>0</v>
      </c>
      <c r="E240"/>
    </row>
    <row r="241" spans="1:5" ht="30" x14ac:dyDescent="0.25">
      <c r="A241" s="229">
        <v>213208</v>
      </c>
      <c r="B241" s="230" t="s">
        <v>999</v>
      </c>
      <c r="C241" s="278">
        <v>6242300</v>
      </c>
      <c r="D241" s="278">
        <v>138888400</v>
      </c>
      <c r="E241"/>
    </row>
    <row r="242" spans="1:5" ht="18.75" customHeight="1" x14ac:dyDescent="0.25">
      <c r="A242" s="229">
        <v>213209</v>
      </c>
      <c r="B242" s="230" t="s">
        <v>1000</v>
      </c>
      <c r="C242" s="278">
        <v>200000</v>
      </c>
      <c r="D242" s="278">
        <v>2090500</v>
      </c>
      <c r="E242"/>
    </row>
    <row r="243" spans="1:5" x14ac:dyDescent="0.25">
      <c r="A243" s="232">
        <v>2133</v>
      </c>
      <c r="B243" s="228" t="s">
        <v>1001</v>
      </c>
      <c r="C243" s="291">
        <f>SUM(C244:C247)</f>
        <v>0</v>
      </c>
      <c r="D243" s="291">
        <f>SUM(D244:D247)</f>
        <v>0</v>
      </c>
      <c r="E243"/>
    </row>
    <row r="244" spans="1:5" x14ac:dyDescent="0.25">
      <c r="A244" s="229">
        <v>213301</v>
      </c>
      <c r="B244" s="230" t="s">
        <v>1004</v>
      </c>
      <c r="C244" s="278">
        <v>0</v>
      </c>
      <c r="D244" s="278">
        <v>0</v>
      </c>
      <c r="E244"/>
    </row>
    <row r="245" spans="1:5" x14ac:dyDescent="0.25">
      <c r="A245" s="229">
        <v>213302</v>
      </c>
      <c r="B245" s="230" t="s">
        <v>1003</v>
      </c>
      <c r="C245" s="278">
        <v>0</v>
      </c>
      <c r="D245" s="278">
        <v>0</v>
      </c>
      <c r="E245"/>
    </row>
    <row r="246" spans="1:5" x14ac:dyDescent="0.25">
      <c r="A246" s="229">
        <v>213303</v>
      </c>
      <c r="B246" s="230" t="s">
        <v>1005</v>
      </c>
      <c r="C246" s="278">
        <v>0</v>
      </c>
      <c r="D246" s="278">
        <v>0</v>
      </c>
      <c r="E246"/>
    </row>
    <row r="247" spans="1:5" x14ac:dyDescent="0.25">
      <c r="A247" s="229">
        <v>213304</v>
      </c>
      <c r="B247" s="230" t="s">
        <v>1006</v>
      </c>
      <c r="C247" s="278">
        <v>0</v>
      </c>
      <c r="D247" s="278">
        <v>0</v>
      </c>
      <c r="E247"/>
    </row>
    <row r="248" spans="1:5" ht="28.5" x14ac:dyDescent="0.25">
      <c r="A248" s="232">
        <v>2134</v>
      </c>
      <c r="B248" s="228" t="s">
        <v>1007</v>
      </c>
      <c r="C248" s="291">
        <f>SUM(C249:C252)</f>
        <v>0</v>
      </c>
      <c r="D248" s="291">
        <f>SUM(D249:D252)</f>
        <v>0</v>
      </c>
      <c r="E248"/>
    </row>
    <row r="249" spans="1:5" x14ac:dyDescent="0.25">
      <c r="A249" s="229">
        <v>213401</v>
      </c>
      <c r="B249" s="230" t="s">
        <v>1008</v>
      </c>
      <c r="C249" s="278">
        <v>0</v>
      </c>
      <c r="D249" s="278">
        <v>0</v>
      </c>
      <c r="E249"/>
    </row>
    <row r="250" spans="1:5" x14ac:dyDescent="0.25">
      <c r="A250" s="229">
        <v>213402</v>
      </c>
      <c r="B250" s="230" t="s">
        <v>1009</v>
      </c>
      <c r="C250" s="278">
        <v>0</v>
      </c>
      <c r="D250" s="278">
        <v>0</v>
      </c>
      <c r="E250"/>
    </row>
    <row r="251" spans="1:5" x14ac:dyDescent="0.25">
      <c r="A251" s="229">
        <v>213403</v>
      </c>
      <c r="B251" s="230" t="s">
        <v>1005</v>
      </c>
      <c r="C251" s="278">
        <v>0</v>
      </c>
      <c r="D251" s="278">
        <v>0</v>
      </c>
      <c r="E251"/>
    </row>
    <row r="252" spans="1:5" x14ac:dyDescent="0.25">
      <c r="A252" s="229">
        <v>213404</v>
      </c>
      <c r="B252" s="230" t="s">
        <v>1006</v>
      </c>
      <c r="C252" s="278">
        <v>0</v>
      </c>
      <c r="D252" s="278">
        <v>0</v>
      </c>
      <c r="E252"/>
    </row>
    <row r="253" spans="1:5" x14ac:dyDescent="0.25">
      <c r="A253" s="232">
        <v>2135</v>
      </c>
      <c r="B253" s="228" t="s">
        <v>1010</v>
      </c>
      <c r="C253" s="291">
        <f>SUM(C254:C258)</f>
        <v>0</v>
      </c>
      <c r="D253" s="291">
        <f>SUM(D254:D258)</f>
        <v>0</v>
      </c>
      <c r="E253"/>
    </row>
    <row r="254" spans="1:5" x14ac:dyDescent="0.25">
      <c r="A254" s="229">
        <v>213501</v>
      </c>
      <c r="B254" s="230" t="s">
        <v>1002</v>
      </c>
      <c r="C254" s="278">
        <v>0</v>
      </c>
      <c r="D254" s="278">
        <v>0</v>
      </c>
      <c r="E254"/>
    </row>
    <row r="255" spans="1:5" x14ac:dyDescent="0.25">
      <c r="A255" s="229">
        <v>213502</v>
      </c>
      <c r="B255" s="230" t="s">
        <v>1011</v>
      </c>
      <c r="C255" s="278">
        <v>0</v>
      </c>
      <c r="D255" s="278">
        <v>0</v>
      </c>
      <c r="E255"/>
    </row>
    <row r="256" spans="1:5" x14ac:dyDescent="0.25">
      <c r="A256" s="229">
        <v>213503</v>
      </c>
      <c r="B256" s="230" t="s">
        <v>1012</v>
      </c>
      <c r="C256" s="278">
        <v>0</v>
      </c>
      <c r="D256" s="278">
        <v>0</v>
      </c>
      <c r="E256"/>
    </row>
    <row r="257" spans="1:5" x14ac:dyDescent="0.25">
      <c r="A257" s="229">
        <v>213504</v>
      </c>
      <c r="B257" s="230" t="s">
        <v>1013</v>
      </c>
      <c r="C257" s="278">
        <v>0</v>
      </c>
      <c r="D257" s="278">
        <v>0</v>
      </c>
      <c r="E257"/>
    </row>
    <row r="258" spans="1:5" x14ac:dyDescent="0.25">
      <c r="A258" s="229">
        <v>213505</v>
      </c>
      <c r="B258" s="230" t="s">
        <v>1014</v>
      </c>
      <c r="C258" s="278">
        <v>0</v>
      </c>
      <c r="D258" s="278">
        <v>0</v>
      </c>
      <c r="E258"/>
    </row>
    <row r="259" spans="1:5" x14ac:dyDescent="0.25">
      <c r="A259" s="232">
        <v>22</v>
      </c>
      <c r="B259" s="228" t="s">
        <v>1015</v>
      </c>
      <c r="C259" s="290">
        <f>C260+C272</f>
        <v>0</v>
      </c>
      <c r="D259" s="290">
        <f>D260+D272</f>
        <v>0</v>
      </c>
      <c r="E259"/>
    </row>
    <row r="260" spans="1:5" x14ac:dyDescent="0.25">
      <c r="A260" s="232">
        <v>2200</v>
      </c>
      <c r="B260" s="228" t="s">
        <v>1016</v>
      </c>
      <c r="C260" s="291">
        <f>SUM(C261:C271)</f>
        <v>0</v>
      </c>
      <c r="D260" s="291">
        <f>SUM(D261:D271)</f>
        <v>0</v>
      </c>
      <c r="E260"/>
    </row>
    <row r="261" spans="1:5" x14ac:dyDescent="0.25">
      <c r="A261" s="229">
        <v>220001</v>
      </c>
      <c r="B261" s="230" t="s">
        <v>1017</v>
      </c>
      <c r="C261" s="278">
        <v>0</v>
      </c>
      <c r="D261" s="278">
        <v>0</v>
      </c>
      <c r="E261"/>
    </row>
    <row r="262" spans="1:5" x14ac:dyDescent="0.25">
      <c r="A262" s="229">
        <v>221001</v>
      </c>
      <c r="B262" s="230" t="s">
        <v>1018</v>
      </c>
      <c r="C262" s="278">
        <v>0</v>
      </c>
      <c r="D262" s="278">
        <v>0</v>
      </c>
      <c r="E262"/>
    </row>
    <row r="263" spans="1:5" x14ac:dyDescent="0.25">
      <c r="A263" s="229">
        <v>222001</v>
      </c>
      <c r="B263" s="230" t="s">
        <v>1019</v>
      </c>
      <c r="C263" s="278">
        <v>0</v>
      </c>
      <c r="D263" s="278">
        <v>0</v>
      </c>
      <c r="E263"/>
    </row>
    <row r="264" spans="1:5" x14ac:dyDescent="0.25">
      <c r="A264" s="229">
        <v>223001</v>
      </c>
      <c r="B264" s="230" t="s">
        <v>1020</v>
      </c>
      <c r="C264" s="278">
        <v>0</v>
      </c>
      <c r="D264" s="278">
        <v>0</v>
      </c>
      <c r="E264"/>
    </row>
    <row r="265" spans="1:5" x14ac:dyDescent="0.25">
      <c r="A265" s="229">
        <v>224001</v>
      </c>
      <c r="B265" s="230" t="s">
        <v>1021</v>
      </c>
      <c r="C265" s="278">
        <v>0</v>
      </c>
      <c r="D265" s="278">
        <v>0</v>
      </c>
      <c r="E265"/>
    </row>
    <row r="266" spans="1:5" x14ac:dyDescent="0.25">
      <c r="A266" s="246">
        <v>225101</v>
      </c>
      <c r="B266" s="245" t="s">
        <v>1395</v>
      </c>
      <c r="C266" s="278">
        <v>0</v>
      </c>
      <c r="D266" s="278">
        <v>0</v>
      </c>
      <c r="E266"/>
    </row>
    <row r="267" spans="1:5" x14ac:dyDescent="0.25">
      <c r="A267" s="246">
        <v>225102</v>
      </c>
      <c r="B267" s="245" t="s">
        <v>1394</v>
      </c>
      <c r="C267" s="278">
        <v>0</v>
      </c>
      <c r="D267" s="278">
        <v>0</v>
      </c>
      <c r="E267"/>
    </row>
    <row r="268" spans="1:5" x14ac:dyDescent="0.25">
      <c r="A268" s="246">
        <v>225103</v>
      </c>
      <c r="B268" s="245" t="s">
        <v>1393</v>
      </c>
      <c r="C268" s="278">
        <v>0</v>
      </c>
      <c r="D268" s="278">
        <v>0</v>
      </c>
      <c r="E268"/>
    </row>
    <row r="269" spans="1:5" x14ac:dyDescent="0.25">
      <c r="A269" s="246">
        <v>225104</v>
      </c>
      <c r="B269" s="245" t="s">
        <v>1392</v>
      </c>
      <c r="C269" s="278">
        <v>0</v>
      </c>
      <c r="D269" s="278">
        <v>0</v>
      </c>
      <c r="E269"/>
    </row>
    <row r="270" spans="1:5" x14ac:dyDescent="0.25">
      <c r="A270" s="246">
        <v>225105</v>
      </c>
      <c r="B270" s="245" t="s">
        <v>1216</v>
      </c>
      <c r="C270" s="278">
        <v>0</v>
      </c>
      <c r="D270" s="278">
        <v>0</v>
      </c>
      <c r="E270"/>
    </row>
    <row r="271" spans="1:5" x14ac:dyDescent="0.25">
      <c r="A271" s="246">
        <v>225106</v>
      </c>
      <c r="B271" s="245" t="s">
        <v>1077</v>
      </c>
      <c r="C271" s="278">
        <v>0</v>
      </c>
      <c r="D271" s="278">
        <v>0</v>
      </c>
      <c r="E271"/>
    </row>
    <row r="272" spans="1:5" x14ac:dyDescent="0.25">
      <c r="A272" s="232">
        <v>2260</v>
      </c>
      <c r="B272" s="228" t="s">
        <v>1022</v>
      </c>
      <c r="C272" s="291">
        <f>SUM(C273)</f>
        <v>0</v>
      </c>
      <c r="D272" s="291">
        <f>SUM(D273)</f>
        <v>0</v>
      </c>
      <c r="E272"/>
    </row>
    <row r="273" spans="1:5" x14ac:dyDescent="0.25">
      <c r="A273" s="236">
        <v>226001</v>
      </c>
      <c r="B273" s="231" t="s">
        <v>1023</v>
      </c>
      <c r="C273" s="278">
        <v>0</v>
      </c>
      <c r="D273" s="278">
        <v>0</v>
      </c>
      <c r="E273"/>
    </row>
    <row r="274" spans="1:5" x14ac:dyDescent="0.25">
      <c r="A274" s="227">
        <v>3</v>
      </c>
      <c r="B274" s="228" t="s">
        <v>1084</v>
      </c>
      <c r="C274" s="294">
        <f>C8-C153</f>
        <v>-80676480.559999943</v>
      </c>
      <c r="D274" s="294">
        <f>D8-D153</f>
        <v>-56299337.869999886</v>
      </c>
      <c r="E274"/>
    </row>
    <row r="275" spans="1:5" x14ac:dyDescent="0.25">
      <c r="A275" s="227">
        <v>145</v>
      </c>
      <c r="B275" s="228" t="s">
        <v>445</v>
      </c>
      <c r="C275" s="291">
        <f>SUM(C276:C281)</f>
        <v>0</v>
      </c>
      <c r="D275" s="291">
        <f>SUM(D276:D281)</f>
        <v>0</v>
      </c>
      <c r="E275"/>
    </row>
    <row r="276" spans="1:5" x14ac:dyDescent="0.25">
      <c r="A276" s="229">
        <v>145001</v>
      </c>
      <c r="B276" s="230" t="s">
        <v>1024</v>
      </c>
      <c r="C276" s="278">
        <v>0</v>
      </c>
      <c r="D276" s="278">
        <v>0</v>
      </c>
      <c r="E276"/>
    </row>
    <row r="277" spans="1:5" x14ac:dyDescent="0.25">
      <c r="A277" s="229">
        <v>145002</v>
      </c>
      <c r="B277" s="230" t="s">
        <v>1025</v>
      </c>
      <c r="C277" s="278">
        <v>0</v>
      </c>
      <c r="D277" s="278">
        <v>0</v>
      </c>
      <c r="E277"/>
    </row>
    <row r="278" spans="1:5" x14ac:dyDescent="0.25">
      <c r="A278" s="229">
        <v>145003</v>
      </c>
      <c r="B278" s="230" t="s">
        <v>1026</v>
      </c>
      <c r="C278" s="278">
        <v>0</v>
      </c>
      <c r="D278" s="278">
        <v>0</v>
      </c>
      <c r="E278"/>
    </row>
    <row r="279" spans="1:5" x14ac:dyDescent="0.25">
      <c r="A279" s="229">
        <v>145004</v>
      </c>
      <c r="B279" s="230" t="s">
        <v>1251</v>
      </c>
      <c r="C279" s="278">
        <v>0</v>
      </c>
      <c r="D279" s="278">
        <v>0</v>
      </c>
      <c r="E279"/>
    </row>
    <row r="280" spans="1:5" x14ac:dyDescent="0.25">
      <c r="A280" s="229">
        <v>145005</v>
      </c>
      <c r="B280" s="230" t="s">
        <v>1252</v>
      </c>
      <c r="C280" s="278">
        <v>0</v>
      </c>
      <c r="D280" s="278">
        <v>0</v>
      </c>
      <c r="E280"/>
    </row>
    <row r="281" spans="1:5" x14ac:dyDescent="0.25">
      <c r="A281" s="235">
        <v>145006</v>
      </c>
      <c r="B281" s="230" t="s">
        <v>1253</v>
      </c>
      <c r="C281" s="278">
        <v>0</v>
      </c>
      <c r="D281" s="278">
        <v>0</v>
      </c>
      <c r="E281"/>
    </row>
    <row r="282" spans="1:5" x14ac:dyDescent="0.25">
      <c r="A282" s="227">
        <v>225</v>
      </c>
      <c r="B282" s="228" t="s">
        <v>447</v>
      </c>
      <c r="C282" s="291">
        <f>SUM(C283:C292)</f>
        <v>0</v>
      </c>
      <c r="D282" s="291">
        <f>SUM(D283:D292)</f>
        <v>25203176</v>
      </c>
      <c r="E282"/>
    </row>
    <row r="283" spans="1:5" x14ac:dyDescent="0.25">
      <c r="A283" s="229">
        <v>225001</v>
      </c>
      <c r="B283" s="230" t="s">
        <v>1027</v>
      </c>
      <c r="C283" s="278">
        <v>0</v>
      </c>
      <c r="D283" s="278">
        <v>25203176</v>
      </c>
      <c r="E283"/>
    </row>
    <row r="284" spans="1:5" x14ac:dyDescent="0.25">
      <c r="A284" s="229">
        <v>225002</v>
      </c>
      <c r="B284" s="230" t="s">
        <v>1028</v>
      </c>
      <c r="C284" s="278">
        <v>0</v>
      </c>
      <c r="D284" s="278">
        <v>0</v>
      </c>
      <c r="E284"/>
    </row>
    <row r="285" spans="1:5" x14ac:dyDescent="0.25">
      <c r="A285" s="229">
        <v>225003</v>
      </c>
      <c r="B285" s="230" t="s">
        <v>1029</v>
      </c>
      <c r="C285" s="278">
        <v>0</v>
      </c>
      <c r="D285" s="278">
        <v>0</v>
      </c>
      <c r="E285"/>
    </row>
    <row r="286" spans="1:5" x14ac:dyDescent="0.25">
      <c r="A286" s="229">
        <v>225004</v>
      </c>
      <c r="B286" s="230" t="s">
        <v>1030</v>
      </c>
      <c r="C286" s="278">
        <v>0</v>
      </c>
      <c r="D286" s="278">
        <v>0</v>
      </c>
      <c r="E286"/>
    </row>
    <row r="287" spans="1:5" x14ac:dyDescent="0.25">
      <c r="A287" s="229">
        <v>225005</v>
      </c>
      <c r="B287" s="230" t="s">
        <v>1031</v>
      </c>
      <c r="C287" s="278">
        <v>0</v>
      </c>
      <c r="D287" s="278">
        <v>0</v>
      </c>
      <c r="E287"/>
    </row>
    <row r="288" spans="1:5" x14ac:dyDescent="0.25">
      <c r="A288" s="229">
        <v>225006</v>
      </c>
      <c r="B288" s="230" t="s">
        <v>1032</v>
      </c>
      <c r="C288" s="278">
        <v>0</v>
      </c>
      <c r="D288" s="278">
        <v>0</v>
      </c>
      <c r="E288"/>
    </row>
    <row r="289" spans="1:5" x14ac:dyDescent="0.25">
      <c r="A289" s="229">
        <v>225007</v>
      </c>
      <c r="B289" s="230" t="s">
        <v>1033</v>
      </c>
      <c r="C289" s="278">
        <v>0</v>
      </c>
      <c r="D289" s="278">
        <v>0</v>
      </c>
      <c r="E289"/>
    </row>
    <row r="290" spans="1:5" x14ac:dyDescent="0.25">
      <c r="A290" s="229">
        <v>225008</v>
      </c>
      <c r="B290" s="230" t="s">
        <v>1034</v>
      </c>
      <c r="C290" s="278">
        <v>0</v>
      </c>
      <c r="D290" s="278">
        <v>0</v>
      </c>
      <c r="E290"/>
    </row>
    <row r="291" spans="1:5" x14ac:dyDescent="0.25">
      <c r="A291" s="229">
        <v>225009</v>
      </c>
      <c r="B291" s="230" t="s">
        <v>1035</v>
      </c>
      <c r="C291" s="278">
        <v>0</v>
      </c>
      <c r="D291" s="278">
        <v>0</v>
      </c>
      <c r="E291"/>
    </row>
    <row r="292" spans="1:5" x14ac:dyDescent="0.25">
      <c r="A292" s="242">
        <v>230001</v>
      </c>
      <c r="B292" s="243" t="s">
        <v>1254</v>
      </c>
      <c r="C292" s="278">
        <v>0</v>
      </c>
      <c r="D292" s="278">
        <v>0</v>
      </c>
      <c r="E292"/>
    </row>
    <row r="293" spans="1:5" x14ac:dyDescent="0.25">
      <c r="A293" s="247">
        <v>4</v>
      </c>
      <c r="B293" s="228" t="s">
        <v>1237</v>
      </c>
      <c r="C293" s="292">
        <f>C275-C282</f>
        <v>0</v>
      </c>
      <c r="D293" s="292">
        <f>D275-D282</f>
        <v>-25203176</v>
      </c>
      <c r="E293"/>
    </row>
    <row r="294" spans="1:5" x14ac:dyDescent="0.25">
      <c r="A294" s="227">
        <v>5</v>
      </c>
      <c r="B294" s="248" t="s">
        <v>1085</v>
      </c>
      <c r="C294" s="295">
        <f>C274+C293</f>
        <v>-80676480.559999943</v>
      </c>
      <c r="D294" s="295">
        <f>D274+D293</f>
        <v>-81502513.869999886</v>
      </c>
      <c r="E294"/>
    </row>
    <row r="295" spans="1:5" ht="22.5" customHeight="1" x14ac:dyDescent="0.25">
      <c r="A295" s="249" t="s">
        <v>102</v>
      </c>
      <c r="B295" s="250" t="s">
        <v>102</v>
      </c>
      <c r="C295" s="219" t="s">
        <v>102</v>
      </c>
      <c r="D295" s="219" t="s">
        <v>102</v>
      </c>
      <c r="E295"/>
    </row>
    <row r="296" spans="1:5" x14ac:dyDescent="0.25">
      <c r="A296" s="249" t="s">
        <v>102</v>
      </c>
      <c r="B296" s="250" t="s">
        <v>102</v>
      </c>
      <c r="C296" s="219" t="s">
        <v>102</v>
      </c>
      <c r="D296" s="219" t="s">
        <v>102</v>
      </c>
      <c r="E296"/>
    </row>
    <row r="297" spans="1:5" x14ac:dyDescent="0.25">
      <c r="A297" s="249" t="s">
        <v>102</v>
      </c>
      <c r="B297" s="250" t="s">
        <v>102</v>
      </c>
      <c r="C297" s="219" t="s">
        <v>102</v>
      </c>
      <c r="D297" s="219" t="s">
        <v>102</v>
      </c>
      <c r="E297"/>
    </row>
    <row r="298" spans="1:5" x14ac:dyDescent="0.25">
      <c r="A298" s="249" t="s">
        <v>102</v>
      </c>
      <c r="B298" s="250" t="s">
        <v>102</v>
      </c>
      <c r="C298" s="219" t="s">
        <v>102</v>
      </c>
      <c r="D298" s="219" t="s">
        <v>102</v>
      </c>
      <c r="E298"/>
    </row>
    <row r="299" spans="1:5" x14ac:dyDescent="0.25">
      <c r="A299" s="249" t="s">
        <v>102</v>
      </c>
      <c r="B299" s="250" t="s">
        <v>102</v>
      </c>
      <c r="C299" s="219" t="s">
        <v>102</v>
      </c>
      <c r="D299" s="219" t="s">
        <v>102</v>
      </c>
      <c r="E299"/>
    </row>
    <row r="300" spans="1:5" x14ac:dyDescent="0.25">
      <c r="A300" s="249" t="s">
        <v>102</v>
      </c>
      <c r="B300" s="250" t="s">
        <v>102</v>
      </c>
      <c r="C300" s="219" t="s">
        <v>102</v>
      </c>
      <c r="D300" s="219" t="s">
        <v>102</v>
      </c>
      <c r="E300"/>
    </row>
    <row r="301" spans="1:5" x14ac:dyDescent="0.25">
      <c r="A301" s="249" t="s">
        <v>102</v>
      </c>
      <c r="B301" s="250" t="s">
        <v>102</v>
      </c>
      <c r="C301" s="219" t="s">
        <v>102</v>
      </c>
      <c r="D301" s="219" t="s">
        <v>102</v>
      </c>
      <c r="E301"/>
    </row>
    <row r="302" spans="1:5" x14ac:dyDescent="0.25">
      <c r="A302" s="249" t="s">
        <v>102</v>
      </c>
      <c r="B302" s="250" t="s">
        <v>102</v>
      </c>
      <c r="C302" s="219" t="s">
        <v>102</v>
      </c>
      <c r="D302" s="219" t="s">
        <v>102</v>
      </c>
      <c r="E302"/>
    </row>
    <row r="303" spans="1:5" x14ac:dyDescent="0.25">
      <c r="A303" s="249" t="s">
        <v>102</v>
      </c>
      <c r="B303" s="250" t="s">
        <v>102</v>
      </c>
      <c r="C303" s="219" t="s">
        <v>102</v>
      </c>
      <c r="D303" s="219" t="s">
        <v>102</v>
      </c>
      <c r="E303"/>
    </row>
    <row r="304" spans="1:5" x14ac:dyDescent="0.25">
      <c r="A304" s="249" t="s">
        <v>102</v>
      </c>
      <c r="B304" s="250" t="s">
        <v>102</v>
      </c>
      <c r="C304" s="219" t="s">
        <v>102</v>
      </c>
      <c r="D304" s="219" t="s">
        <v>102</v>
      </c>
      <c r="E304"/>
    </row>
    <row r="305" spans="1:5" x14ac:dyDescent="0.25">
      <c r="A305" s="249" t="s">
        <v>102</v>
      </c>
      <c r="B305" s="250" t="s">
        <v>102</v>
      </c>
      <c r="C305" s="219" t="s">
        <v>102</v>
      </c>
      <c r="D305" s="219" t="s">
        <v>102</v>
      </c>
      <c r="E305"/>
    </row>
    <row r="306" spans="1:5" x14ac:dyDescent="0.25">
      <c r="A306" s="249" t="s">
        <v>102</v>
      </c>
      <c r="B306" s="250" t="s">
        <v>102</v>
      </c>
      <c r="C306" s="219" t="s">
        <v>102</v>
      </c>
      <c r="D306" s="219" t="s">
        <v>102</v>
      </c>
      <c r="E306"/>
    </row>
    <row r="307" spans="1:5" x14ac:dyDescent="0.25">
      <c r="A307" s="249" t="s">
        <v>102</v>
      </c>
      <c r="B307" s="250" t="s">
        <v>102</v>
      </c>
      <c r="C307" s="219" t="s">
        <v>102</v>
      </c>
      <c r="D307" s="219" t="s">
        <v>102</v>
      </c>
      <c r="E307"/>
    </row>
    <row r="308" spans="1:5" x14ac:dyDescent="0.25">
      <c r="A308" s="249" t="s">
        <v>102</v>
      </c>
      <c r="B308" s="250" t="s">
        <v>102</v>
      </c>
      <c r="C308" s="219" t="s">
        <v>102</v>
      </c>
      <c r="D308" s="219" t="s">
        <v>102</v>
      </c>
      <c r="E308"/>
    </row>
    <row r="309" spans="1:5" x14ac:dyDescent="0.25">
      <c r="A309" s="249" t="s">
        <v>102</v>
      </c>
      <c r="B309" s="250" t="s">
        <v>102</v>
      </c>
      <c r="C309" s="219" t="s">
        <v>102</v>
      </c>
      <c r="D309" s="219" t="s">
        <v>102</v>
      </c>
      <c r="E309"/>
    </row>
    <row r="310" spans="1:5" x14ac:dyDescent="0.25">
      <c r="A310" s="249" t="s">
        <v>102</v>
      </c>
      <c r="B310" s="250" t="s">
        <v>102</v>
      </c>
      <c r="C310" s="219" t="s">
        <v>102</v>
      </c>
      <c r="D310" s="219" t="s">
        <v>102</v>
      </c>
      <c r="E310"/>
    </row>
    <row r="311" spans="1:5" x14ac:dyDescent="0.25">
      <c r="A311" s="249" t="s">
        <v>102</v>
      </c>
      <c r="B311" s="250" t="s">
        <v>102</v>
      </c>
      <c r="C311" s="219" t="s">
        <v>102</v>
      </c>
      <c r="D311" s="219" t="s">
        <v>102</v>
      </c>
      <c r="E311"/>
    </row>
    <row r="312" spans="1:5" x14ac:dyDescent="0.25">
      <c r="A312" s="249" t="s">
        <v>102</v>
      </c>
      <c r="B312" s="250" t="s">
        <v>102</v>
      </c>
      <c r="C312" s="219" t="s">
        <v>102</v>
      </c>
      <c r="D312" s="219" t="s">
        <v>102</v>
      </c>
      <c r="E312"/>
    </row>
    <row r="313" spans="1:5" x14ac:dyDescent="0.25">
      <c r="A313" s="249" t="s">
        <v>102</v>
      </c>
      <c r="B313" s="250" t="s">
        <v>102</v>
      </c>
      <c r="C313" s="219" t="s">
        <v>102</v>
      </c>
      <c r="D313" s="219" t="s">
        <v>102</v>
      </c>
      <c r="E313"/>
    </row>
    <row r="314" spans="1:5" x14ac:dyDescent="0.25">
      <c r="A314" s="249" t="s">
        <v>102</v>
      </c>
      <c r="B314" s="250" t="s">
        <v>102</v>
      </c>
      <c r="C314" s="219" t="s">
        <v>102</v>
      </c>
      <c r="D314" s="219" t="s">
        <v>102</v>
      </c>
      <c r="E314"/>
    </row>
    <row r="315" spans="1:5" x14ac:dyDescent="0.25">
      <c r="A315" s="249" t="s">
        <v>102</v>
      </c>
      <c r="B315" s="250" t="s">
        <v>102</v>
      </c>
      <c r="C315" s="219" t="s">
        <v>102</v>
      </c>
      <c r="D315" s="219" t="s">
        <v>102</v>
      </c>
      <c r="E315"/>
    </row>
    <row r="316" spans="1:5" x14ac:dyDescent="0.25">
      <c r="A316" s="249" t="s">
        <v>102</v>
      </c>
      <c r="B316" s="250" t="s">
        <v>102</v>
      </c>
      <c r="C316" s="219" t="s">
        <v>102</v>
      </c>
      <c r="D316" s="219" t="s">
        <v>102</v>
      </c>
      <c r="E316"/>
    </row>
    <row r="317" spans="1:5" x14ac:dyDescent="0.25">
      <c r="A317" s="249" t="s">
        <v>102</v>
      </c>
      <c r="B317" s="250" t="s">
        <v>102</v>
      </c>
      <c r="C317" s="219" t="s">
        <v>102</v>
      </c>
      <c r="D317" s="219" t="s">
        <v>102</v>
      </c>
      <c r="E317"/>
    </row>
    <row r="318" spans="1:5" x14ac:dyDescent="0.25">
      <c r="A318" s="249" t="s">
        <v>102</v>
      </c>
      <c r="B318" s="250" t="s">
        <v>102</v>
      </c>
      <c r="C318" s="219" t="s">
        <v>102</v>
      </c>
      <c r="D318" s="219" t="s">
        <v>102</v>
      </c>
      <c r="E318"/>
    </row>
    <row r="319" spans="1:5" x14ac:dyDescent="0.25">
      <c r="A319" s="249" t="s">
        <v>102</v>
      </c>
      <c r="B319" s="250" t="s">
        <v>102</v>
      </c>
      <c r="C319" s="219" t="s">
        <v>102</v>
      </c>
      <c r="D319" s="219" t="s">
        <v>102</v>
      </c>
      <c r="E319"/>
    </row>
    <row r="320" spans="1:5" x14ac:dyDescent="0.25">
      <c r="A320" s="249" t="s">
        <v>102</v>
      </c>
      <c r="B320" s="250" t="s">
        <v>102</v>
      </c>
      <c r="C320" s="219" t="s">
        <v>102</v>
      </c>
      <c r="D320" s="219" t="s">
        <v>102</v>
      </c>
      <c r="E320"/>
    </row>
    <row r="321" spans="1:5" x14ac:dyDescent="0.25">
      <c r="A321" s="249" t="s">
        <v>102</v>
      </c>
      <c r="B321" s="250" t="s">
        <v>102</v>
      </c>
      <c r="C321" s="219" t="s">
        <v>102</v>
      </c>
      <c r="D321" s="219" t="s">
        <v>102</v>
      </c>
      <c r="E321"/>
    </row>
    <row r="322" spans="1:5" x14ac:dyDescent="0.25">
      <c r="A322" s="249" t="s">
        <v>102</v>
      </c>
      <c r="B322" s="250" t="s">
        <v>102</v>
      </c>
      <c r="C322" s="219" t="s">
        <v>102</v>
      </c>
      <c r="D322" s="219" t="s">
        <v>102</v>
      </c>
      <c r="E322"/>
    </row>
    <row r="323" spans="1:5" x14ac:dyDescent="0.25">
      <c r="A323" s="249" t="s">
        <v>102</v>
      </c>
      <c r="B323" s="250" t="s">
        <v>102</v>
      </c>
      <c r="C323" s="219" t="s">
        <v>102</v>
      </c>
      <c r="D323" s="219" t="s">
        <v>102</v>
      </c>
      <c r="E323"/>
    </row>
    <row r="324" spans="1:5" x14ac:dyDescent="0.25">
      <c r="A324" s="249" t="s">
        <v>102</v>
      </c>
      <c r="B324" s="250" t="s">
        <v>102</v>
      </c>
      <c r="C324" s="219" t="s">
        <v>102</v>
      </c>
      <c r="D324" s="219" t="s">
        <v>102</v>
      </c>
      <c r="E324"/>
    </row>
    <row r="325" spans="1:5" x14ac:dyDescent="0.25">
      <c r="A325" s="249" t="s">
        <v>102</v>
      </c>
      <c r="B325" s="250" t="s">
        <v>102</v>
      </c>
      <c r="C325" s="219" t="s">
        <v>102</v>
      </c>
      <c r="D325" s="219" t="s">
        <v>102</v>
      </c>
      <c r="E325"/>
    </row>
    <row r="326" spans="1:5" x14ac:dyDescent="0.25">
      <c r="A326" s="249" t="s">
        <v>102</v>
      </c>
      <c r="B326" s="250" t="s">
        <v>102</v>
      </c>
      <c r="C326" s="219" t="s">
        <v>102</v>
      </c>
      <c r="D326" s="219" t="s">
        <v>102</v>
      </c>
      <c r="E326"/>
    </row>
    <row r="327" spans="1:5" x14ac:dyDescent="0.25">
      <c r="A327" s="249" t="s">
        <v>102</v>
      </c>
      <c r="B327" s="250" t="s">
        <v>102</v>
      </c>
      <c r="C327" s="219" t="s">
        <v>102</v>
      </c>
      <c r="D327" s="219" t="s">
        <v>102</v>
      </c>
      <c r="E327"/>
    </row>
    <row r="328" spans="1:5" x14ac:dyDescent="0.25">
      <c r="A328" s="249" t="s">
        <v>102</v>
      </c>
      <c r="B328" s="250" t="s">
        <v>102</v>
      </c>
      <c r="C328" s="219" t="s">
        <v>102</v>
      </c>
      <c r="D328" s="219" t="s">
        <v>102</v>
      </c>
      <c r="E328"/>
    </row>
    <row r="329" spans="1:5" x14ac:dyDescent="0.25">
      <c r="A329" s="249" t="s">
        <v>102</v>
      </c>
      <c r="B329" s="250" t="s">
        <v>102</v>
      </c>
      <c r="C329" s="219" t="s">
        <v>102</v>
      </c>
      <c r="D329" s="219" t="s">
        <v>102</v>
      </c>
      <c r="E329"/>
    </row>
    <row r="330" spans="1:5" x14ac:dyDescent="0.25">
      <c r="A330" s="249" t="s">
        <v>102</v>
      </c>
      <c r="B330" s="250" t="s">
        <v>102</v>
      </c>
      <c r="C330" s="219" t="s">
        <v>102</v>
      </c>
      <c r="D330" s="219" t="s">
        <v>102</v>
      </c>
      <c r="E330"/>
    </row>
    <row r="331" spans="1:5" x14ac:dyDescent="0.25">
      <c r="A331" s="249" t="s">
        <v>102</v>
      </c>
      <c r="B331" s="250" t="s">
        <v>102</v>
      </c>
      <c r="C331" s="219" t="s">
        <v>102</v>
      </c>
      <c r="D331" s="219" t="s">
        <v>102</v>
      </c>
      <c r="E331"/>
    </row>
    <row r="332" spans="1:5" x14ac:dyDescent="0.25">
      <c r="A332" s="249" t="s">
        <v>102</v>
      </c>
      <c r="B332" s="250" t="s">
        <v>102</v>
      </c>
      <c r="C332" s="219" t="s">
        <v>102</v>
      </c>
      <c r="D332" s="219" t="s">
        <v>102</v>
      </c>
      <c r="E332"/>
    </row>
    <row r="333" spans="1:5" x14ac:dyDescent="0.25">
      <c r="A333" s="249" t="s">
        <v>102</v>
      </c>
      <c r="B333" s="250" t="s">
        <v>102</v>
      </c>
      <c r="C333" s="219" t="s">
        <v>102</v>
      </c>
      <c r="D333" s="219" t="s">
        <v>102</v>
      </c>
      <c r="E333"/>
    </row>
    <row r="334" spans="1:5" x14ac:dyDescent="0.25">
      <c r="A334" s="249" t="s">
        <v>102</v>
      </c>
      <c r="B334" s="250" t="s">
        <v>102</v>
      </c>
      <c r="C334" s="219" t="s">
        <v>102</v>
      </c>
      <c r="D334" s="219" t="s">
        <v>102</v>
      </c>
      <c r="E334"/>
    </row>
    <row r="335" spans="1:5" x14ac:dyDescent="0.25">
      <c r="A335" s="249" t="s">
        <v>102</v>
      </c>
      <c r="B335" s="250" t="s">
        <v>102</v>
      </c>
      <c r="C335" s="219" t="s">
        <v>102</v>
      </c>
      <c r="D335" s="219" t="s">
        <v>102</v>
      </c>
      <c r="E335"/>
    </row>
    <row r="336" spans="1:5" x14ac:dyDescent="0.25">
      <c r="A336" s="249" t="s">
        <v>102</v>
      </c>
      <c r="B336" s="250" t="s">
        <v>102</v>
      </c>
      <c r="C336" s="219" t="s">
        <v>102</v>
      </c>
      <c r="D336" s="219" t="s">
        <v>102</v>
      </c>
      <c r="E336"/>
    </row>
    <row r="337" spans="1:5" x14ac:dyDescent="0.25">
      <c r="A337" s="249" t="s">
        <v>102</v>
      </c>
      <c r="B337" s="250" t="s">
        <v>102</v>
      </c>
      <c r="C337" s="219" t="s">
        <v>102</v>
      </c>
      <c r="D337" s="219" t="s">
        <v>102</v>
      </c>
      <c r="E337"/>
    </row>
    <row r="338" spans="1:5" x14ac:dyDescent="0.25">
      <c r="A338" s="249" t="s">
        <v>102</v>
      </c>
      <c r="B338" s="250" t="s">
        <v>102</v>
      </c>
      <c r="C338" s="219" t="s">
        <v>102</v>
      </c>
      <c r="D338" s="219" t="s">
        <v>102</v>
      </c>
      <c r="E338"/>
    </row>
    <row r="339" spans="1:5" x14ac:dyDescent="0.25">
      <c r="A339" s="249" t="s">
        <v>102</v>
      </c>
      <c r="B339" s="250" t="s">
        <v>102</v>
      </c>
      <c r="C339" s="219" t="s">
        <v>102</v>
      </c>
      <c r="D339" s="219" t="s">
        <v>102</v>
      </c>
      <c r="E339"/>
    </row>
    <row r="340" spans="1:5" x14ac:dyDescent="0.25">
      <c r="A340" s="249" t="s">
        <v>102</v>
      </c>
      <c r="B340" s="250" t="s">
        <v>102</v>
      </c>
      <c r="C340" s="219" t="s">
        <v>102</v>
      </c>
      <c r="D340" s="219" t="s">
        <v>102</v>
      </c>
      <c r="E340"/>
    </row>
    <row r="341" spans="1:5" x14ac:dyDescent="0.25">
      <c r="A341" s="249" t="s">
        <v>102</v>
      </c>
      <c r="B341" s="250" t="s">
        <v>102</v>
      </c>
      <c r="C341" s="219" t="s">
        <v>102</v>
      </c>
      <c r="D341" s="219" t="s">
        <v>102</v>
      </c>
      <c r="E341"/>
    </row>
    <row r="342" spans="1:5" x14ac:dyDescent="0.25">
      <c r="A342" s="249" t="s">
        <v>102</v>
      </c>
      <c r="B342" s="250" t="s">
        <v>102</v>
      </c>
      <c r="C342" s="219" t="s">
        <v>102</v>
      </c>
      <c r="D342" s="219" t="s">
        <v>102</v>
      </c>
      <c r="E342"/>
    </row>
    <row r="343" spans="1:5" x14ac:dyDescent="0.25">
      <c r="A343" s="249" t="s">
        <v>102</v>
      </c>
      <c r="B343" s="250" t="s">
        <v>102</v>
      </c>
      <c r="C343" s="219" t="s">
        <v>102</v>
      </c>
      <c r="D343" s="219" t="s">
        <v>102</v>
      </c>
      <c r="E343"/>
    </row>
    <row r="344" spans="1:5" x14ac:dyDescent="0.25">
      <c r="A344" s="249" t="s">
        <v>102</v>
      </c>
      <c r="B344" s="250" t="s">
        <v>102</v>
      </c>
      <c r="C344" s="219" t="s">
        <v>102</v>
      </c>
      <c r="D344" s="219" t="s">
        <v>102</v>
      </c>
      <c r="E344"/>
    </row>
    <row r="345" spans="1:5" x14ac:dyDescent="0.25">
      <c r="A345" s="249" t="s">
        <v>102</v>
      </c>
      <c r="B345" s="250" t="s">
        <v>102</v>
      </c>
      <c r="C345" s="219" t="s">
        <v>102</v>
      </c>
      <c r="D345" s="219" t="s">
        <v>102</v>
      </c>
      <c r="E345"/>
    </row>
    <row r="346" spans="1:5" x14ac:dyDescent="0.25">
      <c r="A346" s="249" t="s">
        <v>102</v>
      </c>
      <c r="B346" s="250" t="s">
        <v>102</v>
      </c>
      <c r="C346" s="219" t="s">
        <v>102</v>
      </c>
      <c r="D346" s="219" t="s">
        <v>102</v>
      </c>
      <c r="E346"/>
    </row>
    <row r="347" spans="1:5" x14ac:dyDescent="0.25">
      <c r="A347" s="249" t="s">
        <v>102</v>
      </c>
      <c r="B347" s="250" t="s">
        <v>102</v>
      </c>
      <c r="C347" s="219" t="s">
        <v>102</v>
      </c>
      <c r="D347" s="219" t="s">
        <v>102</v>
      </c>
      <c r="E347"/>
    </row>
    <row r="348" spans="1:5" x14ac:dyDescent="0.25">
      <c r="A348" s="249" t="s">
        <v>102</v>
      </c>
      <c r="B348" s="250" t="s">
        <v>102</v>
      </c>
      <c r="C348" s="219" t="s">
        <v>102</v>
      </c>
      <c r="D348" s="219" t="s">
        <v>102</v>
      </c>
      <c r="E348"/>
    </row>
    <row r="349" spans="1:5" x14ac:dyDescent="0.25">
      <c r="A349" s="249" t="s">
        <v>102</v>
      </c>
      <c r="B349" s="250" t="s">
        <v>102</v>
      </c>
      <c r="C349" s="219" t="s">
        <v>102</v>
      </c>
      <c r="D349" s="219" t="s">
        <v>102</v>
      </c>
      <c r="E349"/>
    </row>
    <row r="350" spans="1:5" x14ac:dyDescent="0.25">
      <c r="A350" s="249" t="s">
        <v>102</v>
      </c>
      <c r="B350" s="250" t="s">
        <v>102</v>
      </c>
      <c r="C350" s="219" t="s">
        <v>102</v>
      </c>
      <c r="D350" s="219" t="s">
        <v>102</v>
      </c>
      <c r="E350"/>
    </row>
    <row r="351" spans="1:5" x14ac:dyDescent="0.25">
      <c r="A351" s="249" t="s">
        <v>102</v>
      </c>
      <c r="B351" s="250" t="s">
        <v>102</v>
      </c>
      <c r="C351" s="219" t="s">
        <v>102</v>
      </c>
      <c r="D351" s="219" t="s">
        <v>102</v>
      </c>
      <c r="E351"/>
    </row>
    <row r="352" spans="1:5" x14ac:dyDescent="0.25">
      <c r="A352" s="249" t="s">
        <v>102</v>
      </c>
      <c r="B352" s="250" t="s">
        <v>102</v>
      </c>
      <c r="C352" s="219" t="s">
        <v>102</v>
      </c>
      <c r="D352" s="219" t="s">
        <v>102</v>
      </c>
      <c r="E352"/>
    </row>
    <row r="353" spans="1:5" x14ac:dyDescent="0.25">
      <c r="A353" s="249" t="s">
        <v>102</v>
      </c>
      <c r="B353" s="250" t="s">
        <v>102</v>
      </c>
      <c r="C353" s="219" t="s">
        <v>102</v>
      </c>
      <c r="D353" s="219" t="s">
        <v>102</v>
      </c>
      <c r="E353"/>
    </row>
    <row r="354" spans="1:5" x14ac:dyDescent="0.25">
      <c r="A354" s="249" t="s">
        <v>102</v>
      </c>
      <c r="B354" s="250" t="s">
        <v>102</v>
      </c>
      <c r="C354" s="219" t="s">
        <v>102</v>
      </c>
      <c r="D354" s="219" t="s">
        <v>102</v>
      </c>
      <c r="E354"/>
    </row>
    <row r="355" spans="1:5" x14ac:dyDescent="0.25">
      <c r="A355" s="249" t="s">
        <v>102</v>
      </c>
      <c r="B355" s="250" t="s">
        <v>102</v>
      </c>
      <c r="C355" s="219" t="s">
        <v>102</v>
      </c>
      <c r="D355" s="219" t="s">
        <v>102</v>
      </c>
      <c r="E355"/>
    </row>
    <row r="356" spans="1:5" x14ac:dyDescent="0.25">
      <c r="A356" s="249" t="s">
        <v>102</v>
      </c>
      <c r="B356" s="250" t="s">
        <v>102</v>
      </c>
      <c r="C356" s="219" t="s">
        <v>102</v>
      </c>
      <c r="D356" s="219" t="s">
        <v>102</v>
      </c>
      <c r="E356"/>
    </row>
    <row r="357" spans="1:5" x14ac:dyDescent="0.25">
      <c r="A357" s="249" t="s">
        <v>102</v>
      </c>
      <c r="B357" s="250" t="s">
        <v>102</v>
      </c>
      <c r="C357" s="219" t="s">
        <v>102</v>
      </c>
      <c r="D357" s="219" t="s">
        <v>102</v>
      </c>
      <c r="E357"/>
    </row>
    <row r="358" spans="1:5" x14ac:dyDescent="0.25">
      <c r="A358" s="249" t="s">
        <v>102</v>
      </c>
      <c r="B358" s="250" t="s">
        <v>102</v>
      </c>
      <c r="C358" s="219" t="s">
        <v>102</v>
      </c>
      <c r="D358" s="219" t="s">
        <v>102</v>
      </c>
      <c r="E358"/>
    </row>
    <row r="359" spans="1:5" x14ac:dyDescent="0.25">
      <c r="A359" s="249" t="s">
        <v>102</v>
      </c>
      <c r="B359" s="250" t="s">
        <v>102</v>
      </c>
      <c r="C359" s="219" t="s">
        <v>102</v>
      </c>
      <c r="D359" s="219" t="s">
        <v>102</v>
      </c>
      <c r="E359"/>
    </row>
    <row r="360" spans="1:5" x14ac:dyDescent="0.25">
      <c r="A360" s="249" t="s">
        <v>102</v>
      </c>
      <c r="B360" s="250" t="s">
        <v>102</v>
      </c>
      <c r="C360" s="219" t="s">
        <v>102</v>
      </c>
      <c r="D360" s="219" t="s">
        <v>102</v>
      </c>
      <c r="E360"/>
    </row>
    <row r="361" spans="1:5" x14ac:dyDescent="0.25">
      <c r="A361" s="249" t="s">
        <v>102</v>
      </c>
      <c r="B361" s="250" t="s">
        <v>102</v>
      </c>
      <c r="C361" s="219" t="s">
        <v>102</v>
      </c>
      <c r="D361" s="219" t="s">
        <v>102</v>
      </c>
      <c r="E361"/>
    </row>
    <row r="362" spans="1:5" x14ac:dyDescent="0.25">
      <c r="A362" s="249" t="s">
        <v>102</v>
      </c>
      <c r="B362" s="250" t="s">
        <v>102</v>
      </c>
      <c r="C362" s="219" t="s">
        <v>102</v>
      </c>
      <c r="D362" s="219" t="s">
        <v>102</v>
      </c>
      <c r="E362"/>
    </row>
    <row r="363" spans="1:5" x14ac:dyDescent="0.25">
      <c r="A363" s="249" t="s">
        <v>102</v>
      </c>
      <c r="B363" s="250" t="s">
        <v>102</v>
      </c>
      <c r="C363" s="219" t="s">
        <v>102</v>
      </c>
      <c r="D363" s="219" t="s">
        <v>102</v>
      </c>
      <c r="E363"/>
    </row>
    <row r="364" spans="1:5" x14ac:dyDescent="0.25">
      <c r="A364" s="249" t="s">
        <v>102</v>
      </c>
      <c r="B364" s="250" t="s">
        <v>102</v>
      </c>
      <c r="C364" s="219" t="s">
        <v>102</v>
      </c>
      <c r="D364" s="219" t="s">
        <v>102</v>
      </c>
      <c r="E364"/>
    </row>
    <row r="365" spans="1:5" x14ac:dyDescent="0.25">
      <c r="A365" s="249" t="s">
        <v>102</v>
      </c>
      <c r="B365" s="250" t="s">
        <v>102</v>
      </c>
      <c r="C365" s="219" t="s">
        <v>102</v>
      </c>
      <c r="D365" s="219" t="s">
        <v>102</v>
      </c>
      <c r="E365"/>
    </row>
    <row r="366" spans="1:5" x14ac:dyDescent="0.25">
      <c r="A366" s="249" t="s">
        <v>102</v>
      </c>
      <c r="B366" s="250" t="s">
        <v>102</v>
      </c>
      <c r="C366" s="219" t="s">
        <v>102</v>
      </c>
      <c r="D366" s="219" t="s">
        <v>102</v>
      </c>
      <c r="E366"/>
    </row>
    <row r="367" spans="1:5" x14ac:dyDescent="0.25">
      <c r="A367" s="249" t="s">
        <v>102</v>
      </c>
      <c r="B367" s="250" t="s">
        <v>102</v>
      </c>
      <c r="C367" s="219" t="s">
        <v>102</v>
      </c>
      <c r="D367" s="219" t="s">
        <v>102</v>
      </c>
      <c r="E367"/>
    </row>
    <row r="368" spans="1:5" x14ac:dyDescent="0.25">
      <c r="A368" s="249" t="s">
        <v>102</v>
      </c>
      <c r="B368" s="250" t="s">
        <v>102</v>
      </c>
      <c r="C368" s="219" t="s">
        <v>102</v>
      </c>
      <c r="D368" s="219" t="s">
        <v>102</v>
      </c>
      <c r="E368"/>
    </row>
    <row r="369" spans="1:5" x14ac:dyDescent="0.25">
      <c r="A369" s="249" t="s">
        <v>102</v>
      </c>
      <c r="B369" s="250" t="s">
        <v>102</v>
      </c>
      <c r="C369" s="219" t="s">
        <v>102</v>
      </c>
      <c r="D369" s="219" t="s">
        <v>102</v>
      </c>
      <c r="E369"/>
    </row>
    <row r="370" spans="1:5" x14ac:dyDescent="0.25">
      <c r="A370" s="249" t="s">
        <v>102</v>
      </c>
      <c r="B370" s="250" t="s">
        <v>102</v>
      </c>
      <c r="C370" s="219" t="s">
        <v>102</v>
      </c>
      <c r="D370" s="219" t="s">
        <v>102</v>
      </c>
      <c r="E370"/>
    </row>
    <row r="371" spans="1:5" x14ac:dyDescent="0.25">
      <c r="A371" s="249" t="s">
        <v>102</v>
      </c>
      <c r="B371" s="250" t="s">
        <v>102</v>
      </c>
      <c r="C371" s="219" t="s">
        <v>102</v>
      </c>
      <c r="D371" s="219" t="s">
        <v>102</v>
      </c>
      <c r="E371"/>
    </row>
    <row r="372" spans="1:5" x14ac:dyDescent="0.25">
      <c r="A372" s="249" t="s">
        <v>102</v>
      </c>
      <c r="B372" s="250" t="s">
        <v>102</v>
      </c>
      <c r="C372" s="219" t="s">
        <v>102</v>
      </c>
      <c r="D372" s="219" t="s">
        <v>102</v>
      </c>
      <c r="E372"/>
    </row>
    <row r="373" spans="1:5" x14ac:dyDescent="0.25">
      <c r="A373" s="249" t="s">
        <v>102</v>
      </c>
      <c r="B373" s="250" t="s">
        <v>102</v>
      </c>
      <c r="C373" s="219" t="s">
        <v>102</v>
      </c>
      <c r="D373" s="219" t="s">
        <v>102</v>
      </c>
      <c r="E373"/>
    </row>
    <row r="374" spans="1:5" x14ac:dyDescent="0.25">
      <c r="A374" s="249" t="s">
        <v>102</v>
      </c>
      <c r="B374" s="250" t="s">
        <v>102</v>
      </c>
      <c r="C374" s="219" t="s">
        <v>102</v>
      </c>
      <c r="D374" s="219" t="s">
        <v>102</v>
      </c>
      <c r="E374"/>
    </row>
    <row r="375" spans="1:5" x14ac:dyDescent="0.25">
      <c r="A375" s="249" t="s">
        <v>102</v>
      </c>
      <c r="B375" s="250" t="s">
        <v>102</v>
      </c>
      <c r="C375" s="219" t="s">
        <v>102</v>
      </c>
      <c r="D375" s="219" t="s">
        <v>102</v>
      </c>
      <c r="E375"/>
    </row>
    <row r="376" spans="1:5" x14ac:dyDescent="0.25">
      <c r="A376" s="249" t="s">
        <v>102</v>
      </c>
      <c r="B376" s="250" t="s">
        <v>102</v>
      </c>
      <c r="C376" s="219" t="s">
        <v>102</v>
      </c>
      <c r="D376" s="219" t="s">
        <v>102</v>
      </c>
      <c r="E376"/>
    </row>
    <row r="377" spans="1:5" x14ac:dyDescent="0.25">
      <c r="A377" s="249" t="s">
        <v>102</v>
      </c>
      <c r="B377" s="250" t="s">
        <v>102</v>
      </c>
      <c r="C377" s="219" t="s">
        <v>102</v>
      </c>
      <c r="D377" s="219" t="s">
        <v>102</v>
      </c>
      <c r="E377"/>
    </row>
    <row r="378" spans="1:5" x14ac:dyDescent="0.25">
      <c r="A378" s="249" t="s">
        <v>102</v>
      </c>
      <c r="B378" s="250" t="s">
        <v>102</v>
      </c>
      <c r="C378" s="219" t="s">
        <v>102</v>
      </c>
      <c r="D378" s="219" t="s">
        <v>102</v>
      </c>
      <c r="E378"/>
    </row>
    <row r="379" spans="1:5" x14ac:dyDescent="0.25">
      <c r="A379" s="249" t="s">
        <v>102</v>
      </c>
      <c r="B379" s="250" t="s">
        <v>102</v>
      </c>
      <c r="C379" s="219" t="s">
        <v>102</v>
      </c>
      <c r="D379" s="219" t="s">
        <v>102</v>
      </c>
      <c r="E379"/>
    </row>
    <row r="380" spans="1:5" x14ac:dyDescent="0.25">
      <c r="A380" s="249" t="s">
        <v>102</v>
      </c>
      <c r="B380" s="250" t="s">
        <v>102</v>
      </c>
      <c r="C380" s="219" t="s">
        <v>102</v>
      </c>
      <c r="D380" s="219" t="s">
        <v>102</v>
      </c>
      <c r="E380"/>
    </row>
    <row r="381" spans="1:5" x14ac:dyDescent="0.25">
      <c r="A381" s="249" t="s">
        <v>102</v>
      </c>
      <c r="B381" s="250" t="s">
        <v>102</v>
      </c>
      <c r="C381" s="219" t="s">
        <v>102</v>
      </c>
      <c r="D381" s="219" t="s">
        <v>102</v>
      </c>
      <c r="E381"/>
    </row>
    <row r="382" spans="1:5" x14ac:dyDescent="0.25">
      <c r="A382" s="249" t="s">
        <v>102</v>
      </c>
      <c r="B382" s="250" t="s">
        <v>102</v>
      </c>
      <c r="C382" s="219" t="s">
        <v>102</v>
      </c>
      <c r="D382" s="219" t="s">
        <v>102</v>
      </c>
      <c r="E382"/>
    </row>
    <row r="383" spans="1:5" x14ac:dyDescent="0.25">
      <c r="A383" s="249" t="s">
        <v>102</v>
      </c>
      <c r="B383" s="250" t="s">
        <v>102</v>
      </c>
      <c r="C383" s="219" t="s">
        <v>102</v>
      </c>
      <c r="D383" s="219" t="s">
        <v>102</v>
      </c>
      <c r="E383"/>
    </row>
    <row r="384" spans="1:5" x14ac:dyDescent="0.25">
      <c r="A384" s="249" t="s">
        <v>102</v>
      </c>
      <c r="B384" s="250" t="s">
        <v>102</v>
      </c>
      <c r="C384" s="219" t="s">
        <v>102</v>
      </c>
      <c r="D384" s="219" t="s">
        <v>102</v>
      </c>
      <c r="E384"/>
    </row>
    <row r="385" spans="1:5" x14ac:dyDescent="0.25">
      <c r="A385" s="249" t="s">
        <v>102</v>
      </c>
      <c r="B385" s="250" t="s">
        <v>102</v>
      </c>
      <c r="C385" s="219" t="s">
        <v>102</v>
      </c>
      <c r="D385" s="219" t="s">
        <v>102</v>
      </c>
      <c r="E385"/>
    </row>
    <row r="386" spans="1:5" x14ac:dyDescent="0.25">
      <c r="A386" s="249" t="s">
        <v>102</v>
      </c>
      <c r="B386" s="250" t="s">
        <v>102</v>
      </c>
      <c r="C386" s="219" t="s">
        <v>102</v>
      </c>
      <c r="D386" s="219" t="s">
        <v>102</v>
      </c>
      <c r="E386"/>
    </row>
    <row r="387" spans="1:5" x14ac:dyDescent="0.25">
      <c r="A387" s="249" t="s">
        <v>102</v>
      </c>
      <c r="B387" s="250" t="s">
        <v>102</v>
      </c>
      <c r="C387" s="219" t="s">
        <v>102</v>
      </c>
      <c r="D387" s="219" t="s">
        <v>102</v>
      </c>
      <c r="E387"/>
    </row>
    <row r="388" spans="1:5" x14ac:dyDescent="0.25">
      <c r="A388" s="249" t="s">
        <v>102</v>
      </c>
      <c r="B388" s="250" t="s">
        <v>102</v>
      </c>
      <c r="C388" s="219" t="s">
        <v>102</v>
      </c>
      <c r="D388" s="219" t="s">
        <v>102</v>
      </c>
      <c r="E388"/>
    </row>
    <row r="389" spans="1:5" x14ac:dyDescent="0.25">
      <c r="A389" s="249" t="s">
        <v>102</v>
      </c>
      <c r="B389" s="250" t="s">
        <v>102</v>
      </c>
      <c r="C389" s="219" t="s">
        <v>102</v>
      </c>
      <c r="D389" s="219" t="s">
        <v>102</v>
      </c>
      <c r="E389"/>
    </row>
    <row r="390" spans="1:5" x14ac:dyDescent="0.25">
      <c r="A390" s="249" t="s">
        <v>102</v>
      </c>
      <c r="B390" s="250" t="s">
        <v>102</v>
      </c>
      <c r="C390" s="219" t="s">
        <v>102</v>
      </c>
      <c r="D390" s="219" t="s">
        <v>102</v>
      </c>
      <c r="E390"/>
    </row>
    <row r="391" spans="1:5" x14ac:dyDescent="0.25">
      <c r="A391" s="249" t="s">
        <v>102</v>
      </c>
      <c r="B391" s="250" t="s">
        <v>102</v>
      </c>
      <c r="C391" s="219" t="s">
        <v>102</v>
      </c>
      <c r="D391" s="219" t="s">
        <v>102</v>
      </c>
      <c r="E391"/>
    </row>
    <row r="392" spans="1:5" x14ac:dyDescent="0.25">
      <c r="A392" s="249" t="s">
        <v>102</v>
      </c>
      <c r="B392" s="250" t="s">
        <v>102</v>
      </c>
      <c r="C392" s="219" t="s">
        <v>102</v>
      </c>
      <c r="D392" s="219" t="s">
        <v>102</v>
      </c>
      <c r="E392"/>
    </row>
    <row r="393" spans="1:5" x14ac:dyDescent="0.25">
      <c r="A393" s="249" t="s">
        <v>102</v>
      </c>
      <c r="B393" s="250" t="s">
        <v>102</v>
      </c>
      <c r="C393" s="219" t="s">
        <v>102</v>
      </c>
      <c r="D393" s="219" t="s">
        <v>102</v>
      </c>
      <c r="E393"/>
    </row>
    <row r="394" spans="1:5" x14ac:dyDescent="0.25">
      <c r="A394" s="249" t="s">
        <v>102</v>
      </c>
      <c r="B394" s="250" t="s">
        <v>102</v>
      </c>
      <c r="C394" s="219" t="s">
        <v>102</v>
      </c>
      <c r="D394" s="219" t="s">
        <v>102</v>
      </c>
      <c r="E394"/>
    </row>
    <row r="395" spans="1:5" x14ac:dyDescent="0.25">
      <c r="A395" s="249" t="s">
        <v>102</v>
      </c>
      <c r="B395" s="250" t="s">
        <v>102</v>
      </c>
      <c r="C395" s="219" t="s">
        <v>102</v>
      </c>
      <c r="D395" s="219" t="s">
        <v>102</v>
      </c>
      <c r="E395"/>
    </row>
    <row r="396" spans="1:5" x14ac:dyDescent="0.25">
      <c r="A396" s="249" t="s">
        <v>102</v>
      </c>
      <c r="B396" s="250" t="s">
        <v>102</v>
      </c>
      <c r="C396" s="219" t="s">
        <v>102</v>
      </c>
      <c r="D396" s="219" t="s">
        <v>102</v>
      </c>
      <c r="E396"/>
    </row>
    <row r="397" spans="1:5" x14ac:dyDescent="0.25">
      <c r="A397" s="249" t="s">
        <v>102</v>
      </c>
      <c r="B397" s="250" t="s">
        <v>102</v>
      </c>
      <c r="C397" s="219" t="s">
        <v>102</v>
      </c>
      <c r="D397" s="219" t="s">
        <v>102</v>
      </c>
      <c r="E397"/>
    </row>
    <row r="398" spans="1:5" x14ac:dyDescent="0.25">
      <c r="A398" s="249" t="s">
        <v>102</v>
      </c>
      <c r="B398" s="250" t="s">
        <v>102</v>
      </c>
      <c r="C398" s="219" t="s">
        <v>102</v>
      </c>
      <c r="D398" s="219" t="s">
        <v>102</v>
      </c>
      <c r="E398"/>
    </row>
    <row r="399" spans="1:5" x14ac:dyDescent="0.25">
      <c r="A399" s="249" t="s">
        <v>102</v>
      </c>
      <c r="B399" s="250" t="s">
        <v>102</v>
      </c>
      <c r="C399" s="219" t="s">
        <v>102</v>
      </c>
      <c r="D399" s="219" t="s">
        <v>102</v>
      </c>
      <c r="E399"/>
    </row>
    <row r="400" spans="1:5" x14ac:dyDescent="0.25">
      <c r="A400" s="249" t="s">
        <v>102</v>
      </c>
      <c r="B400" s="250" t="s">
        <v>102</v>
      </c>
      <c r="C400" s="219" t="s">
        <v>102</v>
      </c>
      <c r="D400" s="219" t="s">
        <v>102</v>
      </c>
      <c r="E400"/>
    </row>
    <row r="401" spans="1:5" x14ac:dyDescent="0.25">
      <c r="A401" s="249" t="s">
        <v>102</v>
      </c>
      <c r="B401" s="250" t="s">
        <v>102</v>
      </c>
      <c r="C401" s="219" t="s">
        <v>102</v>
      </c>
      <c r="D401" s="219" t="s">
        <v>102</v>
      </c>
      <c r="E401"/>
    </row>
    <row r="402" spans="1:5" x14ac:dyDescent="0.25">
      <c r="A402" s="249" t="s">
        <v>102</v>
      </c>
      <c r="B402" s="250" t="s">
        <v>102</v>
      </c>
      <c r="C402" s="219" t="s">
        <v>102</v>
      </c>
      <c r="D402" s="219" t="s">
        <v>102</v>
      </c>
      <c r="E402"/>
    </row>
    <row r="403" spans="1:5" x14ac:dyDescent="0.25">
      <c r="A403" s="249" t="s">
        <v>102</v>
      </c>
      <c r="B403" s="250" t="s">
        <v>102</v>
      </c>
      <c r="C403" s="219" t="s">
        <v>102</v>
      </c>
      <c r="D403" s="219" t="s">
        <v>102</v>
      </c>
      <c r="E403"/>
    </row>
    <row r="404" spans="1:5" x14ac:dyDescent="0.25">
      <c r="A404" s="249" t="s">
        <v>102</v>
      </c>
      <c r="B404" s="250" t="s">
        <v>102</v>
      </c>
      <c r="C404" s="219" t="s">
        <v>102</v>
      </c>
      <c r="D404" s="219" t="s">
        <v>102</v>
      </c>
      <c r="E404"/>
    </row>
    <row r="405" spans="1:5" x14ac:dyDescent="0.25">
      <c r="A405" s="249" t="s">
        <v>102</v>
      </c>
      <c r="B405" s="250" t="s">
        <v>102</v>
      </c>
      <c r="C405" s="219" t="s">
        <v>102</v>
      </c>
      <c r="D405" s="219" t="s">
        <v>102</v>
      </c>
      <c r="E405"/>
    </row>
    <row r="406" spans="1:5" x14ac:dyDescent="0.25">
      <c r="A406" s="249" t="s">
        <v>102</v>
      </c>
      <c r="B406" s="250" t="s">
        <v>102</v>
      </c>
      <c r="C406" s="219" t="s">
        <v>102</v>
      </c>
      <c r="D406" s="219" t="s">
        <v>102</v>
      </c>
      <c r="E406"/>
    </row>
    <row r="407" spans="1:5" x14ac:dyDescent="0.25">
      <c r="A407" s="249" t="s">
        <v>102</v>
      </c>
      <c r="B407" s="250" t="s">
        <v>102</v>
      </c>
      <c r="C407" s="219" t="s">
        <v>102</v>
      </c>
      <c r="D407" s="219" t="s">
        <v>102</v>
      </c>
      <c r="E407"/>
    </row>
    <row r="408" spans="1:5" x14ac:dyDescent="0.25">
      <c r="A408" s="249" t="s">
        <v>102</v>
      </c>
      <c r="B408" s="250" t="s">
        <v>102</v>
      </c>
      <c r="C408" s="219" t="s">
        <v>102</v>
      </c>
      <c r="D408" s="219" t="s">
        <v>102</v>
      </c>
      <c r="E408"/>
    </row>
    <row r="409" spans="1:5" x14ac:dyDescent="0.25">
      <c r="A409" s="249" t="s">
        <v>102</v>
      </c>
      <c r="B409" s="250" t="s">
        <v>102</v>
      </c>
      <c r="C409" s="219" t="s">
        <v>102</v>
      </c>
      <c r="D409" s="219" t="s">
        <v>102</v>
      </c>
      <c r="E409"/>
    </row>
    <row r="410" spans="1:5" x14ac:dyDescent="0.25">
      <c r="A410" s="249" t="s">
        <v>102</v>
      </c>
      <c r="B410" s="250" t="s">
        <v>102</v>
      </c>
      <c r="C410" s="219" t="s">
        <v>102</v>
      </c>
      <c r="D410" s="219" t="s">
        <v>102</v>
      </c>
      <c r="E410"/>
    </row>
    <row r="411" spans="1:5" x14ac:dyDescent="0.25">
      <c r="A411" s="249" t="s">
        <v>102</v>
      </c>
      <c r="B411" s="250" t="s">
        <v>102</v>
      </c>
      <c r="C411" s="219" t="s">
        <v>102</v>
      </c>
      <c r="D411" s="219" t="s">
        <v>102</v>
      </c>
      <c r="E411"/>
    </row>
    <row r="412" spans="1:5" x14ac:dyDescent="0.25">
      <c r="A412" s="249" t="s">
        <v>102</v>
      </c>
      <c r="B412" s="250" t="s">
        <v>102</v>
      </c>
      <c r="C412" s="219" t="s">
        <v>102</v>
      </c>
      <c r="D412" s="219" t="s">
        <v>102</v>
      </c>
      <c r="E412"/>
    </row>
    <row r="413" spans="1:5" x14ac:dyDescent="0.25">
      <c r="A413" s="249" t="s">
        <v>102</v>
      </c>
      <c r="B413" s="250" t="s">
        <v>102</v>
      </c>
      <c r="C413" s="219" t="s">
        <v>102</v>
      </c>
      <c r="D413" s="219" t="s">
        <v>102</v>
      </c>
      <c r="E413"/>
    </row>
    <row r="414" spans="1:5" x14ac:dyDescent="0.25">
      <c r="A414" s="249" t="s">
        <v>102</v>
      </c>
      <c r="B414" s="250" t="s">
        <v>102</v>
      </c>
      <c r="C414" s="219" t="s">
        <v>102</v>
      </c>
      <c r="D414" s="219" t="s">
        <v>102</v>
      </c>
      <c r="E414"/>
    </row>
    <row r="415" spans="1:5" x14ac:dyDescent="0.25">
      <c r="A415" s="249" t="s">
        <v>102</v>
      </c>
      <c r="B415" s="250" t="s">
        <v>102</v>
      </c>
      <c r="C415" s="219" t="s">
        <v>102</v>
      </c>
      <c r="D415" s="219" t="s">
        <v>102</v>
      </c>
      <c r="E415"/>
    </row>
    <row r="416" spans="1:5" x14ac:dyDescent="0.25">
      <c r="A416" s="249" t="s">
        <v>102</v>
      </c>
      <c r="B416" s="250" t="s">
        <v>102</v>
      </c>
      <c r="C416" s="219" t="s">
        <v>102</v>
      </c>
      <c r="D416" s="219" t="s">
        <v>102</v>
      </c>
      <c r="E416"/>
    </row>
    <row r="417" spans="1:5" x14ac:dyDescent="0.25">
      <c r="A417" s="249" t="s">
        <v>102</v>
      </c>
      <c r="B417" s="250" t="s">
        <v>102</v>
      </c>
      <c r="C417" s="219" t="s">
        <v>102</v>
      </c>
      <c r="D417" s="219" t="s">
        <v>102</v>
      </c>
      <c r="E417"/>
    </row>
    <row r="418" spans="1:5" x14ac:dyDescent="0.25">
      <c r="A418" s="249" t="s">
        <v>102</v>
      </c>
      <c r="B418" s="250" t="s">
        <v>102</v>
      </c>
      <c r="C418" s="219" t="s">
        <v>102</v>
      </c>
      <c r="D418" s="219" t="s">
        <v>102</v>
      </c>
      <c r="E418"/>
    </row>
    <row r="419" spans="1:5" x14ac:dyDescent="0.25">
      <c r="A419" s="249" t="s">
        <v>102</v>
      </c>
      <c r="B419" s="250" t="s">
        <v>102</v>
      </c>
      <c r="C419" s="219" t="s">
        <v>102</v>
      </c>
      <c r="D419" s="219" t="s">
        <v>102</v>
      </c>
      <c r="E419"/>
    </row>
    <row r="420" spans="1:5" x14ac:dyDescent="0.25">
      <c r="A420" s="249" t="s">
        <v>102</v>
      </c>
      <c r="B420" s="250" t="s">
        <v>102</v>
      </c>
      <c r="C420" s="219" t="s">
        <v>102</v>
      </c>
      <c r="D420" s="219" t="s">
        <v>102</v>
      </c>
      <c r="E420"/>
    </row>
    <row r="421" spans="1:5" x14ac:dyDescent="0.25">
      <c r="A421" s="249" t="s">
        <v>102</v>
      </c>
      <c r="B421" s="250" t="s">
        <v>102</v>
      </c>
      <c r="C421" s="219" t="s">
        <v>102</v>
      </c>
      <c r="D421" s="219" t="s">
        <v>102</v>
      </c>
      <c r="E421"/>
    </row>
    <row r="422" spans="1:5" x14ac:dyDescent="0.25">
      <c r="A422" s="249" t="s">
        <v>102</v>
      </c>
      <c r="B422" s="250" t="s">
        <v>102</v>
      </c>
      <c r="C422" s="219" t="s">
        <v>102</v>
      </c>
      <c r="D422" s="219" t="s">
        <v>102</v>
      </c>
      <c r="E422"/>
    </row>
    <row r="423" spans="1:5" x14ac:dyDescent="0.25">
      <c r="A423" s="249" t="s">
        <v>102</v>
      </c>
      <c r="B423" s="250" t="s">
        <v>102</v>
      </c>
      <c r="C423" s="219" t="s">
        <v>102</v>
      </c>
      <c r="D423" s="219" t="s">
        <v>102</v>
      </c>
      <c r="E423"/>
    </row>
    <row r="424" spans="1:5" x14ac:dyDescent="0.25">
      <c r="A424" s="249" t="s">
        <v>102</v>
      </c>
      <c r="B424" s="250" t="s">
        <v>102</v>
      </c>
      <c r="C424" s="219" t="s">
        <v>102</v>
      </c>
      <c r="D424" s="219" t="s">
        <v>102</v>
      </c>
      <c r="E424"/>
    </row>
    <row r="425" spans="1:5" x14ac:dyDescent="0.25">
      <c r="A425" s="249" t="s">
        <v>102</v>
      </c>
      <c r="B425" s="250" t="s">
        <v>102</v>
      </c>
      <c r="C425" s="219" t="s">
        <v>102</v>
      </c>
      <c r="D425" s="219" t="s">
        <v>102</v>
      </c>
      <c r="E425"/>
    </row>
    <row r="426" spans="1:5" x14ac:dyDescent="0.25">
      <c r="A426" s="249" t="s">
        <v>102</v>
      </c>
      <c r="B426" s="250" t="s">
        <v>102</v>
      </c>
      <c r="C426" s="219" t="s">
        <v>102</v>
      </c>
      <c r="D426" s="219" t="s">
        <v>102</v>
      </c>
      <c r="E426"/>
    </row>
    <row r="427" spans="1:5" x14ac:dyDescent="0.25">
      <c r="A427" s="249" t="s">
        <v>102</v>
      </c>
      <c r="B427" s="250" t="s">
        <v>102</v>
      </c>
      <c r="C427" s="219" t="s">
        <v>102</v>
      </c>
      <c r="D427" s="219" t="s">
        <v>102</v>
      </c>
      <c r="E427"/>
    </row>
    <row r="428" spans="1:5" x14ac:dyDescent="0.25">
      <c r="A428" s="249" t="s">
        <v>102</v>
      </c>
      <c r="B428" s="250" t="s">
        <v>102</v>
      </c>
      <c r="C428" s="219" t="s">
        <v>102</v>
      </c>
      <c r="D428" s="219" t="s">
        <v>102</v>
      </c>
      <c r="E428"/>
    </row>
    <row r="429" spans="1:5" x14ac:dyDescent="0.25">
      <c r="A429" s="249" t="s">
        <v>102</v>
      </c>
      <c r="B429" s="250" t="s">
        <v>102</v>
      </c>
      <c r="C429" s="219" t="s">
        <v>102</v>
      </c>
      <c r="D429" s="219" t="s">
        <v>102</v>
      </c>
      <c r="E429"/>
    </row>
    <row r="430" spans="1:5" x14ac:dyDescent="0.25">
      <c r="A430" s="249" t="s">
        <v>102</v>
      </c>
      <c r="B430" s="250" t="s">
        <v>102</v>
      </c>
      <c r="C430" s="219" t="s">
        <v>102</v>
      </c>
      <c r="D430" s="219" t="s">
        <v>102</v>
      </c>
      <c r="E430"/>
    </row>
    <row r="431" spans="1:5" x14ac:dyDescent="0.25">
      <c r="A431" s="249" t="s">
        <v>102</v>
      </c>
      <c r="B431" s="250" t="s">
        <v>102</v>
      </c>
      <c r="C431" s="219" t="s">
        <v>102</v>
      </c>
      <c r="D431" s="219" t="s">
        <v>102</v>
      </c>
      <c r="E431"/>
    </row>
    <row r="432" spans="1:5" x14ac:dyDescent="0.25">
      <c r="A432" s="249" t="s">
        <v>102</v>
      </c>
      <c r="B432" s="250" t="s">
        <v>102</v>
      </c>
      <c r="C432" s="219" t="s">
        <v>102</v>
      </c>
      <c r="D432" s="219" t="s">
        <v>102</v>
      </c>
      <c r="E432"/>
    </row>
    <row r="433" spans="1:5" x14ac:dyDescent="0.25">
      <c r="A433" s="249" t="s">
        <v>102</v>
      </c>
      <c r="B433" s="250" t="s">
        <v>102</v>
      </c>
      <c r="C433" s="219" t="s">
        <v>102</v>
      </c>
      <c r="D433" s="219" t="s">
        <v>102</v>
      </c>
      <c r="E433"/>
    </row>
    <row r="434" spans="1:5" x14ac:dyDescent="0.25">
      <c r="A434" s="249" t="s">
        <v>102</v>
      </c>
      <c r="B434" s="250" t="s">
        <v>102</v>
      </c>
      <c r="C434" s="219" t="s">
        <v>102</v>
      </c>
      <c r="D434" s="219" t="s">
        <v>102</v>
      </c>
      <c r="E434"/>
    </row>
    <row r="435" spans="1:5" x14ac:dyDescent="0.25">
      <c r="A435" s="249" t="s">
        <v>102</v>
      </c>
      <c r="B435" s="250" t="s">
        <v>102</v>
      </c>
      <c r="C435" s="219" t="s">
        <v>102</v>
      </c>
      <c r="D435" s="219" t="s">
        <v>102</v>
      </c>
      <c r="E435"/>
    </row>
    <row r="436" spans="1:5" x14ac:dyDescent="0.25">
      <c r="A436" s="249" t="s">
        <v>102</v>
      </c>
      <c r="B436" s="250" t="s">
        <v>102</v>
      </c>
      <c r="C436" s="219" t="s">
        <v>102</v>
      </c>
      <c r="D436" s="219" t="s">
        <v>102</v>
      </c>
      <c r="E436"/>
    </row>
    <row r="437" spans="1:5" x14ac:dyDescent="0.25">
      <c r="A437" s="249" t="s">
        <v>102</v>
      </c>
      <c r="B437" s="250" t="s">
        <v>102</v>
      </c>
      <c r="C437" s="219" t="s">
        <v>102</v>
      </c>
      <c r="D437" s="219" t="s">
        <v>102</v>
      </c>
      <c r="E437"/>
    </row>
    <row r="438" spans="1:5" x14ac:dyDescent="0.25">
      <c r="A438" s="249" t="s">
        <v>102</v>
      </c>
      <c r="B438" s="250" t="s">
        <v>102</v>
      </c>
      <c r="C438" s="219" t="s">
        <v>102</v>
      </c>
      <c r="D438" s="219" t="s">
        <v>102</v>
      </c>
      <c r="E438"/>
    </row>
    <row r="439" spans="1:5" x14ac:dyDescent="0.25">
      <c r="A439" s="249" t="s">
        <v>102</v>
      </c>
      <c r="B439" s="250" t="s">
        <v>102</v>
      </c>
      <c r="C439" s="219" t="s">
        <v>102</v>
      </c>
      <c r="D439" s="219" t="s">
        <v>102</v>
      </c>
      <c r="E439"/>
    </row>
    <row r="440" spans="1:5" x14ac:dyDescent="0.25">
      <c r="A440" s="249" t="s">
        <v>102</v>
      </c>
      <c r="B440" s="250" t="s">
        <v>102</v>
      </c>
      <c r="C440" s="219" t="s">
        <v>102</v>
      </c>
      <c r="D440" s="219" t="s">
        <v>102</v>
      </c>
      <c r="E440"/>
    </row>
    <row r="441" spans="1:5" x14ac:dyDescent="0.25">
      <c r="A441" s="249" t="s">
        <v>102</v>
      </c>
      <c r="B441" s="250" t="s">
        <v>102</v>
      </c>
      <c r="C441" s="219" t="s">
        <v>102</v>
      </c>
      <c r="D441" s="219" t="s">
        <v>102</v>
      </c>
      <c r="E441"/>
    </row>
    <row r="442" spans="1:5" x14ac:dyDescent="0.25">
      <c r="A442" s="249" t="s">
        <v>102</v>
      </c>
      <c r="B442" s="250" t="s">
        <v>102</v>
      </c>
      <c r="C442" s="219" t="s">
        <v>102</v>
      </c>
      <c r="D442" s="219" t="s">
        <v>102</v>
      </c>
      <c r="E442"/>
    </row>
    <row r="443" spans="1:5" x14ac:dyDescent="0.25">
      <c r="A443" s="249" t="s">
        <v>102</v>
      </c>
      <c r="B443" s="250" t="s">
        <v>102</v>
      </c>
      <c r="C443" s="219" t="s">
        <v>102</v>
      </c>
      <c r="D443" s="219" t="s">
        <v>102</v>
      </c>
      <c r="E443"/>
    </row>
    <row r="444" spans="1:5" x14ac:dyDescent="0.25">
      <c r="A444" s="249" t="s">
        <v>102</v>
      </c>
      <c r="B444" s="250" t="s">
        <v>102</v>
      </c>
      <c r="C444" s="219" t="s">
        <v>102</v>
      </c>
      <c r="D444" s="219" t="s">
        <v>102</v>
      </c>
      <c r="E444"/>
    </row>
    <row r="445" spans="1:5" x14ac:dyDescent="0.25">
      <c r="A445" s="249" t="s">
        <v>102</v>
      </c>
      <c r="B445" s="250" t="s">
        <v>102</v>
      </c>
      <c r="C445" s="219" t="s">
        <v>102</v>
      </c>
      <c r="D445" s="219" t="s">
        <v>102</v>
      </c>
      <c r="E445"/>
    </row>
    <row r="446" spans="1:5" x14ac:dyDescent="0.25">
      <c r="A446" s="249" t="s">
        <v>102</v>
      </c>
      <c r="B446" s="250" t="s">
        <v>102</v>
      </c>
      <c r="C446" s="219" t="s">
        <v>102</v>
      </c>
      <c r="D446" s="219" t="s">
        <v>102</v>
      </c>
      <c r="E446"/>
    </row>
    <row r="447" spans="1:5" x14ac:dyDescent="0.25">
      <c r="A447" s="249" t="s">
        <v>102</v>
      </c>
      <c r="B447" s="250" t="s">
        <v>102</v>
      </c>
      <c r="C447" s="219" t="s">
        <v>102</v>
      </c>
      <c r="D447" s="219" t="s">
        <v>102</v>
      </c>
      <c r="E447"/>
    </row>
    <row r="448" spans="1:5" x14ac:dyDescent="0.25">
      <c r="A448" s="249" t="s">
        <v>102</v>
      </c>
      <c r="B448" s="250" t="s">
        <v>102</v>
      </c>
      <c r="C448" s="219" t="s">
        <v>102</v>
      </c>
      <c r="D448" s="219" t="s">
        <v>102</v>
      </c>
      <c r="E448"/>
    </row>
    <row r="449" spans="1:5" x14ac:dyDescent="0.25">
      <c r="A449" s="249" t="s">
        <v>102</v>
      </c>
      <c r="B449" s="250" t="s">
        <v>102</v>
      </c>
      <c r="C449" s="219" t="s">
        <v>102</v>
      </c>
      <c r="D449" s="219" t="s">
        <v>102</v>
      </c>
      <c r="E449"/>
    </row>
    <row r="450" spans="1:5" x14ac:dyDescent="0.25">
      <c r="A450" s="249" t="s">
        <v>102</v>
      </c>
      <c r="B450" s="250" t="s">
        <v>102</v>
      </c>
      <c r="C450" s="219" t="s">
        <v>102</v>
      </c>
      <c r="D450" s="219" t="s">
        <v>102</v>
      </c>
      <c r="E450"/>
    </row>
    <row r="451" spans="1:5" x14ac:dyDescent="0.25">
      <c r="A451" s="249" t="s">
        <v>102</v>
      </c>
      <c r="B451" s="250" t="s">
        <v>102</v>
      </c>
      <c r="C451" s="219" t="s">
        <v>102</v>
      </c>
      <c r="D451" s="219" t="s">
        <v>102</v>
      </c>
      <c r="E451"/>
    </row>
    <row r="452" spans="1:5" x14ac:dyDescent="0.25">
      <c r="A452" s="249" t="s">
        <v>102</v>
      </c>
      <c r="B452" s="250" t="s">
        <v>102</v>
      </c>
      <c r="C452" s="219" t="s">
        <v>102</v>
      </c>
      <c r="D452" s="219" t="s">
        <v>102</v>
      </c>
      <c r="E452"/>
    </row>
    <row r="453" spans="1:5" x14ac:dyDescent="0.25">
      <c r="A453" s="249" t="s">
        <v>102</v>
      </c>
      <c r="B453" s="250" t="s">
        <v>102</v>
      </c>
      <c r="C453" s="219" t="s">
        <v>102</v>
      </c>
      <c r="D453" s="219" t="s">
        <v>102</v>
      </c>
      <c r="E453"/>
    </row>
    <row r="454" spans="1:5" x14ac:dyDescent="0.25">
      <c r="A454" s="249" t="s">
        <v>102</v>
      </c>
      <c r="B454" s="250" t="s">
        <v>102</v>
      </c>
      <c r="C454" s="219" t="s">
        <v>102</v>
      </c>
      <c r="D454" s="219" t="s">
        <v>102</v>
      </c>
      <c r="E454"/>
    </row>
    <row r="455" spans="1:5" x14ac:dyDescent="0.25">
      <c r="A455" s="249" t="s">
        <v>102</v>
      </c>
      <c r="B455" s="250" t="s">
        <v>102</v>
      </c>
      <c r="C455" s="219" t="s">
        <v>102</v>
      </c>
      <c r="D455" s="219" t="s">
        <v>102</v>
      </c>
      <c r="E455"/>
    </row>
    <row r="456" spans="1:5" x14ac:dyDescent="0.25">
      <c r="A456" s="249" t="s">
        <v>102</v>
      </c>
      <c r="B456" s="250" t="s">
        <v>102</v>
      </c>
      <c r="C456" s="219" t="s">
        <v>102</v>
      </c>
      <c r="D456" s="219" t="s">
        <v>102</v>
      </c>
      <c r="E456"/>
    </row>
    <row r="457" spans="1:5" x14ac:dyDescent="0.25">
      <c r="A457" s="249" t="s">
        <v>102</v>
      </c>
      <c r="B457" s="250" t="s">
        <v>102</v>
      </c>
      <c r="C457" s="219" t="s">
        <v>102</v>
      </c>
      <c r="D457" s="219" t="s">
        <v>102</v>
      </c>
      <c r="E457"/>
    </row>
    <row r="458" spans="1:5" x14ac:dyDescent="0.25">
      <c r="A458" s="249" t="s">
        <v>102</v>
      </c>
      <c r="B458" s="250" t="s">
        <v>102</v>
      </c>
      <c r="C458" s="219" t="s">
        <v>102</v>
      </c>
      <c r="D458" s="219" t="s">
        <v>102</v>
      </c>
      <c r="E458"/>
    </row>
    <row r="459" spans="1:5" x14ac:dyDescent="0.25">
      <c r="A459" s="249" t="s">
        <v>102</v>
      </c>
      <c r="B459" s="250" t="s">
        <v>102</v>
      </c>
      <c r="C459" s="219" t="s">
        <v>102</v>
      </c>
      <c r="D459" s="219" t="s">
        <v>102</v>
      </c>
      <c r="E459"/>
    </row>
    <row r="460" spans="1:5" x14ac:dyDescent="0.25">
      <c r="A460" s="249" t="s">
        <v>102</v>
      </c>
      <c r="B460" s="250" t="s">
        <v>102</v>
      </c>
      <c r="C460" s="219" t="s">
        <v>102</v>
      </c>
      <c r="D460" s="219" t="s">
        <v>102</v>
      </c>
      <c r="E460"/>
    </row>
    <row r="461" spans="1:5" x14ac:dyDescent="0.25">
      <c r="A461" s="249" t="s">
        <v>102</v>
      </c>
      <c r="B461" s="250" t="s">
        <v>102</v>
      </c>
      <c r="C461" s="219" t="s">
        <v>102</v>
      </c>
      <c r="D461" s="219" t="s">
        <v>102</v>
      </c>
      <c r="E461"/>
    </row>
    <row r="462" spans="1:5" x14ac:dyDescent="0.25">
      <c r="A462" s="249" t="s">
        <v>102</v>
      </c>
      <c r="B462" s="250" t="s">
        <v>102</v>
      </c>
      <c r="C462" s="219" t="s">
        <v>102</v>
      </c>
      <c r="D462" s="219" t="s">
        <v>102</v>
      </c>
      <c r="E462"/>
    </row>
    <row r="463" spans="1:5" x14ac:dyDescent="0.25">
      <c r="A463" s="249" t="s">
        <v>102</v>
      </c>
      <c r="B463" s="250" t="s">
        <v>102</v>
      </c>
      <c r="C463" s="219" t="s">
        <v>102</v>
      </c>
      <c r="D463" s="219" t="s">
        <v>102</v>
      </c>
      <c r="E463"/>
    </row>
    <row r="464" spans="1:5" x14ac:dyDescent="0.25">
      <c r="A464" s="249" t="s">
        <v>102</v>
      </c>
      <c r="B464" s="250" t="s">
        <v>102</v>
      </c>
      <c r="C464" s="219" t="s">
        <v>102</v>
      </c>
      <c r="D464" s="219" t="s">
        <v>102</v>
      </c>
      <c r="E464"/>
    </row>
    <row r="465" spans="1:5" x14ac:dyDescent="0.25">
      <c r="A465" s="249" t="s">
        <v>102</v>
      </c>
      <c r="B465" s="250" t="s">
        <v>102</v>
      </c>
      <c r="C465" s="219" t="s">
        <v>102</v>
      </c>
      <c r="D465" s="219" t="s">
        <v>102</v>
      </c>
      <c r="E465"/>
    </row>
    <row r="466" spans="1:5" x14ac:dyDescent="0.25">
      <c r="A466" s="249" t="s">
        <v>102</v>
      </c>
      <c r="B466" s="250" t="s">
        <v>102</v>
      </c>
      <c r="C466" s="219" t="s">
        <v>102</v>
      </c>
      <c r="D466" s="219" t="s">
        <v>102</v>
      </c>
      <c r="E466"/>
    </row>
    <row r="467" spans="1:5" x14ac:dyDescent="0.25">
      <c r="A467" s="249" t="s">
        <v>102</v>
      </c>
      <c r="B467" s="250" t="s">
        <v>102</v>
      </c>
      <c r="C467" s="219" t="s">
        <v>102</v>
      </c>
      <c r="D467" s="219" t="s">
        <v>102</v>
      </c>
      <c r="E467"/>
    </row>
    <row r="468" spans="1:5" x14ac:dyDescent="0.25">
      <c r="A468" s="249" t="s">
        <v>102</v>
      </c>
      <c r="B468" s="250" t="s">
        <v>102</v>
      </c>
      <c r="C468" s="219" t="s">
        <v>102</v>
      </c>
      <c r="D468" s="219" t="s">
        <v>102</v>
      </c>
      <c r="E468"/>
    </row>
    <row r="469" spans="1:5" x14ac:dyDescent="0.25">
      <c r="A469" s="249" t="s">
        <v>102</v>
      </c>
      <c r="B469" s="250" t="s">
        <v>102</v>
      </c>
      <c r="C469" s="219" t="s">
        <v>102</v>
      </c>
      <c r="D469" s="219" t="s">
        <v>102</v>
      </c>
      <c r="E469"/>
    </row>
    <row r="470" spans="1:5" x14ac:dyDescent="0.25">
      <c r="A470" s="249" t="s">
        <v>102</v>
      </c>
      <c r="B470" s="250" t="s">
        <v>102</v>
      </c>
      <c r="C470" s="219" t="s">
        <v>102</v>
      </c>
      <c r="D470" s="219" t="s">
        <v>102</v>
      </c>
      <c r="E470"/>
    </row>
    <row r="471" spans="1:5" x14ac:dyDescent="0.25">
      <c r="A471" s="249" t="s">
        <v>102</v>
      </c>
      <c r="B471" s="250" t="s">
        <v>102</v>
      </c>
      <c r="C471" s="219" t="s">
        <v>102</v>
      </c>
      <c r="D471" s="219" t="s">
        <v>102</v>
      </c>
      <c r="E471"/>
    </row>
    <row r="472" spans="1:5" x14ac:dyDescent="0.25">
      <c r="A472" s="249" t="s">
        <v>102</v>
      </c>
      <c r="B472" s="250" t="s">
        <v>102</v>
      </c>
      <c r="C472" s="219" t="s">
        <v>102</v>
      </c>
      <c r="D472" s="219" t="s">
        <v>102</v>
      </c>
      <c r="E472"/>
    </row>
    <row r="473" spans="1:5" x14ac:dyDescent="0.25">
      <c r="A473" s="249" t="s">
        <v>102</v>
      </c>
      <c r="B473" s="250" t="s">
        <v>102</v>
      </c>
      <c r="C473" s="219" t="s">
        <v>102</v>
      </c>
      <c r="D473" s="219" t="s">
        <v>102</v>
      </c>
      <c r="E473"/>
    </row>
    <row r="474" spans="1:5" x14ac:dyDescent="0.25">
      <c r="A474" s="249" t="s">
        <v>102</v>
      </c>
      <c r="B474" s="250" t="s">
        <v>102</v>
      </c>
      <c r="C474" s="219" t="s">
        <v>102</v>
      </c>
      <c r="D474" s="219" t="s">
        <v>102</v>
      </c>
      <c r="E474"/>
    </row>
    <row r="475" spans="1:5" x14ac:dyDescent="0.25">
      <c r="A475" s="249" t="s">
        <v>102</v>
      </c>
      <c r="B475" s="250" t="s">
        <v>102</v>
      </c>
      <c r="C475" s="219" t="s">
        <v>102</v>
      </c>
      <c r="D475" s="219" t="s">
        <v>102</v>
      </c>
      <c r="E475"/>
    </row>
    <row r="476" spans="1:5" x14ac:dyDescent="0.25">
      <c r="A476" s="249" t="s">
        <v>102</v>
      </c>
      <c r="B476" s="250" t="s">
        <v>102</v>
      </c>
      <c r="C476" s="219" t="s">
        <v>102</v>
      </c>
      <c r="D476" s="219" t="s">
        <v>102</v>
      </c>
      <c r="E476"/>
    </row>
    <row r="477" spans="1:5" x14ac:dyDescent="0.25">
      <c r="A477" s="249" t="s">
        <v>102</v>
      </c>
      <c r="B477" s="250" t="s">
        <v>102</v>
      </c>
      <c r="C477" s="219" t="s">
        <v>102</v>
      </c>
      <c r="D477" s="219" t="s">
        <v>102</v>
      </c>
      <c r="E477"/>
    </row>
    <row r="478" spans="1:5" x14ac:dyDescent="0.25">
      <c r="A478" s="249" t="s">
        <v>102</v>
      </c>
      <c r="B478" s="250" t="s">
        <v>102</v>
      </c>
      <c r="C478" s="219" t="s">
        <v>102</v>
      </c>
      <c r="D478" s="219" t="s">
        <v>102</v>
      </c>
      <c r="E478"/>
    </row>
    <row r="479" spans="1:5" x14ac:dyDescent="0.25">
      <c r="A479" s="249" t="s">
        <v>102</v>
      </c>
      <c r="B479" s="250" t="s">
        <v>102</v>
      </c>
      <c r="C479" s="219" t="s">
        <v>102</v>
      </c>
      <c r="D479" s="219" t="s">
        <v>102</v>
      </c>
      <c r="E479"/>
    </row>
    <row r="480" spans="1:5" x14ac:dyDescent="0.25">
      <c r="A480" s="249" t="s">
        <v>102</v>
      </c>
      <c r="B480" s="250" t="s">
        <v>102</v>
      </c>
      <c r="C480" s="219" t="s">
        <v>102</v>
      </c>
      <c r="D480" s="219" t="s">
        <v>102</v>
      </c>
      <c r="E480"/>
    </row>
    <row r="481" spans="1:5" x14ac:dyDescent="0.25">
      <c r="A481" s="249" t="s">
        <v>102</v>
      </c>
      <c r="B481" s="250" t="s">
        <v>102</v>
      </c>
      <c r="C481" s="219" t="s">
        <v>102</v>
      </c>
      <c r="D481" s="219" t="s">
        <v>102</v>
      </c>
      <c r="E481"/>
    </row>
    <row r="482" spans="1:5" x14ac:dyDescent="0.25">
      <c r="A482" s="249" t="s">
        <v>102</v>
      </c>
      <c r="B482" s="250" t="s">
        <v>102</v>
      </c>
      <c r="C482" s="219" t="s">
        <v>102</v>
      </c>
      <c r="D482" s="219" t="s">
        <v>102</v>
      </c>
      <c r="E482"/>
    </row>
    <row r="483" spans="1:5" x14ac:dyDescent="0.25">
      <c r="A483" s="249" t="s">
        <v>102</v>
      </c>
      <c r="B483" s="250" t="s">
        <v>102</v>
      </c>
      <c r="C483" s="219" t="s">
        <v>102</v>
      </c>
      <c r="D483" s="219" t="s">
        <v>102</v>
      </c>
      <c r="E483"/>
    </row>
    <row r="484" spans="1:5" x14ac:dyDescent="0.25">
      <c r="A484" s="249" t="s">
        <v>102</v>
      </c>
      <c r="B484" s="250" t="s">
        <v>102</v>
      </c>
      <c r="C484" s="219" t="s">
        <v>102</v>
      </c>
      <c r="D484" s="219" t="s">
        <v>102</v>
      </c>
      <c r="E484"/>
    </row>
    <row r="485" spans="1:5" x14ac:dyDescent="0.25">
      <c r="A485" s="249" t="s">
        <v>102</v>
      </c>
      <c r="B485" s="250" t="s">
        <v>102</v>
      </c>
      <c r="C485" s="219" t="s">
        <v>102</v>
      </c>
      <c r="D485" s="219" t="s">
        <v>102</v>
      </c>
      <c r="E485"/>
    </row>
    <row r="486" spans="1:5" x14ac:dyDescent="0.25">
      <c r="A486" s="249" t="s">
        <v>102</v>
      </c>
      <c r="B486" s="250" t="s">
        <v>102</v>
      </c>
      <c r="C486" s="219" t="s">
        <v>102</v>
      </c>
      <c r="D486" s="219" t="s">
        <v>102</v>
      </c>
      <c r="E486"/>
    </row>
    <row r="487" spans="1:5" x14ac:dyDescent="0.25">
      <c r="A487" s="249" t="s">
        <v>102</v>
      </c>
      <c r="B487" s="250" t="s">
        <v>102</v>
      </c>
      <c r="C487" s="219" t="s">
        <v>102</v>
      </c>
      <c r="D487" s="219" t="s">
        <v>102</v>
      </c>
      <c r="E487"/>
    </row>
    <row r="488" spans="1:5" x14ac:dyDescent="0.25">
      <c r="A488" s="249" t="s">
        <v>102</v>
      </c>
      <c r="B488" s="250" t="s">
        <v>102</v>
      </c>
      <c r="C488" s="219" t="s">
        <v>102</v>
      </c>
      <c r="D488" s="219" t="s">
        <v>102</v>
      </c>
      <c r="E488"/>
    </row>
    <row r="489" spans="1:5" x14ac:dyDescent="0.25">
      <c r="A489" s="249" t="s">
        <v>102</v>
      </c>
      <c r="B489" s="250" t="s">
        <v>102</v>
      </c>
      <c r="C489" s="219" t="s">
        <v>102</v>
      </c>
      <c r="D489" s="219" t="s">
        <v>102</v>
      </c>
      <c r="E489"/>
    </row>
    <row r="490" spans="1:5" x14ac:dyDescent="0.25">
      <c r="A490" s="249" t="s">
        <v>102</v>
      </c>
      <c r="B490" s="250" t="s">
        <v>102</v>
      </c>
      <c r="C490" s="219" t="s">
        <v>102</v>
      </c>
      <c r="D490" s="219" t="s">
        <v>102</v>
      </c>
      <c r="E490"/>
    </row>
    <row r="491" spans="1:5" x14ac:dyDescent="0.25">
      <c r="A491" s="249" t="s">
        <v>102</v>
      </c>
      <c r="B491" s="250" t="s">
        <v>102</v>
      </c>
      <c r="C491" s="219" t="s">
        <v>102</v>
      </c>
      <c r="D491" s="219" t="s">
        <v>102</v>
      </c>
      <c r="E491"/>
    </row>
    <row r="492" spans="1:5" x14ac:dyDescent="0.25">
      <c r="A492" s="249" t="s">
        <v>102</v>
      </c>
      <c r="B492" s="250" t="s">
        <v>102</v>
      </c>
      <c r="C492" s="219" t="s">
        <v>102</v>
      </c>
      <c r="D492" s="219" t="s">
        <v>102</v>
      </c>
      <c r="E492"/>
    </row>
    <row r="493" spans="1:5" x14ac:dyDescent="0.25">
      <c r="A493" s="249" t="s">
        <v>102</v>
      </c>
      <c r="B493" s="250" t="s">
        <v>102</v>
      </c>
      <c r="C493" s="219" t="s">
        <v>102</v>
      </c>
      <c r="D493" s="219" t="s">
        <v>102</v>
      </c>
      <c r="E493"/>
    </row>
    <row r="494" spans="1:5" x14ac:dyDescent="0.25">
      <c r="A494" s="249" t="s">
        <v>102</v>
      </c>
      <c r="B494" s="250" t="s">
        <v>102</v>
      </c>
      <c r="C494" s="219" t="s">
        <v>102</v>
      </c>
      <c r="D494" s="219" t="s">
        <v>102</v>
      </c>
      <c r="E494"/>
    </row>
    <row r="495" spans="1:5" x14ac:dyDescent="0.25">
      <c r="A495" s="249" t="s">
        <v>102</v>
      </c>
      <c r="B495" s="250" t="s">
        <v>102</v>
      </c>
      <c r="C495" s="219" t="s">
        <v>102</v>
      </c>
      <c r="D495" s="219" t="s">
        <v>102</v>
      </c>
      <c r="E495"/>
    </row>
    <row r="496" spans="1:5" x14ac:dyDescent="0.25">
      <c r="A496" s="249" t="s">
        <v>102</v>
      </c>
      <c r="B496" s="250" t="s">
        <v>102</v>
      </c>
      <c r="C496" s="219" t="s">
        <v>102</v>
      </c>
      <c r="D496" s="219" t="s">
        <v>102</v>
      </c>
      <c r="E496"/>
    </row>
    <row r="497" spans="1:5" x14ac:dyDescent="0.25">
      <c r="A497" s="249" t="s">
        <v>102</v>
      </c>
      <c r="B497" s="250" t="s">
        <v>102</v>
      </c>
      <c r="C497" s="219" t="s">
        <v>102</v>
      </c>
      <c r="D497" s="219" t="s">
        <v>102</v>
      </c>
      <c r="E497"/>
    </row>
    <row r="498" spans="1:5" x14ac:dyDescent="0.25">
      <c r="A498" s="249" t="s">
        <v>102</v>
      </c>
      <c r="B498" s="250" t="s">
        <v>102</v>
      </c>
      <c r="C498" s="219" t="s">
        <v>102</v>
      </c>
      <c r="D498" s="219" t="s">
        <v>102</v>
      </c>
      <c r="E498"/>
    </row>
    <row r="499" spans="1:5" x14ac:dyDescent="0.25">
      <c r="A499" s="249" t="s">
        <v>102</v>
      </c>
      <c r="B499" s="250" t="s">
        <v>102</v>
      </c>
      <c r="C499" s="219" t="s">
        <v>102</v>
      </c>
      <c r="D499" s="219" t="s">
        <v>102</v>
      </c>
      <c r="E499"/>
    </row>
    <row r="500" spans="1:5" x14ac:dyDescent="0.25">
      <c r="A500" s="249" t="s">
        <v>102</v>
      </c>
      <c r="B500" s="250" t="s">
        <v>102</v>
      </c>
      <c r="C500" s="219" t="s">
        <v>102</v>
      </c>
      <c r="D500" s="219" t="s">
        <v>102</v>
      </c>
      <c r="E500"/>
    </row>
    <row r="501" spans="1:5" x14ac:dyDescent="0.25">
      <c r="A501" s="249" t="s">
        <v>102</v>
      </c>
      <c r="B501" s="250" t="s">
        <v>102</v>
      </c>
      <c r="C501" s="219" t="s">
        <v>102</v>
      </c>
      <c r="D501" s="219" t="s">
        <v>102</v>
      </c>
      <c r="E501"/>
    </row>
    <row r="502" spans="1:5" x14ac:dyDescent="0.25">
      <c r="A502" s="249" t="s">
        <v>102</v>
      </c>
      <c r="B502" s="250" t="s">
        <v>102</v>
      </c>
      <c r="C502" s="219" t="s">
        <v>102</v>
      </c>
      <c r="D502" s="219" t="s">
        <v>102</v>
      </c>
      <c r="E502"/>
    </row>
    <row r="503" spans="1:5" x14ac:dyDescent="0.25">
      <c r="A503" s="249" t="s">
        <v>102</v>
      </c>
      <c r="B503" s="250" t="s">
        <v>102</v>
      </c>
      <c r="C503" s="219" t="s">
        <v>102</v>
      </c>
      <c r="D503" s="219" t="s">
        <v>102</v>
      </c>
      <c r="E503"/>
    </row>
    <row r="504" spans="1:5" x14ac:dyDescent="0.25">
      <c r="A504" s="249" t="s">
        <v>102</v>
      </c>
      <c r="B504" s="250" t="s">
        <v>102</v>
      </c>
      <c r="C504" s="219" t="s">
        <v>102</v>
      </c>
      <c r="D504" s="219" t="s">
        <v>102</v>
      </c>
      <c r="E504"/>
    </row>
    <row r="505" spans="1:5" x14ac:dyDescent="0.25">
      <c r="A505" s="249" t="s">
        <v>102</v>
      </c>
      <c r="B505" s="250" t="s">
        <v>102</v>
      </c>
      <c r="C505" s="219" t="s">
        <v>102</v>
      </c>
      <c r="D505" s="219" t="s">
        <v>102</v>
      </c>
      <c r="E505"/>
    </row>
    <row r="506" spans="1:5" x14ac:dyDescent="0.25">
      <c r="A506" s="249" t="s">
        <v>102</v>
      </c>
      <c r="B506" s="250" t="s">
        <v>102</v>
      </c>
      <c r="C506" s="219" t="s">
        <v>102</v>
      </c>
      <c r="D506" s="219" t="s">
        <v>102</v>
      </c>
      <c r="E506"/>
    </row>
    <row r="507" spans="1:5" x14ac:dyDescent="0.25">
      <c r="A507" s="249" t="s">
        <v>102</v>
      </c>
      <c r="B507" s="250" t="s">
        <v>102</v>
      </c>
      <c r="C507" s="219" t="s">
        <v>102</v>
      </c>
      <c r="D507" s="219" t="s">
        <v>102</v>
      </c>
      <c r="E507"/>
    </row>
    <row r="508" spans="1:5" x14ac:dyDescent="0.25">
      <c r="A508" s="249" t="s">
        <v>102</v>
      </c>
      <c r="B508" s="250" t="s">
        <v>102</v>
      </c>
      <c r="C508" s="219" t="s">
        <v>102</v>
      </c>
      <c r="D508" s="219" t="s">
        <v>102</v>
      </c>
      <c r="E508"/>
    </row>
    <row r="509" spans="1:5" x14ac:dyDescent="0.25">
      <c r="A509" s="249"/>
      <c r="B509" s="250"/>
      <c r="C509" s="219"/>
      <c r="D509" s="219"/>
    </row>
  </sheetData>
  <mergeCells count="1">
    <mergeCell ref="A3:D3"/>
  </mergeCells>
  <pageMargins left="0.25" right="0.25" top="0.36" bottom="0.32" header="0.3" footer="0.3"/>
  <pageSetup paperSize="9" scale="73" fitToHeight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E512"/>
  <sheetViews>
    <sheetView topLeftCell="A262" workbookViewId="0">
      <selection activeCell="E274" sqref="E274"/>
    </sheetView>
  </sheetViews>
  <sheetFormatPr defaultColWidth="9.140625" defaultRowHeight="15" x14ac:dyDescent="0.25"/>
  <cols>
    <col min="1" max="1" width="9.140625" style="194" customWidth="1" collapsed="1"/>
    <col min="2" max="2" width="66.140625" style="223" customWidth="1" collapsed="1"/>
    <col min="3" max="3" width="18.28515625" style="297" customWidth="1" collapsed="1"/>
    <col min="4" max="4" width="17.140625" style="297" customWidth="1" collapsed="1"/>
    <col min="5" max="5" width="18.5703125" style="194" customWidth="1" collapsed="1"/>
    <col min="6" max="16384" width="9.140625" style="194" collapsed="1"/>
  </cols>
  <sheetData>
    <row r="1" spans="1:4" x14ac:dyDescent="0.25">
      <c r="D1" s="298" t="s">
        <v>449</v>
      </c>
    </row>
    <row r="3" spans="1:4" x14ac:dyDescent="0.25">
      <c r="A3" s="483" t="s">
        <v>7</v>
      </c>
      <c r="B3" s="483"/>
      <c r="C3" s="483"/>
      <c r="D3" s="483"/>
    </row>
    <row r="4" spans="1:4" x14ac:dyDescent="0.25">
      <c r="A4" s="296"/>
      <c r="B4" s="296"/>
      <c r="C4" s="299"/>
      <c r="D4" s="299"/>
    </row>
    <row r="5" spans="1:4" x14ac:dyDescent="0.25">
      <c r="A5" s="199"/>
      <c r="B5" s="225"/>
      <c r="D5" s="300" t="s">
        <v>795</v>
      </c>
    </row>
    <row r="6" spans="1:4" x14ac:dyDescent="0.25">
      <c r="A6" s="199"/>
      <c r="B6" s="225"/>
      <c r="D6" s="301"/>
    </row>
    <row r="7" spans="1:4" ht="33.75" customHeight="1" x14ac:dyDescent="0.25">
      <c r="A7" s="252" t="s">
        <v>64</v>
      </c>
      <c r="B7" s="252" t="s">
        <v>12</v>
      </c>
      <c r="C7" s="302" t="s">
        <v>66</v>
      </c>
      <c r="D7" s="302" t="s">
        <v>65</v>
      </c>
    </row>
    <row r="8" spans="1:4" ht="26.25" customHeight="1" x14ac:dyDescent="0.25">
      <c r="A8" s="253"/>
      <c r="B8" s="254" t="s">
        <v>1256</v>
      </c>
      <c r="C8" s="303"/>
      <c r="D8" s="303"/>
    </row>
    <row r="9" spans="1:4" ht="16.5" x14ac:dyDescent="0.35">
      <c r="A9" s="255">
        <v>1</v>
      </c>
      <c r="B9" s="256" t="s">
        <v>1087</v>
      </c>
      <c r="C9" s="304">
        <f>C10+C84+C116</f>
        <v>0</v>
      </c>
      <c r="D9" s="304">
        <f>D10+D84+D116</f>
        <v>3992000</v>
      </c>
    </row>
    <row r="10" spans="1:4" x14ac:dyDescent="0.25">
      <c r="A10" s="251">
        <v>11</v>
      </c>
      <c r="B10" s="256" t="s">
        <v>1257</v>
      </c>
      <c r="C10" s="305">
        <f>SUM(C11,C29,C35,C40,C44,C53,C55,C58)</f>
        <v>0</v>
      </c>
      <c r="D10" s="305">
        <f>SUM(D11,D29,D35,D40,D44,D53,D55,D58)</f>
        <v>0</v>
      </c>
    </row>
    <row r="11" spans="1:4" x14ac:dyDescent="0.25">
      <c r="A11" s="251">
        <v>110</v>
      </c>
      <c r="B11" s="256" t="s">
        <v>1258</v>
      </c>
      <c r="C11" s="306">
        <f>SUM(C12,C21,C23,C25,C27)</f>
        <v>0</v>
      </c>
      <c r="D11" s="306">
        <f>SUM(D12,D21,D23,D25,D27)</f>
        <v>0</v>
      </c>
    </row>
    <row r="12" spans="1:4" x14ac:dyDescent="0.25">
      <c r="A12" s="251">
        <v>1100</v>
      </c>
      <c r="B12" s="256" t="s">
        <v>1259</v>
      </c>
      <c r="C12" s="306">
        <f>SUM(C13:C20)</f>
        <v>0</v>
      </c>
      <c r="D12" s="306">
        <f>SUM(D13:D20)</f>
        <v>0</v>
      </c>
    </row>
    <row r="13" spans="1:4" ht="30" x14ac:dyDescent="0.25">
      <c r="A13" s="244">
        <v>110001</v>
      </c>
      <c r="B13" s="245" t="s">
        <v>1260</v>
      </c>
      <c r="C13" s="307"/>
      <c r="D13" s="307"/>
    </row>
    <row r="14" spans="1:4" x14ac:dyDescent="0.25">
      <c r="A14" s="244">
        <v>110002</v>
      </c>
      <c r="B14" s="245" t="s">
        <v>1261</v>
      </c>
      <c r="C14" s="307"/>
      <c r="D14" s="307"/>
    </row>
    <row r="15" spans="1:4" x14ac:dyDescent="0.25">
      <c r="A15" s="244">
        <v>110003</v>
      </c>
      <c r="B15" s="245" t="s">
        <v>1262</v>
      </c>
      <c r="C15" s="307"/>
      <c r="D15" s="307"/>
    </row>
    <row r="16" spans="1:4" x14ac:dyDescent="0.25">
      <c r="A16" s="244">
        <v>110004</v>
      </c>
      <c r="B16" s="245" t="s">
        <v>1263</v>
      </c>
      <c r="C16" s="307"/>
      <c r="D16" s="307"/>
    </row>
    <row r="17" spans="1:4" ht="45" x14ac:dyDescent="0.25">
      <c r="A17" s="244">
        <v>110005</v>
      </c>
      <c r="B17" s="257" t="s">
        <v>1264</v>
      </c>
      <c r="C17" s="307"/>
      <c r="D17" s="307"/>
    </row>
    <row r="18" spans="1:4" ht="30" x14ac:dyDescent="0.25">
      <c r="A18" s="244">
        <v>110006</v>
      </c>
      <c r="B18" s="245" t="s">
        <v>1265</v>
      </c>
      <c r="C18" s="307"/>
      <c r="D18" s="307"/>
    </row>
    <row r="19" spans="1:4" ht="30" x14ac:dyDescent="0.25">
      <c r="A19" s="244">
        <v>110007</v>
      </c>
      <c r="B19" s="245" t="s">
        <v>1266</v>
      </c>
      <c r="C19" s="307"/>
      <c r="D19" s="307"/>
    </row>
    <row r="20" spans="1:4" x14ac:dyDescent="0.25">
      <c r="A20" s="244">
        <v>110008</v>
      </c>
      <c r="B20" s="245" t="s">
        <v>1267</v>
      </c>
      <c r="C20" s="307"/>
      <c r="D20" s="307"/>
    </row>
    <row r="21" spans="1:4" x14ac:dyDescent="0.25">
      <c r="A21" s="251">
        <v>1101</v>
      </c>
      <c r="B21" s="256" t="s">
        <v>1268</v>
      </c>
      <c r="C21" s="308">
        <f>+C22</f>
        <v>0</v>
      </c>
      <c r="D21" s="308">
        <f>+D22</f>
        <v>0</v>
      </c>
    </row>
    <row r="22" spans="1:4" x14ac:dyDescent="0.25">
      <c r="A22" s="244">
        <v>110101</v>
      </c>
      <c r="B22" s="245" t="s">
        <v>1269</v>
      </c>
      <c r="C22" s="309"/>
      <c r="D22" s="309"/>
    </row>
    <row r="23" spans="1:4" ht="28.5" x14ac:dyDescent="0.25">
      <c r="A23" s="251">
        <v>1102</v>
      </c>
      <c r="B23" s="256" t="s">
        <v>1270</v>
      </c>
      <c r="C23" s="308">
        <f>+C24</f>
        <v>0</v>
      </c>
      <c r="D23" s="308">
        <f>+D24</f>
        <v>0</v>
      </c>
    </row>
    <row r="24" spans="1:4" ht="30" x14ac:dyDescent="0.25">
      <c r="A24" s="258">
        <v>110201</v>
      </c>
      <c r="B24" s="245" t="s">
        <v>1271</v>
      </c>
      <c r="C24" s="309"/>
      <c r="D24" s="309"/>
    </row>
    <row r="25" spans="1:4" x14ac:dyDescent="0.25">
      <c r="A25" s="251">
        <v>1103</v>
      </c>
      <c r="B25" s="256" t="s">
        <v>1272</v>
      </c>
      <c r="C25" s="308">
        <f>+C26</f>
        <v>0</v>
      </c>
      <c r="D25" s="308">
        <f>+D26</f>
        <v>0</v>
      </c>
    </row>
    <row r="26" spans="1:4" x14ac:dyDescent="0.25">
      <c r="A26" s="244">
        <v>110301</v>
      </c>
      <c r="B26" s="245" t="s">
        <v>1273</v>
      </c>
      <c r="C26" s="309"/>
      <c r="D26" s="309"/>
    </row>
    <row r="27" spans="1:4" x14ac:dyDescent="0.25">
      <c r="A27" s="251">
        <v>1104</v>
      </c>
      <c r="B27" s="256" t="s">
        <v>1274</v>
      </c>
      <c r="C27" s="308">
        <f>+C28</f>
        <v>0</v>
      </c>
      <c r="D27" s="308">
        <f>+D28</f>
        <v>0</v>
      </c>
    </row>
    <row r="28" spans="1:4" x14ac:dyDescent="0.25">
      <c r="A28" s="244">
        <v>110401</v>
      </c>
      <c r="B28" s="245" t="s">
        <v>294</v>
      </c>
      <c r="C28" s="309"/>
      <c r="D28" s="309"/>
    </row>
    <row r="29" spans="1:4" x14ac:dyDescent="0.25">
      <c r="A29" s="251">
        <v>112</v>
      </c>
      <c r="B29" s="256" t="s">
        <v>1275</v>
      </c>
      <c r="C29" s="306">
        <f>SUM(C30:C34)</f>
        <v>0</v>
      </c>
      <c r="D29" s="306">
        <f>SUM(D30:D34)</f>
        <v>0</v>
      </c>
    </row>
    <row r="30" spans="1:4" x14ac:dyDescent="0.25">
      <c r="A30" s="244">
        <v>112001</v>
      </c>
      <c r="B30" s="245" t="s">
        <v>1276</v>
      </c>
      <c r="C30" s="309"/>
      <c r="D30" s="309"/>
    </row>
    <row r="31" spans="1:4" x14ac:dyDescent="0.25">
      <c r="A31" s="244">
        <v>112002</v>
      </c>
      <c r="B31" s="245" t="s">
        <v>1277</v>
      </c>
      <c r="C31" s="309"/>
      <c r="D31" s="309"/>
    </row>
    <row r="32" spans="1:4" x14ac:dyDescent="0.25">
      <c r="A32" s="244">
        <v>112003</v>
      </c>
      <c r="B32" s="245" t="s">
        <v>1278</v>
      </c>
      <c r="C32" s="309"/>
      <c r="D32" s="309"/>
    </row>
    <row r="33" spans="1:4" x14ac:dyDescent="0.25">
      <c r="A33" s="244">
        <v>112004</v>
      </c>
      <c r="B33" s="245" t="s">
        <v>1279</v>
      </c>
      <c r="C33" s="309"/>
      <c r="D33" s="309"/>
    </row>
    <row r="34" spans="1:4" x14ac:dyDescent="0.25">
      <c r="A34" s="244">
        <v>112005</v>
      </c>
      <c r="B34" s="245" t="s">
        <v>1280</v>
      </c>
      <c r="C34" s="309"/>
      <c r="D34" s="309"/>
    </row>
    <row r="35" spans="1:4" x14ac:dyDescent="0.25">
      <c r="A35" s="251">
        <v>113</v>
      </c>
      <c r="B35" s="256" t="s">
        <v>1281</v>
      </c>
      <c r="C35" s="306">
        <f>SUM(C36:C39)</f>
        <v>0</v>
      </c>
      <c r="D35" s="306">
        <f>SUM(D36:D39)</f>
        <v>0</v>
      </c>
    </row>
    <row r="36" spans="1:4" x14ac:dyDescent="0.25">
      <c r="A36" s="244">
        <v>113001</v>
      </c>
      <c r="B36" s="245" t="s">
        <v>1282</v>
      </c>
      <c r="C36" s="309"/>
      <c r="D36" s="309"/>
    </row>
    <row r="37" spans="1:4" x14ac:dyDescent="0.25">
      <c r="A37" s="244">
        <v>113002</v>
      </c>
      <c r="B37" s="245" t="s">
        <v>1283</v>
      </c>
      <c r="C37" s="309"/>
      <c r="D37" s="309"/>
    </row>
    <row r="38" spans="1:4" x14ac:dyDescent="0.25">
      <c r="A38" s="244">
        <v>113003</v>
      </c>
      <c r="B38" s="245" t="s">
        <v>1284</v>
      </c>
      <c r="C38" s="309"/>
      <c r="D38" s="309"/>
    </row>
    <row r="39" spans="1:4" x14ac:dyDescent="0.25">
      <c r="A39" s="244">
        <v>113004</v>
      </c>
      <c r="B39" s="245" t="s">
        <v>1285</v>
      </c>
      <c r="C39" s="309"/>
      <c r="D39" s="309"/>
    </row>
    <row r="40" spans="1:4" x14ac:dyDescent="0.25">
      <c r="A40" s="251">
        <v>114</v>
      </c>
      <c r="B40" s="256" t="s">
        <v>1286</v>
      </c>
      <c r="C40" s="306">
        <f>SUM(C41:C43)</f>
        <v>0</v>
      </c>
      <c r="D40" s="306">
        <f>SUM(D41:D43)</f>
        <v>0</v>
      </c>
    </row>
    <row r="41" spans="1:4" x14ac:dyDescent="0.25">
      <c r="A41" s="244">
        <v>114001</v>
      </c>
      <c r="B41" s="245" t="s">
        <v>1287</v>
      </c>
      <c r="C41" s="309"/>
      <c r="D41" s="309"/>
    </row>
    <row r="42" spans="1:4" x14ac:dyDescent="0.25">
      <c r="A42" s="244">
        <v>114002</v>
      </c>
      <c r="B42" s="245" t="s">
        <v>1288</v>
      </c>
      <c r="C42" s="309"/>
      <c r="D42" s="309"/>
    </row>
    <row r="43" spans="1:4" x14ac:dyDescent="0.25">
      <c r="A43" s="244">
        <v>114003</v>
      </c>
      <c r="B43" s="245" t="s">
        <v>1289</v>
      </c>
      <c r="C43" s="309"/>
      <c r="D43" s="309"/>
    </row>
    <row r="44" spans="1:4" x14ac:dyDescent="0.25">
      <c r="A44" s="251">
        <v>115</v>
      </c>
      <c r="B44" s="256" t="s">
        <v>1290</v>
      </c>
      <c r="C44" s="306">
        <f>SUM(C45:C52)</f>
        <v>0</v>
      </c>
      <c r="D44" s="306">
        <f>SUM(D45:D52)</f>
        <v>0</v>
      </c>
    </row>
    <row r="45" spans="1:4" x14ac:dyDescent="0.25">
      <c r="A45" s="244">
        <v>115001</v>
      </c>
      <c r="B45" s="245" t="s">
        <v>1291</v>
      </c>
      <c r="C45" s="309"/>
      <c r="D45" s="309"/>
    </row>
    <row r="46" spans="1:4" x14ac:dyDescent="0.25">
      <c r="A46" s="244">
        <v>115002</v>
      </c>
      <c r="B46" s="245" t="s">
        <v>1292</v>
      </c>
      <c r="C46" s="309"/>
      <c r="D46" s="309"/>
    </row>
    <row r="47" spans="1:4" x14ac:dyDescent="0.25">
      <c r="A47" s="244">
        <v>115003</v>
      </c>
      <c r="B47" s="245" t="s">
        <v>1293</v>
      </c>
      <c r="C47" s="309"/>
      <c r="D47" s="309"/>
    </row>
    <row r="48" spans="1:4" x14ac:dyDescent="0.25">
      <c r="A48" s="244">
        <v>115004</v>
      </c>
      <c r="B48" s="245" t="s">
        <v>1294</v>
      </c>
      <c r="C48" s="309"/>
      <c r="D48" s="309"/>
    </row>
    <row r="49" spans="1:4" x14ac:dyDescent="0.25">
      <c r="A49" s="244">
        <v>115005</v>
      </c>
      <c r="B49" s="245" t="s">
        <v>1295</v>
      </c>
      <c r="C49" s="309"/>
      <c r="D49" s="309"/>
    </row>
    <row r="50" spans="1:4" x14ac:dyDescent="0.25">
      <c r="A50" s="244">
        <v>115006</v>
      </c>
      <c r="B50" s="245" t="s">
        <v>1296</v>
      </c>
      <c r="C50" s="309"/>
      <c r="D50" s="309"/>
    </row>
    <row r="51" spans="1:4" x14ac:dyDescent="0.25">
      <c r="A51" s="244">
        <v>115007</v>
      </c>
      <c r="B51" s="245" t="s">
        <v>1297</v>
      </c>
      <c r="C51" s="309"/>
      <c r="D51" s="309"/>
    </row>
    <row r="52" spans="1:4" x14ac:dyDescent="0.25">
      <c r="A52" s="244">
        <v>115008</v>
      </c>
      <c r="B52" s="245" t="s">
        <v>1298</v>
      </c>
      <c r="C52" s="309"/>
      <c r="D52" s="309"/>
    </row>
    <row r="53" spans="1:4" x14ac:dyDescent="0.25">
      <c r="A53" s="251">
        <v>116</v>
      </c>
      <c r="B53" s="256" t="s">
        <v>1299</v>
      </c>
      <c r="C53" s="306">
        <f>+C54</f>
        <v>0</v>
      </c>
      <c r="D53" s="306">
        <f>+D54</f>
        <v>0</v>
      </c>
    </row>
    <row r="54" spans="1:4" x14ac:dyDescent="0.25">
      <c r="A54" s="244">
        <v>116001</v>
      </c>
      <c r="B54" s="245" t="s">
        <v>1300</v>
      </c>
      <c r="C54" s="309"/>
      <c r="D54" s="309"/>
    </row>
    <row r="55" spans="1:4" x14ac:dyDescent="0.25">
      <c r="A55" s="251">
        <v>117</v>
      </c>
      <c r="B55" s="256" t="s">
        <v>1301</v>
      </c>
      <c r="C55" s="306">
        <f>SUM(C56:C57)</f>
        <v>0</v>
      </c>
      <c r="D55" s="306">
        <f>SUM(D56:D57)</f>
        <v>0</v>
      </c>
    </row>
    <row r="56" spans="1:4" x14ac:dyDescent="0.25">
      <c r="A56" s="244">
        <v>117001</v>
      </c>
      <c r="B56" s="245" t="s">
        <v>1302</v>
      </c>
      <c r="C56" s="309"/>
      <c r="D56" s="309"/>
    </row>
    <row r="57" spans="1:4" x14ac:dyDescent="0.25">
      <c r="A57" s="244">
        <v>117002</v>
      </c>
      <c r="B57" s="245" t="s">
        <v>1303</v>
      </c>
      <c r="C57" s="309"/>
      <c r="D57" s="309"/>
    </row>
    <row r="58" spans="1:4" x14ac:dyDescent="0.25">
      <c r="A58" s="251">
        <v>118</v>
      </c>
      <c r="B58" s="256" t="s">
        <v>1304</v>
      </c>
      <c r="C58" s="306">
        <f>SUM(C59,C71,C74,C79)</f>
        <v>0</v>
      </c>
      <c r="D58" s="306">
        <f>SUM(D59,D71,D74,D79)</f>
        <v>0</v>
      </c>
    </row>
    <row r="59" spans="1:4" x14ac:dyDescent="0.25">
      <c r="A59" s="251">
        <v>1180</v>
      </c>
      <c r="B59" s="256" t="s">
        <v>1305</v>
      </c>
      <c r="C59" s="306">
        <f>SUM(C60:C70)</f>
        <v>0</v>
      </c>
      <c r="D59" s="306">
        <f>SUM(D60:D70)</f>
        <v>0</v>
      </c>
    </row>
    <row r="60" spans="1:4" x14ac:dyDescent="0.25">
      <c r="A60" s="244">
        <v>118001</v>
      </c>
      <c r="B60" s="245" t="s">
        <v>1306</v>
      </c>
      <c r="C60" s="309"/>
      <c r="D60" s="309"/>
    </row>
    <row r="61" spans="1:4" ht="30" x14ac:dyDescent="0.25">
      <c r="A61" s="244">
        <v>118002</v>
      </c>
      <c r="B61" s="245" t="s">
        <v>1307</v>
      </c>
      <c r="C61" s="309"/>
      <c r="D61" s="309"/>
    </row>
    <row r="62" spans="1:4" x14ac:dyDescent="0.25">
      <c r="A62" s="244">
        <v>118003</v>
      </c>
      <c r="B62" s="245" t="s">
        <v>1308</v>
      </c>
      <c r="C62" s="309"/>
      <c r="D62" s="309"/>
    </row>
    <row r="63" spans="1:4" x14ac:dyDescent="0.25">
      <c r="A63" s="244">
        <v>118004</v>
      </c>
      <c r="B63" s="245" t="s">
        <v>1309</v>
      </c>
      <c r="C63" s="309"/>
      <c r="D63" s="309"/>
    </row>
    <row r="64" spans="1:4" x14ac:dyDescent="0.25">
      <c r="A64" s="244">
        <v>118005</v>
      </c>
      <c r="B64" s="245" t="s">
        <v>1310</v>
      </c>
      <c r="C64" s="309"/>
      <c r="D64" s="309"/>
    </row>
    <row r="65" spans="1:4" x14ac:dyDescent="0.25">
      <c r="A65" s="244">
        <v>118006</v>
      </c>
      <c r="B65" s="245" t="s">
        <v>1311</v>
      </c>
      <c r="C65" s="309"/>
      <c r="D65" s="309"/>
    </row>
    <row r="66" spans="1:4" x14ac:dyDescent="0.25">
      <c r="A66" s="244">
        <v>118007</v>
      </c>
      <c r="B66" s="245" t="s">
        <v>1312</v>
      </c>
      <c r="C66" s="309"/>
      <c r="D66" s="309"/>
    </row>
    <row r="67" spans="1:4" ht="30" x14ac:dyDescent="0.25">
      <c r="A67" s="244">
        <v>118008</v>
      </c>
      <c r="B67" s="245" t="s">
        <v>1313</v>
      </c>
      <c r="C67" s="309"/>
      <c r="D67" s="309"/>
    </row>
    <row r="68" spans="1:4" x14ac:dyDescent="0.25">
      <c r="A68" s="244">
        <v>118009</v>
      </c>
      <c r="B68" s="245" t="s">
        <v>1092</v>
      </c>
      <c r="C68" s="309"/>
      <c r="D68" s="309"/>
    </row>
    <row r="69" spans="1:4" ht="30" x14ac:dyDescent="0.25">
      <c r="A69" s="244">
        <v>118010</v>
      </c>
      <c r="B69" s="245" t="s">
        <v>1093</v>
      </c>
      <c r="C69" s="309"/>
      <c r="D69" s="309"/>
    </row>
    <row r="70" spans="1:4" x14ac:dyDescent="0.25">
      <c r="A70" s="244">
        <v>118011</v>
      </c>
      <c r="B70" s="245" t="s">
        <v>1238</v>
      </c>
      <c r="C70" s="309"/>
      <c r="D70" s="309"/>
    </row>
    <row r="71" spans="1:4" x14ac:dyDescent="0.25">
      <c r="A71" s="251">
        <v>1181</v>
      </c>
      <c r="B71" s="256" t="s">
        <v>859</v>
      </c>
      <c r="C71" s="306">
        <f>SUM(C72:C73)</f>
        <v>0</v>
      </c>
      <c r="D71" s="306">
        <f>SUM(D72:D73)</f>
        <v>0</v>
      </c>
    </row>
    <row r="72" spans="1:4" x14ac:dyDescent="0.25">
      <c r="A72" s="244">
        <v>118101</v>
      </c>
      <c r="B72" s="245" t="s">
        <v>1094</v>
      </c>
      <c r="C72" s="309"/>
      <c r="D72" s="309"/>
    </row>
    <row r="73" spans="1:4" x14ac:dyDescent="0.25">
      <c r="A73" s="244">
        <v>118102</v>
      </c>
      <c r="B73" s="245" t="s">
        <v>1095</v>
      </c>
      <c r="C73" s="309"/>
      <c r="D73" s="309"/>
    </row>
    <row r="74" spans="1:4" x14ac:dyDescent="0.25">
      <c r="A74" s="251">
        <v>1182</v>
      </c>
      <c r="B74" s="256" t="s">
        <v>1096</v>
      </c>
      <c r="C74" s="306">
        <f>SUM(C75:C78)</f>
        <v>0</v>
      </c>
      <c r="D74" s="306">
        <f>SUM(D75:D78)</f>
        <v>0</v>
      </c>
    </row>
    <row r="75" spans="1:4" x14ac:dyDescent="0.25">
      <c r="A75" s="244">
        <v>118201</v>
      </c>
      <c r="B75" s="245" t="s">
        <v>1097</v>
      </c>
      <c r="C75" s="309"/>
      <c r="D75" s="309"/>
    </row>
    <row r="76" spans="1:4" x14ac:dyDescent="0.25">
      <c r="A76" s="244">
        <v>118202</v>
      </c>
      <c r="B76" s="245" t="s">
        <v>1098</v>
      </c>
      <c r="C76" s="309"/>
      <c r="D76" s="309"/>
    </row>
    <row r="77" spans="1:4" x14ac:dyDescent="0.25">
      <c r="A77" s="244">
        <v>118203</v>
      </c>
      <c r="B77" s="245" t="s">
        <v>1099</v>
      </c>
      <c r="C77" s="309"/>
      <c r="D77" s="309"/>
    </row>
    <row r="78" spans="1:4" x14ac:dyDescent="0.25">
      <c r="A78" s="244">
        <v>118204</v>
      </c>
      <c r="B78" s="245" t="s">
        <v>1100</v>
      </c>
      <c r="C78" s="309"/>
      <c r="D78" s="309"/>
    </row>
    <row r="79" spans="1:4" x14ac:dyDescent="0.25">
      <c r="A79" s="251">
        <v>1183</v>
      </c>
      <c r="B79" s="256" t="s">
        <v>1101</v>
      </c>
      <c r="C79" s="306">
        <f>SUM(C80:C83)</f>
        <v>0</v>
      </c>
      <c r="D79" s="306">
        <f>SUM(D80:D83)</f>
        <v>0</v>
      </c>
    </row>
    <row r="80" spans="1:4" x14ac:dyDescent="0.25">
      <c r="A80" s="244">
        <v>118301</v>
      </c>
      <c r="B80" s="245" t="s">
        <v>295</v>
      </c>
      <c r="C80" s="309"/>
      <c r="D80" s="309"/>
    </row>
    <row r="81" spans="1:4" x14ac:dyDescent="0.25">
      <c r="A81" s="244">
        <v>118302</v>
      </c>
      <c r="B81" s="245" t="s">
        <v>297</v>
      </c>
      <c r="C81" s="309"/>
      <c r="D81" s="309"/>
    </row>
    <row r="82" spans="1:4" x14ac:dyDescent="0.25">
      <c r="A82" s="244">
        <v>118303</v>
      </c>
      <c r="B82" s="245" t="s">
        <v>298</v>
      </c>
      <c r="C82" s="309"/>
      <c r="D82" s="309"/>
    </row>
    <row r="83" spans="1:4" x14ac:dyDescent="0.25">
      <c r="A83" s="244">
        <v>118304</v>
      </c>
      <c r="B83" s="245" t="s">
        <v>299</v>
      </c>
      <c r="C83" s="309"/>
      <c r="D83" s="309"/>
    </row>
    <row r="84" spans="1:4" x14ac:dyDescent="0.25">
      <c r="A84" s="251">
        <v>12</v>
      </c>
      <c r="B84" s="256" t="s">
        <v>300</v>
      </c>
      <c r="C84" s="305">
        <f>SUM(C85,C103,C106,C109,C114)</f>
        <v>0</v>
      </c>
      <c r="D84" s="305">
        <f>SUM(D85,D103,D106,D109,D114)</f>
        <v>3992000</v>
      </c>
    </row>
    <row r="85" spans="1:4" x14ac:dyDescent="0.25">
      <c r="A85" s="251">
        <v>120</v>
      </c>
      <c r="B85" s="256" t="s">
        <v>301</v>
      </c>
      <c r="C85" s="306">
        <f>C86+C87+C88+C89+C94+C95+C96+C97+C98+C99+C100+C101+C102</f>
        <v>0</v>
      </c>
      <c r="D85" s="306">
        <f>D86+D87+D88+D89+D94+D95+D96+D97+D98+D99+D100+D101+D102</f>
        <v>3992000</v>
      </c>
    </row>
    <row r="86" spans="1:4" x14ac:dyDescent="0.25">
      <c r="A86" s="244">
        <v>120001</v>
      </c>
      <c r="B86" s="245" t="s">
        <v>1102</v>
      </c>
      <c r="C86" s="309"/>
      <c r="D86" s="309"/>
    </row>
    <row r="87" spans="1:4" x14ac:dyDescent="0.25">
      <c r="A87" s="244">
        <v>120002</v>
      </c>
      <c r="B87" s="245" t="s">
        <v>1103</v>
      </c>
      <c r="C87" s="309"/>
      <c r="D87" s="309"/>
    </row>
    <row r="88" spans="1:4" x14ac:dyDescent="0.25">
      <c r="A88" s="244">
        <v>120003</v>
      </c>
      <c r="B88" s="245" t="s">
        <v>1104</v>
      </c>
      <c r="C88" s="309"/>
      <c r="D88" s="309"/>
    </row>
    <row r="89" spans="1:4" x14ac:dyDescent="0.25">
      <c r="A89" s="259">
        <v>120004</v>
      </c>
      <c r="B89" s="256" t="s">
        <v>1105</v>
      </c>
      <c r="C89" s="306">
        <f>SUM(C90:C93)</f>
        <v>0</v>
      </c>
      <c r="D89" s="306">
        <f>SUM(D90:D93)</f>
        <v>3992000</v>
      </c>
    </row>
    <row r="90" spans="1:4" x14ac:dyDescent="0.25">
      <c r="A90" s="244">
        <v>1200041</v>
      </c>
      <c r="B90" s="245" t="s">
        <v>1106</v>
      </c>
      <c r="C90" s="309"/>
      <c r="D90" s="309">
        <v>3992000</v>
      </c>
    </row>
    <row r="91" spans="1:4" x14ac:dyDescent="0.25">
      <c r="A91" s="244">
        <v>1200042</v>
      </c>
      <c r="B91" s="245" t="s">
        <v>1107</v>
      </c>
      <c r="C91" s="309"/>
      <c r="D91" s="309"/>
    </row>
    <row r="92" spans="1:4" x14ac:dyDescent="0.25">
      <c r="A92" s="244">
        <v>1200043</v>
      </c>
      <c r="B92" s="245" t="s">
        <v>1108</v>
      </c>
      <c r="C92" s="309"/>
      <c r="D92" s="309"/>
    </row>
    <row r="93" spans="1:4" x14ac:dyDescent="0.25">
      <c r="A93" s="244">
        <v>1200044</v>
      </c>
      <c r="B93" s="245" t="s">
        <v>878</v>
      </c>
      <c r="C93" s="309"/>
      <c r="D93" s="309"/>
    </row>
    <row r="94" spans="1:4" x14ac:dyDescent="0.25">
      <c r="A94" s="244">
        <v>120005</v>
      </c>
      <c r="B94" s="245" t="s">
        <v>880</v>
      </c>
      <c r="C94" s="309"/>
      <c r="D94" s="309"/>
    </row>
    <row r="95" spans="1:4" x14ac:dyDescent="0.25">
      <c r="A95" s="244">
        <v>120006</v>
      </c>
      <c r="B95" s="245" t="s">
        <v>881</v>
      </c>
      <c r="C95" s="309"/>
      <c r="D95" s="309"/>
    </row>
    <row r="96" spans="1:4" x14ac:dyDescent="0.25">
      <c r="A96" s="244">
        <v>120007</v>
      </c>
      <c r="B96" s="245" t="s">
        <v>882</v>
      </c>
      <c r="C96" s="309"/>
      <c r="D96" s="309"/>
    </row>
    <row r="97" spans="1:4" x14ac:dyDescent="0.25">
      <c r="A97" s="244">
        <v>120008</v>
      </c>
      <c r="B97" s="245" t="s">
        <v>883</v>
      </c>
      <c r="C97" s="309"/>
      <c r="D97" s="309"/>
    </row>
    <row r="98" spans="1:4" x14ac:dyDescent="0.25">
      <c r="A98" s="244">
        <v>120009</v>
      </c>
      <c r="B98" s="245" t="s">
        <v>884</v>
      </c>
      <c r="C98" s="309"/>
      <c r="D98" s="309"/>
    </row>
    <row r="99" spans="1:4" x14ac:dyDescent="0.25">
      <c r="A99" s="246">
        <v>120013</v>
      </c>
      <c r="B99" s="245" t="s">
        <v>1109</v>
      </c>
      <c r="C99" s="309"/>
      <c r="D99" s="309"/>
    </row>
    <row r="100" spans="1:4" x14ac:dyDescent="0.25">
      <c r="A100" s="246">
        <v>120014</v>
      </c>
      <c r="B100" s="245" t="s">
        <v>1110</v>
      </c>
      <c r="C100" s="309"/>
      <c r="D100" s="309"/>
    </row>
    <row r="101" spans="1:4" x14ac:dyDescent="0.25">
      <c r="A101" s="246">
        <v>120015</v>
      </c>
      <c r="B101" s="245" t="s">
        <v>1111</v>
      </c>
      <c r="C101" s="309"/>
      <c r="D101" s="309"/>
    </row>
    <row r="102" spans="1:4" x14ac:dyDescent="0.25">
      <c r="A102" s="246">
        <v>120016</v>
      </c>
      <c r="B102" s="245" t="s">
        <v>1112</v>
      </c>
      <c r="C102" s="309"/>
      <c r="D102" s="309"/>
    </row>
    <row r="103" spans="1:4" x14ac:dyDescent="0.25">
      <c r="A103" s="251">
        <v>121</v>
      </c>
      <c r="B103" s="256" t="s">
        <v>885</v>
      </c>
      <c r="C103" s="306">
        <f>SUM(C104:C105)</f>
        <v>0</v>
      </c>
      <c r="D103" s="306">
        <f>SUM(D104:D105)</f>
        <v>0</v>
      </c>
    </row>
    <row r="104" spans="1:4" ht="30" x14ac:dyDescent="0.25">
      <c r="A104" s="244">
        <v>121001</v>
      </c>
      <c r="B104" s="245" t="s">
        <v>1113</v>
      </c>
      <c r="C104" s="309"/>
      <c r="D104" s="309"/>
    </row>
    <row r="105" spans="1:4" x14ac:dyDescent="0.25">
      <c r="A105" s="244">
        <v>121002</v>
      </c>
      <c r="B105" s="245" t="s">
        <v>1114</v>
      </c>
      <c r="C105" s="309"/>
      <c r="D105" s="309"/>
    </row>
    <row r="106" spans="1:4" x14ac:dyDescent="0.25">
      <c r="A106" s="251">
        <v>122</v>
      </c>
      <c r="B106" s="256" t="s">
        <v>1115</v>
      </c>
      <c r="C106" s="306">
        <f>SUM(C107:C108)</f>
        <v>0</v>
      </c>
      <c r="D106" s="306">
        <f>SUM(D107:D108)</f>
        <v>0</v>
      </c>
    </row>
    <row r="107" spans="1:4" x14ac:dyDescent="0.25">
      <c r="A107" s="244">
        <v>122001</v>
      </c>
      <c r="B107" s="245" t="s">
        <v>1116</v>
      </c>
      <c r="C107" s="309"/>
      <c r="D107" s="309"/>
    </row>
    <row r="108" spans="1:4" x14ac:dyDescent="0.25">
      <c r="A108" s="244">
        <v>122002</v>
      </c>
      <c r="B108" s="245" t="s">
        <v>1117</v>
      </c>
      <c r="C108" s="309"/>
      <c r="D108" s="309"/>
    </row>
    <row r="109" spans="1:4" x14ac:dyDescent="0.25">
      <c r="A109" s="251">
        <v>123</v>
      </c>
      <c r="B109" s="256" t="s">
        <v>1118</v>
      </c>
      <c r="C109" s="306">
        <f>SUM(C110:C113)</f>
        <v>0</v>
      </c>
      <c r="D109" s="306">
        <f>SUM(D110:D113)</f>
        <v>0</v>
      </c>
    </row>
    <row r="110" spans="1:4" x14ac:dyDescent="0.25">
      <c r="A110" s="244">
        <v>123001</v>
      </c>
      <c r="B110" s="245" t="s">
        <v>1119</v>
      </c>
      <c r="C110" s="309"/>
      <c r="D110" s="309"/>
    </row>
    <row r="111" spans="1:4" x14ac:dyDescent="0.25">
      <c r="A111" s="244">
        <v>123002</v>
      </c>
      <c r="B111" s="245" t="s">
        <v>1120</v>
      </c>
      <c r="C111" s="309"/>
      <c r="D111" s="309"/>
    </row>
    <row r="112" spans="1:4" x14ac:dyDescent="0.25">
      <c r="A112" s="244">
        <v>123003</v>
      </c>
      <c r="B112" s="245" t="s">
        <v>1121</v>
      </c>
      <c r="C112" s="309"/>
      <c r="D112" s="309"/>
    </row>
    <row r="113" spans="1:4" x14ac:dyDescent="0.25">
      <c r="A113" s="244">
        <v>123004</v>
      </c>
      <c r="B113" s="245" t="s">
        <v>1122</v>
      </c>
      <c r="C113" s="309"/>
      <c r="D113" s="309"/>
    </row>
    <row r="114" spans="1:4" x14ac:dyDescent="0.25">
      <c r="A114" s="240">
        <v>124</v>
      </c>
      <c r="B114" s="241" t="s">
        <v>1123</v>
      </c>
      <c r="C114" s="310">
        <f>SUM(C115:C115)</f>
        <v>0</v>
      </c>
      <c r="D114" s="310">
        <f>SUM(D115:D115)</f>
        <v>0</v>
      </c>
    </row>
    <row r="115" spans="1:4" x14ac:dyDescent="0.25">
      <c r="A115" s="242">
        <v>141001</v>
      </c>
      <c r="B115" s="243" t="s">
        <v>1124</v>
      </c>
      <c r="C115" s="311"/>
      <c r="D115" s="311"/>
    </row>
    <row r="116" spans="1:4" x14ac:dyDescent="0.25">
      <c r="A116" s="251">
        <v>13</v>
      </c>
      <c r="B116" s="256" t="s">
        <v>888</v>
      </c>
      <c r="C116" s="305">
        <f>SUM(C117,C127,C134,C142,C148)</f>
        <v>0</v>
      </c>
      <c r="D116" s="305">
        <f>SUM(D117,D127,D134,D142,D148)</f>
        <v>0</v>
      </c>
    </row>
    <row r="117" spans="1:4" x14ac:dyDescent="0.25">
      <c r="A117" s="251">
        <v>1310</v>
      </c>
      <c r="B117" s="256" t="s">
        <v>1125</v>
      </c>
      <c r="C117" s="306">
        <f>SUM(C118:C126)</f>
        <v>0</v>
      </c>
      <c r="D117" s="306">
        <f>SUM(D118:D126)</f>
        <v>0</v>
      </c>
    </row>
    <row r="118" spans="1:4" x14ac:dyDescent="0.25">
      <c r="A118" s="244">
        <v>131001</v>
      </c>
      <c r="B118" s="245" t="s">
        <v>1126</v>
      </c>
      <c r="C118" s="309"/>
      <c r="D118" s="309"/>
    </row>
    <row r="119" spans="1:4" x14ac:dyDescent="0.25">
      <c r="A119" s="244">
        <v>131002</v>
      </c>
      <c r="B119" s="245" t="s">
        <v>1127</v>
      </c>
      <c r="C119" s="309"/>
      <c r="D119" s="309"/>
    </row>
    <row r="120" spans="1:4" x14ac:dyDescent="0.25">
      <c r="A120" s="244">
        <v>131003</v>
      </c>
      <c r="B120" s="245" t="s">
        <v>1128</v>
      </c>
      <c r="C120" s="309"/>
      <c r="D120" s="309"/>
    </row>
    <row r="121" spans="1:4" x14ac:dyDescent="0.25">
      <c r="A121" s="244">
        <v>131004</v>
      </c>
      <c r="B121" s="245" t="s">
        <v>1129</v>
      </c>
      <c r="C121" s="309"/>
      <c r="D121" s="309"/>
    </row>
    <row r="122" spans="1:4" x14ac:dyDescent="0.25">
      <c r="A122" s="244">
        <v>131005</v>
      </c>
      <c r="B122" s="245" t="s">
        <v>1130</v>
      </c>
      <c r="C122" s="309"/>
      <c r="D122" s="309"/>
    </row>
    <row r="123" spans="1:4" x14ac:dyDescent="0.25">
      <c r="A123" s="244">
        <v>131006</v>
      </c>
      <c r="B123" s="245" t="s">
        <v>1131</v>
      </c>
      <c r="C123" s="309"/>
      <c r="D123" s="309"/>
    </row>
    <row r="124" spans="1:4" x14ac:dyDescent="0.25">
      <c r="A124" s="244">
        <v>131007</v>
      </c>
      <c r="B124" s="245" t="s">
        <v>1132</v>
      </c>
      <c r="C124" s="309"/>
      <c r="D124" s="309"/>
    </row>
    <row r="125" spans="1:4" x14ac:dyDescent="0.25">
      <c r="A125" s="244">
        <v>131008</v>
      </c>
      <c r="B125" s="245" t="s">
        <v>1133</v>
      </c>
      <c r="C125" s="309"/>
      <c r="D125" s="309"/>
    </row>
    <row r="126" spans="1:4" x14ac:dyDescent="0.25">
      <c r="A126" s="244">
        <v>131009</v>
      </c>
      <c r="B126" s="245" t="s">
        <v>1134</v>
      </c>
      <c r="C126" s="309"/>
      <c r="D126" s="309"/>
    </row>
    <row r="127" spans="1:4" x14ac:dyDescent="0.25">
      <c r="A127" s="251">
        <v>1311</v>
      </c>
      <c r="B127" s="256" t="s">
        <v>1135</v>
      </c>
      <c r="C127" s="306">
        <f>SUM(C128:C133)</f>
        <v>0</v>
      </c>
      <c r="D127" s="306">
        <f>SUM(D128:D133)</f>
        <v>0</v>
      </c>
    </row>
    <row r="128" spans="1:4" ht="30" x14ac:dyDescent="0.25">
      <c r="A128" s="244">
        <v>131101</v>
      </c>
      <c r="B128" s="245" t="s">
        <v>1136</v>
      </c>
      <c r="C128" s="309"/>
      <c r="D128" s="309"/>
    </row>
    <row r="129" spans="1:4" ht="30" x14ac:dyDescent="0.25">
      <c r="A129" s="244">
        <v>131102</v>
      </c>
      <c r="B129" s="245" t="s">
        <v>1137</v>
      </c>
      <c r="C129" s="309"/>
      <c r="D129" s="309"/>
    </row>
    <row r="130" spans="1:4" ht="30" x14ac:dyDescent="0.25">
      <c r="A130" s="244">
        <v>131103</v>
      </c>
      <c r="B130" s="245" t="s">
        <v>1138</v>
      </c>
      <c r="C130" s="309"/>
      <c r="D130" s="309"/>
    </row>
    <row r="131" spans="1:4" ht="30" x14ac:dyDescent="0.25">
      <c r="A131" s="244">
        <v>131104</v>
      </c>
      <c r="B131" s="245" t="s">
        <v>1139</v>
      </c>
      <c r="C131" s="309"/>
      <c r="D131" s="309"/>
    </row>
    <row r="132" spans="1:4" ht="30" x14ac:dyDescent="0.25">
      <c r="A132" s="244">
        <v>131105</v>
      </c>
      <c r="B132" s="245" t="s">
        <v>1140</v>
      </c>
      <c r="C132" s="309"/>
      <c r="D132" s="309"/>
    </row>
    <row r="133" spans="1:4" x14ac:dyDescent="0.25">
      <c r="A133" s="244">
        <v>131106</v>
      </c>
      <c r="B133" s="245" t="s">
        <v>1141</v>
      </c>
      <c r="C133" s="309"/>
      <c r="D133" s="309"/>
    </row>
    <row r="134" spans="1:4" x14ac:dyDescent="0.25">
      <c r="A134" s="251">
        <v>1320</v>
      </c>
      <c r="B134" s="256" t="s">
        <v>1142</v>
      </c>
      <c r="C134" s="306">
        <f>SUM(C135:C141)</f>
        <v>0</v>
      </c>
      <c r="D134" s="306">
        <f>SUM(D135:D141)</f>
        <v>0</v>
      </c>
    </row>
    <row r="135" spans="1:4" ht="30" x14ac:dyDescent="0.25">
      <c r="A135" s="244">
        <v>132001</v>
      </c>
      <c r="B135" s="245" t="s">
        <v>1143</v>
      </c>
      <c r="C135" s="309"/>
      <c r="D135" s="309"/>
    </row>
    <row r="136" spans="1:4" x14ac:dyDescent="0.25">
      <c r="A136" s="244">
        <v>132002</v>
      </c>
      <c r="B136" s="245" t="s">
        <v>1127</v>
      </c>
      <c r="C136" s="309"/>
      <c r="D136" s="309"/>
    </row>
    <row r="137" spans="1:4" ht="30" x14ac:dyDescent="0.25">
      <c r="A137" s="244">
        <v>132003</v>
      </c>
      <c r="B137" s="245" t="s">
        <v>1144</v>
      </c>
      <c r="C137" s="309"/>
      <c r="D137" s="309"/>
    </row>
    <row r="138" spans="1:4" x14ac:dyDescent="0.25">
      <c r="A138" s="244">
        <v>132004</v>
      </c>
      <c r="B138" s="245" t="s">
        <v>1145</v>
      </c>
      <c r="C138" s="309"/>
      <c r="D138" s="309"/>
    </row>
    <row r="139" spans="1:4" x14ac:dyDescent="0.25">
      <c r="A139" s="244">
        <v>132005</v>
      </c>
      <c r="B139" s="245" t="s">
        <v>1146</v>
      </c>
      <c r="C139" s="309"/>
      <c r="D139" s="309"/>
    </row>
    <row r="140" spans="1:4" ht="30" x14ac:dyDescent="0.25">
      <c r="A140" s="244">
        <v>132006</v>
      </c>
      <c r="B140" s="245" t="s">
        <v>1147</v>
      </c>
      <c r="C140" s="309"/>
      <c r="D140" s="309"/>
    </row>
    <row r="141" spans="1:4" x14ac:dyDescent="0.25">
      <c r="A141" s="244">
        <v>132007</v>
      </c>
      <c r="B141" s="245" t="s">
        <v>1148</v>
      </c>
      <c r="C141" s="309"/>
      <c r="D141" s="309"/>
    </row>
    <row r="142" spans="1:4" x14ac:dyDescent="0.25">
      <c r="A142" s="251">
        <v>1330</v>
      </c>
      <c r="B142" s="256" t="s">
        <v>1149</v>
      </c>
      <c r="C142" s="306">
        <f>SUM(C143:C147)</f>
        <v>0</v>
      </c>
      <c r="D142" s="306">
        <f>SUM(D143:D147)</f>
        <v>0</v>
      </c>
    </row>
    <row r="143" spans="1:4" x14ac:dyDescent="0.25">
      <c r="A143" s="244">
        <v>133001</v>
      </c>
      <c r="B143" s="245" t="s">
        <v>1126</v>
      </c>
      <c r="C143" s="309"/>
      <c r="D143" s="309"/>
    </row>
    <row r="144" spans="1:4" x14ac:dyDescent="0.25">
      <c r="A144" s="244">
        <v>133002</v>
      </c>
      <c r="B144" s="245" t="s">
        <v>1128</v>
      </c>
      <c r="C144" s="309"/>
      <c r="D144" s="309"/>
    </row>
    <row r="145" spans="1:4" x14ac:dyDescent="0.25">
      <c r="A145" s="244">
        <v>133003</v>
      </c>
      <c r="B145" s="245" t="s">
        <v>1150</v>
      </c>
      <c r="C145" s="309"/>
      <c r="D145" s="309"/>
    </row>
    <row r="146" spans="1:4" x14ac:dyDescent="0.25">
      <c r="A146" s="244">
        <v>133004</v>
      </c>
      <c r="B146" s="245" t="s">
        <v>1151</v>
      </c>
      <c r="C146" s="309"/>
      <c r="D146" s="309"/>
    </row>
    <row r="147" spans="1:4" x14ac:dyDescent="0.25">
      <c r="A147" s="244">
        <v>133005</v>
      </c>
      <c r="B147" s="245" t="s">
        <v>1152</v>
      </c>
      <c r="C147" s="309"/>
      <c r="D147" s="309"/>
    </row>
    <row r="148" spans="1:4" x14ac:dyDescent="0.25">
      <c r="A148" s="251">
        <v>1340</v>
      </c>
      <c r="B148" s="256" t="s">
        <v>1153</v>
      </c>
      <c r="C148" s="306">
        <f>SUM(C149:C151)</f>
        <v>0</v>
      </c>
      <c r="D148" s="306">
        <f>SUM(D149:D151)</f>
        <v>0</v>
      </c>
    </row>
    <row r="149" spans="1:4" x14ac:dyDescent="0.25">
      <c r="A149" s="244">
        <v>134001</v>
      </c>
      <c r="B149" s="245" t="s">
        <v>1154</v>
      </c>
      <c r="C149" s="309"/>
      <c r="D149" s="309"/>
    </row>
    <row r="150" spans="1:4" x14ac:dyDescent="0.25">
      <c r="A150" s="244">
        <v>134002</v>
      </c>
      <c r="B150" s="245" t="s">
        <v>1155</v>
      </c>
      <c r="C150" s="309"/>
      <c r="D150" s="309"/>
    </row>
    <row r="151" spans="1:4" x14ac:dyDescent="0.25">
      <c r="A151" s="244">
        <v>134003</v>
      </c>
      <c r="B151" s="245" t="s">
        <v>1156</v>
      </c>
      <c r="C151" s="309"/>
      <c r="D151" s="309"/>
    </row>
    <row r="152" spans="1:4" ht="16.5" x14ac:dyDescent="0.35">
      <c r="A152" s="255">
        <v>2</v>
      </c>
      <c r="B152" s="256" t="s">
        <v>1088</v>
      </c>
      <c r="C152" s="304">
        <f>C153</f>
        <v>0</v>
      </c>
      <c r="D152" s="304">
        <f>D153</f>
        <v>0</v>
      </c>
    </row>
    <row r="153" spans="1:4" x14ac:dyDescent="0.25">
      <c r="A153" s="251">
        <v>21</v>
      </c>
      <c r="B153" s="256" t="s">
        <v>330</v>
      </c>
      <c r="C153" s="305">
        <f>SUM(C154,C216,C221,C226)</f>
        <v>0</v>
      </c>
      <c r="D153" s="305">
        <f>SUM(D154,D216,D221,D226)</f>
        <v>0</v>
      </c>
    </row>
    <row r="154" spans="1:4" x14ac:dyDescent="0.25">
      <c r="A154" s="251">
        <v>210</v>
      </c>
      <c r="B154" s="256" t="s">
        <v>332</v>
      </c>
      <c r="C154" s="305">
        <f>SUM(C155,C162,C169,C175,C186,C190,C195,C199,C213)</f>
        <v>0</v>
      </c>
      <c r="D154" s="305">
        <f>SUM(D155,D162,D169,D175,D186,D190,D195,D199,D213)</f>
        <v>0</v>
      </c>
    </row>
    <row r="155" spans="1:4" x14ac:dyDescent="0.25">
      <c r="A155" s="251">
        <v>2101</v>
      </c>
      <c r="B155" s="256" t="s">
        <v>923</v>
      </c>
      <c r="C155" s="306">
        <f>SUM(C156:C161)</f>
        <v>0</v>
      </c>
      <c r="D155" s="306">
        <f>SUM(D156:D161)</f>
        <v>0</v>
      </c>
    </row>
    <row r="156" spans="1:4" x14ac:dyDescent="0.25">
      <c r="A156" s="244">
        <v>210101</v>
      </c>
      <c r="B156" s="245" t="s">
        <v>1175</v>
      </c>
      <c r="C156" s="309"/>
      <c r="D156" s="309"/>
    </row>
    <row r="157" spans="1:4" x14ac:dyDescent="0.25">
      <c r="A157" s="244">
        <v>210102</v>
      </c>
      <c r="B157" s="245" t="s">
        <v>1174</v>
      </c>
      <c r="C157" s="309"/>
      <c r="D157" s="309"/>
    </row>
    <row r="158" spans="1:4" x14ac:dyDescent="0.25">
      <c r="A158" s="244">
        <v>210103</v>
      </c>
      <c r="B158" s="245" t="s">
        <v>1173</v>
      </c>
      <c r="C158" s="309"/>
      <c r="D158" s="309"/>
    </row>
    <row r="159" spans="1:4" x14ac:dyDescent="0.25">
      <c r="A159" s="244">
        <v>210104</v>
      </c>
      <c r="B159" s="245" t="s">
        <v>1172</v>
      </c>
      <c r="C159" s="309"/>
      <c r="D159" s="309"/>
    </row>
    <row r="160" spans="1:4" x14ac:dyDescent="0.25">
      <c r="A160" s="244">
        <v>210105</v>
      </c>
      <c r="B160" s="245" t="s">
        <v>1171</v>
      </c>
      <c r="C160" s="309"/>
      <c r="D160" s="309"/>
    </row>
    <row r="161" spans="1:4" x14ac:dyDescent="0.25">
      <c r="A161" s="244">
        <v>210106</v>
      </c>
      <c r="B161" s="245" t="s">
        <v>1170</v>
      </c>
      <c r="C161" s="309"/>
      <c r="D161" s="309"/>
    </row>
    <row r="162" spans="1:4" x14ac:dyDescent="0.25">
      <c r="A162" s="251">
        <v>2102</v>
      </c>
      <c r="B162" s="256" t="s">
        <v>1169</v>
      </c>
      <c r="C162" s="306">
        <f>SUM(C163:C168)</f>
        <v>0</v>
      </c>
      <c r="D162" s="306">
        <f>SUM(D163:D168)</f>
        <v>0</v>
      </c>
    </row>
    <row r="163" spans="1:4" x14ac:dyDescent="0.25">
      <c r="A163" s="244">
        <v>210201</v>
      </c>
      <c r="B163" s="245" t="s">
        <v>932</v>
      </c>
      <c r="C163" s="309"/>
      <c r="D163" s="309"/>
    </row>
    <row r="164" spans="1:4" x14ac:dyDescent="0.25">
      <c r="A164" s="244">
        <v>210202</v>
      </c>
      <c r="B164" s="245" t="s">
        <v>933</v>
      </c>
      <c r="C164" s="309"/>
      <c r="D164" s="309"/>
    </row>
    <row r="165" spans="1:4" x14ac:dyDescent="0.25">
      <c r="A165" s="244">
        <v>210203</v>
      </c>
      <c r="B165" s="245" t="s">
        <v>934</v>
      </c>
      <c r="C165" s="309"/>
      <c r="D165" s="309"/>
    </row>
    <row r="166" spans="1:4" x14ac:dyDescent="0.25">
      <c r="A166" s="244">
        <v>210204</v>
      </c>
      <c r="B166" s="245" t="s">
        <v>935</v>
      </c>
      <c r="C166" s="309"/>
      <c r="D166" s="309"/>
    </row>
    <row r="167" spans="1:4" x14ac:dyDescent="0.25">
      <c r="A167" s="244">
        <v>210205</v>
      </c>
      <c r="B167" s="245" t="s">
        <v>936</v>
      </c>
      <c r="C167" s="309"/>
      <c r="D167" s="309"/>
    </row>
    <row r="168" spans="1:4" x14ac:dyDescent="0.25">
      <c r="A168" s="244">
        <v>210206</v>
      </c>
      <c r="B168" s="245" t="s">
        <v>1057</v>
      </c>
      <c r="C168" s="309"/>
      <c r="D168" s="309"/>
    </row>
    <row r="169" spans="1:4" x14ac:dyDescent="0.25">
      <c r="A169" s="251">
        <v>2103</v>
      </c>
      <c r="B169" s="256" t="s">
        <v>930</v>
      </c>
      <c r="C169" s="306">
        <f>SUM(C170:C174)</f>
        <v>0</v>
      </c>
      <c r="D169" s="306">
        <f>SUM(D170:D174)</f>
        <v>0</v>
      </c>
    </row>
    <row r="170" spans="1:4" x14ac:dyDescent="0.25">
      <c r="A170" s="244">
        <v>210301</v>
      </c>
      <c r="B170" s="245" t="s">
        <v>1168</v>
      </c>
      <c r="C170" s="309"/>
      <c r="D170" s="309"/>
    </row>
    <row r="171" spans="1:4" x14ac:dyDescent="0.25">
      <c r="A171" s="244">
        <v>210302</v>
      </c>
      <c r="B171" s="245" t="s">
        <v>1167</v>
      </c>
      <c r="C171" s="309"/>
      <c r="D171" s="309"/>
    </row>
    <row r="172" spans="1:4" x14ac:dyDescent="0.25">
      <c r="A172" s="244">
        <v>210303</v>
      </c>
      <c r="B172" s="245" t="s">
        <v>1166</v>
      </c>
      <c r="C172" s="309"/>
      <c r="D172" s="309"/>
    </row>
    <row r="173" spans="1:4" x14ac:dyDescent="0.25">
      <c r="A173" s="244">
        <v>210304</v>
      </c>
      <c r="B173" s="245" t="s">
        <v>1165</v>
      </c>
      <c r="C173" s="309"/>
      <c r="D173" s="309"/>
    </row>
    <row r="174" spans="1:4" x14ac:dyDescent="0.25">
      <c r="A174" s="244">
        <v>210305</v>
      </c>
      <c r="B174" s="245" t="s">
        <v>1164</v>
      </c>
      <c r="C174" s="309"/>
      <c r="D174" s="309"/>
    </row>
    <row r="175" spans="1:4" x14ac:dyDescent="0.25">
      <c r="A175" s="251">
        <v>2104</v>
      </c>
      <c r="B175" s="256" t="s">
        <v>931</v>
      </c>
      <c r="C175" s="306">
        <f>SUM(C176:C185)</f>
        <v>0</v>
      </c>
      <c r="D175" s="306">
        <f>SUM(D176:D185)</f>
        <v>0</v>
      </c>
    </row>
    <row r="176" spans="1:4" x14ac:dyDescent="0.25">
      <c r="A176" s="244">
        <v>210401</v>
      </c>
      <c r="B176" s="245" t="s">
        <v>1163</v>
      </c>
      <c r="C176" s="309"/>
      <c r="D176" s="309"/>
    </row>
    <row r="177" spans="1:4" x14ac:dyDescent="0.25">
      <c r="A177" s="244">
        <v>210402</v>
      </c>
      <c r="B177" s="245" t="s">
        <v>1162</v>
      </c>
      <c r="C177" s="309"/>
      <c r="D177" s="309"/>
    </row>
    <row r="178" spans="1:4" x14ac:dyDescent="0.25">
      <c r="A178" s="244">
        <v>210403</v>
      </c>
      <c r="B178" s="245" t="s">
        <v>1161</v>
      </c>
      <c r="C178" s="309"/>
      <c r="D178" s="309"/>
    </row>
    <row r="179" spans="1:4" x14ac:dyDescent="0.25">
      <c r="A179" s="244">
        <v>210404</v>
      </c>
      <c r="B179" s="245" t="s">
        <v>1160</v>
      </c>
      <c r="C179" s="309"/>
      <c r="D179" s="309"/>
    </row>
    <row r="180" spans="1:4" x14ac:dyDescent="0.25">
      <c r="A180" s="244">
        <v>210405</v>
      </c>
      <c r="B180" s="245" t="s">
        <v>1159</v>
      </c>
      <c r="C180" s="309"/>
      <c r="D180" s="309"/>
    </row>
    <row r="181" spans="1:4" x14ac:dyDescent="0.25">
      <c r="A181" s="244">
        <v>210406</v>
      </c>
      <c r="B181" s="245" t="s">
        <v>1158</v>
      </c>
      <c r="C181" s="309"/>
      <c r="D181" s="309"/>
    </row>
    <row r="182" spans="1:4" x14ac:dyDescent="0.25">
      <c r="A182" s="244">
        <v>210407</v>
      </c>
      <c r="B182" s="245" t="s">
        <v>1157</v>
      </c>
      <c r="C182" s="309"/>
      <c r="D182" s="309"/>
    </row>
    <row r="183" spans="1:4" x14ac:dyDescent="0.25">
      <c r="A183" s="244">
        <v>210408</v>
      </c>
      <c r="B183" s="245" t="s">
        <v>947</v>
      </c>
      <c r="C183" s="309"/>
      <c r="D183" s="309"/>
    </row>
    <row r="184" spans="1:4" x14ac:dyDescent="0.25">
      <c r="A184" s="246">
        <v>210409</v>
      </c>
      <c r="B184" s="245" t="s">
        <v>1059</v>
      </c>
      <c r="C184" s="309"/>
      <c r="D184" s="309"/>
    </row>
    <row r="185" spans="1:4" x14ac:dyDescent="0.25">
      <c r="A185" s="246">
        <v>210410</v>
      </c>
      <c r="B185" s="245" t="s">
        <v>1051</v>
      </c>
      <c r="C185" s="309"/>
      <c r="D185" s="309"/>
    </row>
    <row r="186" spans="1:4" x14ac:dyDescent="0.25">
      <c r="A186" s="251">
        <v>2105</v>
      </c>
      <c r="B186" s="256" t="s">
        <v>354</v>
      </c>
      <c r="C186" s="306">
        <f>SUM(C187:C189)</f>
        <v>0</v>
      </c>
      <c r="D186" s="306">
        <f>SUM(D187:D189)</f>
        <v>0</v>
      </c>
    </row>
    <row r="187" spans="1:4" x14ac:dyDescent="0.25">
      <c r="A187" s="244">
        <v>210501</v>
      </c>
      <c r="B187" s="245" t="s">
        <v>355</v>
      </c>
      <c r="C187" s="309"/>
      <c r="D187" s="309"/>
    </row>
    <row r="188" spans="1:4" x14ac:dyDescent="0.25">
      <c r="A188" s="244">
        <v>210502</v>
      </c>
      <c r="B188" s="245" t="s">
        <v>356</v>
      </c>
      <c r="C188" s="309"/>
      <c r="D188" s="309"/>
    </row>
    <row r="189" spans="1:4" x14ac:dyDescent="0.25">
      <c r="A189" s="244">
        <v>210503</v>
      </c>
      <c r="B189" s="245" t="s">
        <v>357</v>
      </c>
      <c r="C189" s="309"/>
      <c r="D189" s="309"/>
    </row>
    <row r="190" spans="1:4" x14ac:dyDescent="0.25">
      <c r="A190" s="251">
        <v>2106</v>
      </c>
      <c r="B190" s="256" t="s">
        <v>358</v>
      </c>
      <c r="C190" s="306">
        <f>SUM(C191:C194)</f>
        <v>0</v>
      </c>
      <c r="D190" s="306">
        <f>SUM(D191:D194)</f>
        <v>0</v>
      </c>
    </row>
    <row r="191" spans="1:4" x14ac:dyDescent="0.25">
      <c r="A191" s="244">
        <v>210601</v>
      </c>
      <c r="B191" s="245" t="s">
        <v>359</v>
      </c>
      <c r="C191" s="309"/>
      <c r="D191" s="309"/>
    </row>
    <row r="192" spans="1:4" x14ac:dyDescent="0.25">
      <c r="A192" s="244">
        <v>210602</v>
      </c>
      <c r="B192" s="245" t="s">
        <v>360</v>
      </c>
      <c r="C192" s="309"/>
      <c r="D192" s="309"/>
    </row>
    <row r="193" spans="1:4" x14ac:dyDescent="0.25">
      <c r="A193" s="244">
        <v>210603</v>
      </c>
      <c r="B193" s="245" t="s">
        <v>361</v>
      </c>
      <c r="C193" s="309"/>
      <c r="D193" s="309"/>
    </row>
    <row r="194" spans="1:4" x14ac:dyDescent="0.25">
      <c r="A194" s="244">
        <v>210604</v>
      </c>
      <c r="B194" s="245" t="s">
        <v>362</v>
      </c>
      <c r="C194" s="309"/>
      <c r="D194" s="309"/>
    </row>
    <row r="195" spans="1:4" x14ac:dyDescent="0.25">
      <c r="A195" s="255">
        <v>2107</v>
      </c>
      <c r="B195" s="256" t="s">
        <v>363</v>
      </c>
      <c r="C195" s="306">
        <f>SUM(C196:C198)</f>
        <v>0</v>
      </c>
      <c r="D195" s="306">
        <f>SUM(D196:D198)</f>
        <v>0</v>
      </c>
    </row>
    <row r="196" spans="1:4" x14ac:dyDescent="0.25">
      <c r="A196" s="244">
        <v>210701</v>
      </c>
      <c r="B196" s="245" t="s">
        <v>364</v>
      </c>
      <c r="C196" s="309"/>
      <c r="D196" s="309"/>
    </row>
    <row r="197" spans="1:4" x14ac:dyDescent="0.25">
      <c r="A197" s="244">
        <v>210702</v>
      </c>
      <c r="B197" s="245" t="s">
        <v>365</v>
      </c>
      <c r="C197" s="309"/>
      <c r="D197" s="309"/>
    </row>
    <row r="198" spans="1:4" x14ac:dyDescent="0.25">
      <c r="A198" s="244">
        <v>210703</v>
      </c>
      <c r="B198" s="245" t="s">
        <v>366</v>
      </c>
      <c r="C198" s="309"/>
      <c r="D198" s="309"/>
    </row>
    <row r="199" spans="1:4" ht="28.5" x14ac:dyDescent="0.25">
      <c r="A199" s="251">
        <v>2108</v>
      </c>
      <c r="B199" s="256" t="s">
        <v>367</v>
      </c>
      <c r="C199" s="306">
        <f>SUM(C200:C212)</f>
        <v>0</v>
      </c>
      <c r="D199" s="306">
        <f>SUM(D200:D212)</f>
        <v>0</v>
      </c>
    </row>
    <row r="200" spans="1:4" ht="30" x14ac:dyDescent="0.25">
      <c r="A200" s="244">
        <v>210801</v>
      </c>
      <c r="B200" s="245" t="s">
        <v>368</v>
      </c>
      <c r="C200" s="309"/>
      <c r="D200" s="309"/>
    </row>
    <row r="201" spans="1:4" x14ac:dyDescent="0.25">
      <c r="A201" s="244">
        <v>210802</v>
      </c>
      <c r="B201" s="245" t="s">
        <v>456</v>
      </c>
      <c r="C201" s="309"/>
      <c r="D201" s="309"/>
    </row>
    <row r="202" spans="1:4" x14ac:dyDescent="0.25">
      <c r="A202" s="244">
        <v>210803</v>
      </c>
      <c r="B202" s="245" t="s">
        <v>369</v>
      </c>
      <c r="C202" s="309"/>
      <c r="D202" s="309"/>
    </row>
    <row r="203" spans="1:4" x14ac:dyDescent="0.25">
      <c r="A203" s="244">
        <v>210804</v>
      </c>
      <c r="B203" s="245" t="s">
        <v>370</v>
      </c>
      <c r="C203" s="309"/>
      <c r="D203" s="309"/>
    </row>
    <row r="204" spans="1:4" x14ac:dyDescent="0.25">
      <c r="A204" s="244">
        <v>210805</v>
      </c>
      <c r="B204" s="245" t="s">
        <v>371</v>
      </c>
      <c r="C204" s="309"/>
      <c r="D204" s="309"/>
    </row>
    <row r="205" spans="1:4" x14ac:dyDescent="0.25">
      <c r="A205" s="244">
        <v>210806</v>
      </c>
      <c r="B205" s="245" t="s">
        <v>372</v>
      </c>
      <c r="C205" s="309"/>
      <c r="D205" s="309"/>
    </row>
    <row r="206" spans="1:4" x14ac:dyDescent="0.25">
      <c r="A206" s="244">
        <v>210807</v>
      </c>
      <c r="B206" s="245" t="s">
        <v>457</v>
      </c>
      <c r="C206" s="309"/>
      <c r="D206" s="309"/>
    </row>
    <row r="207" spans="1:4" x14ac:dyDescent="0.25">
      <c r="A207" s="244">
        <v>210808</v>
      </c>
      <c r="B207" s="245" t="s">
        <v>374</v>
      </c>
      <c r="C207" s="309"/>
      <c r="D207" s="309"/>
    </row>
    <row r="208" spans="1:4" x14ac:dyDescent="0.25">
      <c r="A208" s="244">
        <v>210809</v>
      </c>
      <c r="B208" s="245" t="s">
        <v>376</v>
      </c>
      <c r="C208" s="309"/>
      <c r="D208" s="309"/>
    </row>
    <row r="209" spans="1:4" x14ac:dyDescent="0.25">
      <c r="A209" s="246">
        <v>210815</v>
      </c>
      <c r="B209" s="245" t="s">
        <v>658</v>
      </c>
      <c r="C209" s="309"/>
      <c r="D209" s="309"/>
    </row>
    <row r="210" spans="1:4" x14ac:dyDescent="0.25">
      <c r="A210" s="246">
        <v>210816</v>
      </c>
      <c r="B210" s="245" t="s">
        <v>659</v>
      </c>
      <c r="C210" s="309"/>
      <c r="D210" s="309"/>
    </row>
    <row r="211" spans="1:4" x14ac:dyDescent="0.25">
      <c r="A211" s="246">
        <v>210817</v>
      </c>
      <c r="B211" s="245" t="s">
        <v>660</v>
      </c>
      <c r="C211" s="309"/>
      <c r="D211" s="309"/>
    </row>
    <row r="212" spans="1:4" x14ac:dyDescent="0.25">
      <c r="A212" s="246">
        <v>210818</v>
      </c>
      <c r="B212" s="245" t="s">
        <v>661</v>
      </c>
      <c r="C212" s="309"/>
      <c r="D212" s="309"/>
    </row>
    <row r="213" spans="1:4" x14ac:dyDescent="0.25">
      <c r="A213" s="251">
        <v>2109</v>
      </c>
      <c r="B213" s="256" t="s">
        <v>378</v>
      </c>
      <c r="C213" s="306">
        <f>SUM(C214:C215)</f>
        <v>0</v>
      </c>
      <c r="D213" s="306">
        <f>SUM(D214:D215)</f>
        <v>0</v>
      </c>
    </row>
    <row r="214" spans="1:4" x14ac:dyDescent="0.25">
      <c r="A214" s="244">
        <v>210901</v>
      </c>
      <c r="B214" s="245" t="s">
        <v>380</v>
      </c>
      <c r="C214" s="309"/>
      <c r="D214" s="309"/>
    </row>
    <row r="215" spans="1:4" x14ac:dyDescent="0.25">
      <c r="A215" s="244">
        <v>210902</v>
      </c>
      <c r="B215" s="245" t="s">
        <v>458</v>
      </c>
      <c r="C215" s="309"/>
      <c r="D215" s="309"/>
    </row>
    <row r="216" spans="1:4" x14ac:dyDescent="0.25">
      <c r="A216" s="251">
        <v>211</v>
      </c>
      <c r="B216" s="256" t="s">
        <v>383</v>
      </c>
      <c r="C216" s="305">
        <f>C217+C219</f>
        <v>0</v>
      </c>
      <c r="D216" s="305">
        <f>D217+D219</f>
        <v>0</v>
      </c>
    </row>
    <row r="217" spans="1:4" x14ac:dyDescent="0.25">
      <c r="A217" s="251">
        <v>2111</v>
      </c>
      <c r="B217" s="256" t="s">
        <v>385</v>
      </c>
      <c r="C217" s="306">
        <f>+C218</f>
        <v>0</v>
      </c>
      <c r="D217" s="306">
        <f>+D218</f>
        <v>0</v>
      </c>
    </row>
    <row r="218" spans="1:4" x14ac:dyDescent="0.25">
      <c r="A218" s="244">
        <v>211101</v>
      </c>
      <c r="B218" s="245" t="s">
        <v>387</v>
      </c>
      <c r="C218" s="309"/>
      <c r="D218" s="309"/>
    </row>
    <row r="219" spans="1:4" x14ac:dyDescent="0.25">
      <c r="A219" s="251">
        <v>2112</v>
      </c>
      <c r="B219" s="256" t="s">
        <v>389</v>
      </c>
      <c r="C219" s="306">
        <f>+C220</f>
        <v>0</v>
      </c>
      <c r="D219" s="306">
        <f>+D220</f>
        <v>0</v>
      </c>
    </row>
    <row r="220" spans="1:4" x14ac:dyDescent="0.25">
      <c r="A220" s="244">
        <v>211201</v>
      </c>
      <c r="B220" s="245" t="s">
        <v>391</v>
      </c>
      <c r="C220" s="309"/>
      <c r="D220" s="309"/>
    </row>
    <row r="221" spans="1:4" x14ac:dyDescent="0.25">
      <c r="A221" s="251">
        <v>212</v>
      </c>
      <c r="B221" s="256" t="s">
        <v>393</v>
      </c>
      <c r="C221" s="305">
        <f>C222+C224</f>
        <v>0</v>
      </c>
      <c r="D221" s="305">
        <f>D222+D224</f>
        <v>0</v>
      </c>
    </row>
    <row r="222" spans="1:4" x14ac:dyDescent="0.25">
      <c r="A222" s="251">
        <v>2121</v>
      </c>
      <c r="B222" s="256" t="s">
        <v>395</v>
      </c>
      <c r="C222" s="306">
        <f>+C223</f>
        <v>0</v>
      </c>
      <c r="D222" s="306">
        <f>+D223</f>
        <v>0</v>
      </c>
    </row>
    <row r="223" spans="1:4" x14ac:dyDescent="0.25">
      <c r="A223" s="244">
        <v>212101</v>
      </c>
      <c r="B223" s="245" t="s">
        <v>397</v>
      </c>
      <c r="C223" s="309"/>
      <c r="D223" s="309"/>
    </row>
    <row r="224" spans="1:4" x14ac:dyDescent="0.25">
      <c r="A224" s="251">
        <v>2122</v>
      </c>
      <c r="B224" s="256" t="s">
        <v>399</v>
      </c>
      <c r="C224" s="306">
        <f>+C225</f>
        <v>0</v>
      </c>
      <c r="D224" s="306">
        <f>+D225</f>
        <v>0</v>
      </c>
    </row>
    <row r="225" spans="1:4" x14ac:dyDescent="0.25">
      <c r="A225" s="244">
        <v>212201</v>
      </c>
      <c r="B225" s="245" t="s">
        <v>401</v>
      </c>
      <c r="C225" s="309"/>
      <c r="D225" s="309"/>
    </row>
    <row r="226" spans="1:4" x14ac:dyDescent="0.25">
      <c r="A226" s="251">
        <v>213</v>
      </c>
      <c r="B226" s="256" t="s">
        <v>403</v>
      </c>
      <c r="C226" s="305">
        <f>SUM(C227,C230,C239,C244,C249)</f>
        <v>0</v>
      </c>
      <c r="D226" s="305">
        <f>SUM(D227,D230,D239,D244,D249)</f>
        <v>0</v>
      </c>
    </row>
    <row r="227" spans="1:4" x14ac:dyDescent="0.25">
      <c r="A227" s="251">
        <v>2131</v>
      </c>
      <c r="B227" s="256" t="s">
        <v>405</v>
      </c>
      <c r="C227" s="306">
        <f>SUM(C228:C229)</f>
        <v>0</v>
      </c>
      <c r="D227" s="306">
        <f>SUM(D228:D229)</f>
        <v>0</v>
      </c>
    </row>
    <row r="228" spans="1:4" x14ac:dyDescent="0.25">
      <c r="A228" s="244">
        <v>213101</v>
      </c>
      <c r="B228" s="245" t="s">
        <v>407</v>
      </c>
      <c r="C228" s="309"/>
      <c r="D228" s="309"/>
    </row>
    <row r="229" spans="1:4" x14ac:dyDescent="0.25">
      <c r="A229" s="244">
        <v>213102</v>
      </c>
      <c r="B229" s="245" t="s">
        <v>409</v>
      </c>
      <c r="C229" s="309"/>
      <c r="D229" s="309"/>
    </row>
    <row r="230" spans="1:4" x14ac:dyDescent="0.25">
      <c r="A230" s="251">
        <v>2132</v>
      </c>
      <c r="B230" s="256" t="s">
        <v>411</v>
      </c>
      <c r="C230" s="306">
        <f>SUM(C231:C238)</f>
        <v>0</v>
      </c>
      <c r="D230" s="306">
        <f>SUM(D231:D238)</f>
        <v>0</v>
      </c>
    </row>
    <row r="231" spans="1:4" x14ac:dyDescent="0.25">
      <c r="A231" s="244">
        <v>213202</v>
      </c>
      <c r="B231" s="245" t="s">
        <v>413</v>
      </c>
      <c r="C231" s="309"/>
      <c r="D231" s="309"/>
    </row>
    <row r="232" spans="1:4" x14ac:dyDescent="0.25">
      <c r="A232" s="244">
        <v>213203</v>
      </c>
      <c r="B232" s="245" t="s">
        <v>415</v>
      </c>
      <c r="C232" s="309"/>
      <c r="D232" s="309"/>
    </row>
    <row r="233" spans="1:4" x14ac:dyDescent="0.25">
      <c r="A233" s="244">
        <v>213204</v>
      </c>
      <c r="B233" s="245" t="s">
        <v>459</v>
      </c>
      <c r="C233" s="309"/>
      <c r="D233" s="309"/>
    </row>
    <row r="234" spans="1:4" x14ac:dyDescent="0.25">
      <c r="A234" s="244">
        <v>213205</v>
      </c>
      <c r="B234" s="245" t="s">
        <v>418</v>
      </c>
      <c r="C234" s="309"/>
      <c r="D234" s="309"/>
    </row>
    <row r="235" spans="1:4" x14ac:dyDescent="0.25">
      <c r="A235" s="244">
        <v>213206</v>
      </c>
      <c r="B235" s="245" t="s">
        <v>420</v>
      </c>
      <c r="C235" s="309"/>
      <c r="D235" s="309"/>
    </row>
    <row r="236" spans="1:4" x14ac:dyDescent="0.25">
      <c r="A236" s="244">
        <v>213207</v>
      </c>
      <c r="B236" s="245" t="s">
        <v>422</v>
      </c>
      <c r="C236" s="309"/>
      <c r="D236" s="309"/>
    </row>
    <row r="237" spans="1:4" ht="30" x14ac:dyDescent="0.25">
      <c r="A237" s="244">
        <v>213208</v>
      </c>
      <c r="B237" s="245" t="s">
        <v>460</v>
      </c>
      <c r="C237" s="309"/>
      <c r="D237" s="309"/>
    </row>
    <row r="238" spans="1:4" x14ac:dyDescent="0.25">
      <c r="A238" s="244">
        <v>213209</v>
      </c>
      <c r="B238" s="245" t="s">
        <v>461</v>
      </c>
      <c r="C238" s="309"/>
      <c r="D238" s="309"/>
    </row>
    <row r="239" spans="1:4" x14ac:dyDescent="0.25">
      <c r="A239" s="251">
        <v>2133</v>
      </c>
      <c r="B239" s="256" t="s">
        <v>425</v>
      </c>
      <c r="C239" s="306">
        <f>SUM(C240:C243)</f>
        <v>0</v>
      </c>
      <c r="D239" s="306">
        <f>SUM(D240:D243)</f>
        <v>0</v>
      </c>
    </row>
    <row r="240" spans="1:4" x14ac:dyDescent="0.25">
      <c r="A240" s="244">
        <v>213301</v>
      </c>
      <c r="B240" s="245" t="s">
        <v>310</v>
      </c>
      <c r="C240" s="309"/>
      <c r="D240" s="309"/>
    </row>
    <row r="241" spans="1:4" x14ac:dyDescent="0.25">
      <c r="A241" s="244">
        <v>213302</v>
      </c>
      <c r="B241" s="245" t="s">
        <v>426</v>
      </c>
      <c r="C241" s="309"/>
      <c r="D241" s="309"/>
    </row>
    <row r="242" spans="1:4" x14ac:dyDescent="0.25">
      <c r="A242" s="244">
        <v>213303</v>
      </c>
      <c r="B242" s="245" t="s">
        <v>311</v>
      </c>
      <c r="C242" s="309"/>
      <c r="D242" s="309"/>
    </row>
    <row r="243" spans="1:4" x14ac:dyDescent="0.25">
      <c r="A243" s="244">
        <v>213304</v>
      </c>
      <c r="B243" s="245" t="s">
        <v>323</v>
      </c>
      <c r="C243" s="309"/>
      <c r="D243" s="309"/>
    </row>
    <row r="244" spans="1:4" ht="28.5" x14ac:dyDescent="0.25">
      <c r="A244" s="251">
        <v>2134</v>
      </c>
      <c r="B244" s="256" t="s">
        <v>427</v>
      </c>
      <c r="C244" s="306">
        <f>SUM(C245:C248)</f>
        <v>0</v>
      </c>
      <c r="D244" s="306">
        <f>SUM(D245:D248)</f>
        <v>0</v>
      </c>
    </row>
    <row r="245" spans="1:4" x14ac:dyDescent="0.25">
      <c r="A245" s="244">
        <v>213401</v>
      </c>
      <c r="B245" s="245" t="s">
        <v>428</v>
      </c>
      <c r="C245" s="309"/>
      <c r="D245" s="309"/>
    </row>
    <row r="246" spans="1:4" x14ac:dyDescent="0.25">
      <c r="A246" s="244">
        <v>213402</v>
      </c>
      <c r="B246" s="245" t="s">
        <v>429</v>
      </c>
      <c r="C246" s="309"/>
      <c r="D246" s="309"/>
    </row>
    <row r="247" spans="1:4" x14ac:dyDescent="0.25">
      <c r="A247" s="244">
        <v>213403</v>
      </c>
      <c r="B247" s="245" t="s">
        <v>311</v>
      </c>
      <c r="C247" s="309"/>
      <c r="D247" s="309"/>
    </row>
    <row r="248" spans="1:4" x14ac:dyDescent="0.25">
      <c r="A248" s="244">
        <v>213404</v>
      </c>
      <c r="B248" s="245" t="s">
        <v>323</v>
      </c>
      <c r="C248" s="309"/>
      <c r="D248" s="309"/>
    </row>
    <row r="249" spans="1:4" x14ac:dyDescent="0.25">
      <c r="A249" s="251">
        <v>2135</v>
      </c>
      <c r="B249" s="256" t="s">
        <v>430</v>
      </c>
      <c r="C249" s="306">
        <f>SUM(C250:C254)</f>
        <v>0</v>
      </c>
      <c r="D249" s="306">
        <f>SUM(D250:D254)</f>
        <v>0</v>
      </c>
    </row>
    <row r="250" spans="1:4" x14ac:dyDescent="0.25">
      <c r="A250" s="244">
        <v>213501</v>
      </c>
      <c r="B250" s="245" t="s">
        <v>310</v>
      </c>
      <c r="C250" s="309"/>
      <c r="D250" s="309"/>
    </row>
    <row r="251" spans="1:4" x14ac:dyDescent="0.25">
      <c r="A251" s="244">
        <v>213502</v>
      </c>
      <c r="B251" s="245" t="s">
        <v>426</v>
      </c>
      <c r="C251" s="309"/>
      <c r="D251" s="309"/>
    </row>
    <row r="252" spans="1:4" x14ac:dyDescent="0.25">
      <c r="A252" s="244">
        <v>213503</v>
      </c>
      <c r="B252" s="245" t="s">
        <v>311</v>
      </c>
      <c r="C252" s="309"/>
      <c r="D252" s="309"/>
    </row>
    <row r="253" spans="1:4" x14ac:dyDescent="0.25">
      <c r="A253" s="244">
        <v>213504</v>
      </c>
      <c r="B253" s="245" t="s">
        <v>323</v>
      </c>
      <c r="C253" s="309"/>
      <c r="D253" s="309"/>
    </row>
    <row r="254" spans="1:4" x14ac:dyDescent="0.25">
      <c r="A254" s="244">
        <v>213505</v>
      </c>
      <c r="B254" s="245" t="s">
        <v>324</v>
      </c>
      <c r="C254" s="309"/>
      <c r="D254" s="309"/>
    </row>
    <row r="255" spans="1:4" ht="28.5" x14ac:dyDescent="0.35">
      <c r="A255" s="255">
        <v>3</v>
      </c>
      <c r="B255" s="256" t="s">
        <v>1314</v>
      </c>
      <c r="C255" s="312">
        <f>C9-C152</f>
        <v>0</v>
      </c>
      <c r="D255" s="312">
        <f>D9-D152</f>
        <v>3992000</v>
      </c>
    </row>
    <row r="256" spans="1:4" ht="28.5" x14ac:dyDescent="0.35">
      <c r="A256" s="260"/>
      <c r="B256" s="261" t="s">
        <v>634</v>
      </c>
      <c r="C256" s="313"/>
      <c r="D256" s="313"/>
    </row>
    <row r="257" spans="1:4" x14ac:dyDescent="0.25">
      <c r="A257" s="255">
        <v>4</v>
      </c>
      <c r="B257" s="256" t="s">
        <v>1086</v>
      </c>
      <c r="C257" s="305">
        <f>SUM(C258:C265)</f>
        <v>0</v>
      </c>
      <c r="D257" s="305">
        <f>SUM(D258:D265)</f>
        <v>0</v>
      </c>
    </row>
    <row r="258" spans="1:4" x14ac:dyDescent="0.25">
      <c r="A258" s="244">
        <v>140001</v>
      </c>
      <c r="B258" s="245" t="s">
        <v>462</v>
      </c>
      <c r="C258" s="309"/>
      <c r="D258" s="309"/>
    </row>
    <row r="259" spans="1:4" x14ac:dyDescent="0.25">
      <c r="A259" s="244">
        <v>140002</v>
      </c>
      <c r="B259" s="245" t="s">
        <v>463</v>
      </c>
      <c r="C259" s="309"/>
      <c r="D259" s="309"/>
    </row>
    <row r="260" spans="1:4" x14ac:dyDescent="0.25">
      <c r="A260" s="244">
        <v>140003</v>
      </c>
      <c r="B260" s="245" t="s">
        <v>464</v>
      </c>
      <c r="C260" s="309"/>
      <c r="D260" s="309"/>
    </row>
    <row r="261" spans="1:4" x14ac:dyDescent="0.25">
      <c r="A261" s="244">
        <v>140004</v>
      </c>
      <c r="B261" s="245" t="s">
        <v>446</v>
      </c>
      <c r="C261" s="309"/>
      <c r="D261" s="309"/>
    </row>
    <row r="262" spans="1:4" x14ac:dyDescent="0.25">
      <c r="A262" s="244">
        <v>140005</v>
      </c>
      <c r="B262" s="245" t="s">
        <v>641</v>
      </c>
      <c r="C262" s="309"/>
      <c r="D262" s="309"/>
    </row>
    <row r="263" spans="1:4" x14ac:dyDescent="0.25">
      <c r="A263" s="244">
        <v>140006</v>
      </c>
      <c r="B263" s="245" t="s">
        <v>642</v>
      </c>
      <c r="C263" s="309"/>
      <c r="D263" s="309"/>
    </row>
    <row r="264" spans="1:4" x14ac:dyDescent="0.25">
      <c r="A264" s="246">
        <v>140007</v>
      </c>
      <c r="B264" s="245" t="s">
        <v>643</v>
      </c>
      <c r="C264" s="309"/>
      <c r="D264" s="309"/>
    </row>
    <row r="265" spans="1:4" x14ac:dyDescent="0.25">
      <c r="A265" s="246">
        <v>140008</v>
      </c>
      <c r="B265" s="245" t="s">
        <v>644</v>
      </c>
      <c r="C265" s="309"/>
      <c r="D265" s="309"/>
    </row>
    <row r="266" spans="1:4" x14ac:dyDescent="0.25">
      <c r="A266" s="255">
        <v>5</v>
      </c>
      <c r="B266" s="256" t="s">
        <v>1315</v>
      </c>
      <c r="C266" s="305">
        <f>SUM(C267)</f>
        <v>0</v>
      </c>
      <c r="D266" s="305">
        <f>SUM(D267)</f>
        <v>0</v>
      </c>
    </row>
    <row r="267" spans="1:4" x14ac:dyDescent="0.25">
      <c r="A267" s="255">
        <v>22</v>
      </c>
      <c r="B267" s="256" t="s">
        <v>432</v>
      </c>
      <c r="C267" s="305">
        <f>SUM(C268,C280)</f>
        <v>0</v>
      </c>
      <c r="D267" s="305">
        <f>SUM(D268,D280)</f>
        <v>0</v>
      </c>
    </row>
    <row r="268" spans="1:4" x14ac:dyDescent="0.25">
      <c r="A268" s="251">
        <v>2200</v>
      </c>
      <c r="B268" s="256" t="s">
        <v>1071</v>
      </c>
      <c r="C268" s="306">
        <f>SUM(C269:C279)</f>
        <v>0</v>
      </c>
      <c r="D268" s="306">
        <f>SUM(D269:D279)</f>
        <v>0</v>
      </c>
    </row>
    <row r="269" spans="1:4" x14ac:dyDescent="0.25">
      <c r="A269" s="244">
        <v>220001</v>
      </c>
      <c r="B269" s="245" t="s">
        <v>1072</v>
      </c>
      <c r="C269" s="309"/>
      <c r="D269" s="309"/>
    </row>
    <row r="270" spans="1:4" x14ac:dyDescent="0.25">
      <c r="A270" s="244">
        <v>221001</v>
      </c>
      <c r="B270" s="245" t="s">
        <v>1073</v>
      </c>
      <c r="C270" s="309"/>
      <c r="D270" s="309"/>
    </row>
    <row r="271" spans="1:4" x14ac:dyDescent="0.25">
      <c r="A271" s="244">
        <v>222001</v>
      </c>
      <c r="B271" s="245" t="s">
        <v>1074</v>
      </c>
      <c r="C271" s="309"/>
      <c r="D271" s="309"/>
    </row>
    <row r="272" spans="1:4" x14ac:dyDescent="0.25">
      <c r="A272" s="244">
        <v>223001</v>
      </c>
      <c r="B272" s="245" t="s">
        <v>1075</v>
      </c>
      <c r="C272" s="309"/>
      <c r="D272" s="309"/>
    </row>
    <row r="273" spans="1:5" x14ac:dyDescent="0.25">
      <c r="A273" s="244">
        <v>224001</v>
      </c>
      <c r="B273" s="245" t="s">
        <v>1076</v>
      </c>
      <c r="C273" s="309"/>
      <c r="D273" s="309"/>
    </row>
    <row r="274" spans="1:5" x14ac:dyDescent="0.25">
      <c r="A274" s="246">
        <v>225101</v>
      </c>
      <c r="B274" s="245" t="s">
        <v>1078</v>
      </c>
      <c r="C274" s="309"/>
      <c r="D274" s="309"/>
      <c r="E274" s="195"/>
    </row>
    <row r="275" spans="1:5" x14ac:dyDescent="0.25">
      <c r="A275" s="246">
        <v>225102</v>
      </c>
      <c r="B275" s="245" t="s">
        <v>1079</v>
      </c>
      <c r="C275" s="309"/>
      <c r="D275" s="309"/>
    </row>
    <row r="276" spans="1:5" x14ac:dyDescent="0.25">
      <c r="A276" s="246">
        <v>225103</v>
      </c>
      <c r="B276" s="245" t="s">
        <v>1080</v>
      </c>
      <c r="C276" s="309"/>
      <c r="D276" s="309"/>
    </row>
    <row r="277" spans="1:5" x14ac:dyDescent="0.25">
      <c r="A277" s="246">
        <v>225104</v>
      </c>
      <c r="B277" s="245" t="s">
        <v>1081</v>
      </c>
      <c r="C277" s="309"/>
      <c r="D277" s="309"/>
    </row>
    <row r="278" spans="1:5" x14ac:dyDescent="0.25">
      <c r="A278" s="246">
        <v>225105</v>
      </c>
      <c r="B278" s="245" t="s">
        <v>1082</v>
      </c>
      <c r="C278" s="309"/>
      <c r="D278" s="309"/>
    </row>
    <row r="279" spans="1:5" x14ac:dyDescent="0.25">
      <c r="A279" s="246">
        <v>225106</v>
      </c>
      <c r="B279" s="245" t="s">
        <v>1077</v>
      </c>
      <c r="C279" s="309"/>
      <c r="D279" s="309"/>
    </row>
    <row r="280" spans="1:5" x14ac:dyDescent="0.25">
      <c r="A280" s="251">
        <v>2260</v>
      </c>
      <c r="B280" s="256" t="s">
        <v>1022</v>
      </c>
      <c r="C280" s="306">
        <f>+C281</f>
        <v>0</v>
      </c>
      <c r="D280" s="306">
        <f>+D281</f>
        <v>0</v>
      </c>
    </row>
    <row r="281" spans="1:5" x14ac:dyDescent="0.25">
      <c r="A281" s="262">
        <v>226001</v>
      </c>
      <c r="B281" s="257" t="s">
        <v>1083</v>
      </c>
      <c r="C281" s="309"/>
      <c r="D281" s="309"/>
    </row>
    <row r="282" spans="1:5" ht="28.5" x14ac:dyDescent="0.35">
      <c r="A282" s="255">
        <v>6</v>
      </c>
      <c r="B282" s="256" t="s">
        <v>1316</v>
      </c>
      <c r="C282" s="312">
        <f>C257-C266</f>
        <v>0</v>
      </c>
      <c r="D282" s="312">
        <f>D257-D266</f>
        <v>0</v>
      </c>
    </row>
    <row r="283" spans="1:5" ht="16.5" x14ac:dyDescent="0.35">
      <c r="A283" s="263"/>
      <c r="B283" s="264" t="s">
        <v>1052</v>
      </c>
      <c r="C283" s="313"/>
      <c r="D283" s="313"/>
    </row>
    <row r="284" spans="1:5" x14ac:dyDescent="0.25">
      <c r="A284" s="265">
        <v>14</v>
      </c>
      <c r="B284" s="266" t="s">
        <v>626</v>
      </c>
      <c r="C284" s="306">
        <f>SUM(C285:C290)</f>
        <v>0</v>
      </c>
      <c r="D284" s="306">
        <f>SUM(D285:D290)</f>
        <v>0</v>
      </c>
    </row>
    <row r="285" spans="1:5" x14ac:dyDescent="0.25">
      <c r="A285" s="246">
        <v>145004</v>
      </c>
      <c r="B285" s="245" t="s">
        <v>1065</v>
      </c>
      <c r="C285" s="309"/>
      <c r="D285" s="309"/>
    </row>
    <row r="286" spans="1:5" x14ac:dyDescent="0.25">
      <c r="A286" s="244">
        <v>145005</v>
      </c>
      <c r="B286" s="245" t="s">
        <v>1066</v>
      </c>
      <c r="C286" s="309"/>
      <c r="D286" s="309"/>
    </row>
    <row r="287" spans="1:5" x14ac:dyDescent="0.25">
      <c r="A287" s="244">
        <v>145006</v>
      </c>
      <c r="B287" s="245" t="s">
        <v>1067</v>
      </c>
      <c r="C287" s="309"/>
      <c r="D287" s="309"/>
    </row>
    <row r="288" spans="1:5" x14ac:dyDescent="0.25">
      <c r="A288" s="246">
        <v>145007</v>
      </c>
      <c r="B288" s="245" t="s">
        <v>1068</v>
      </c>
      <c r="C288" s="309"/>
      <c r="D288" s="309"/>
    </row>
    <row r="289" spans="1:4" x14ac:dyDescent="0.25">
      <c r="A289" s="244">
        <v>145008</v>
      </c>
      <c r="B289" s="245" t="s">
        <v>1069</v>
      </c>
      <c r="C289" s="309"/>
      <c r="D289" s="309"/>
    </row>
    <row r="290" spans="1:4" x14ac:dyDescent="0.25">
      <c r="A290" s="244">
        <v>145009</v>
      </c>
      <c r="B290" s="245" t="s">
        <v>1070</v>
      </c>
      <c r="C290" s="309"/>
      <c r="D290" s="309"/>
    </row>
    <row r="291" spans="1:4" x14ac:dyDescent="0.25">
      <c r="A291" s="251">
        <v>23</v>
      </c>
      <c r="B291" s="256" t="s">
        <v>466</v>
      </c>
      <c r="C291" s="306">
        <f>SUM(C292:C294)</f>
        <v>0</v>
      </c>
      <c r="D291" s="306">
        <f>SUM(D292:D294)</f>
        <v>0</v>
      </c>
    </row>
    <row r="292" spans="1:4" x14ac:dyDescent="0.25">
      <c r="A292" s="244">
        <v>230001</v>
      </c>
      <c r="B292" s="245" t="s">
        <v>468</v>
      </c>
      <c r="C292" s="309"/>
      <c r="D292" s="309"/>
    </row>
    <row r="293" spans="1:4" x14ac:dyDescent="0.25">
      <c r="A293" s="244">
        <v>231001</v>
      </c>
      <c r="B293" s="245" t="s">
        <v>470</v>
      </c>
      <c r="C293" s="309"/>
      <c r="D293" s="309"/>
    </row>
    <row r="294" spans="1:4" x14ac:dyDescent="0.25">
      <c r="A294" s="244">
        <v>232001</v>
      </c>
      <c r="B294" s="245" t="s">
        <v>472</v>
      </c>
      <c r="C294" s="309"/>
      <c r="D294" s="309"/>
    </row>
    <row r="295" spans="1:4" x14ac:dyDescent="0.25">
      <c r="A295" s="251">
        <v>24</v>
      </c>
      <c r="B295" s="256" t="s">
        <v>473</v>
      </c>
      <c r="C295" s="306">
        <f>SUM(C296:C298)</f>
        <v>0</v>
      </c>
      <c r="D295" s="306">
        <f>SUM(D296:D298)</f>
        <v>0</v>
      </c>
    </row>
    <row r="296" spans="1:4" x14ac:dyDescent="0.25">
      <c r="A296" s="244">
        <v>240001</v>
      </c>
      <c r="B296" s="245" t="s">
        <v>474</v>
      </c>
      <c r="C296" s="309"/>
      <c r="D296" s="309"/>
    </row>
    <row r="297" spans="1:4" x14ac:dyDescent="0.25">
      <c r="A297" s="244">
        <v>241001</v>
      </c>
      <c r="B297" s="245" t="s">
        <v>475</v>
      </c>
      <c r="C297" s="309"/>
      <c r="D297" s="309"/>
    </row>
    <row r="298" spans="1:4" x14ac:dyDescent="0.25">
      <c r="A298" s="244">
        <v>242001</v>
      </c>
      <c r="B298" s="245" t="s">
        <v>476</v>
      </c>
      <c r="C298" s="309"/>
      <c r="D298" s="309"/>
    </row>
    <row r="299" spans="1:4" x14ac:dyDescent="0.25">
      <c r="A299" s="265">
        <v>25</v>
      </c>
      <c r="B299" s="266" t="s">
        <v>645</v>
      </c>
      <c r="C299" s="306">
        <f>SUM(C300:C304)</f>
        <v>0</v>
      </c>
      <c r="D299" s="306">
        <f>SUM(D300:D304)</f>
        <v>0</v>
      </c>
    </row>
    <row r="300" spans="1:4" x14ac:dyDescent="0.25">
      <c r="A300" s="244">
        <v>250001</v>
      </c>
      <c r="B300" s="245" t="s">
        <v>477</v>
      </c>
      <c r="C300" s="309"/>
      <c r="D300" s="309"/>
    </row>
    <row r="301" spans="1:4" x14ac:dyDescent="0.25">
      <c r="A301" s="244">
        <v>250002</v>
      </c>
      <c r="B301" s="245" t="s">
        <v>646</v>
      </c>
      <c r="C301" s="309"/>
      <c r="D301" s="309"/>
    </row>
    <row r="302" spans="1:4" x14ac:dyDescent="0.25">
      <c r="A302" s="244">
        <v>250003</v>
      </c>
      <c r="B302" s="245" t="s">
        <v>647</v>
      </c>
      <c r="C302" s="309"/>
      <c r="D302" s="309"/>
    </row>
    <row r="303" spans="1:4" x14ac:dyDescent="0.25">
      <c r="A303" s="244">
        <v>250004</v>
      </c>
      <c r="B303" s="245" t="s">
        <v>648</v>
      </c>
      <c r="C303" s="309"/>
      <c r="D303" s="309"/>
    </row>
    <row r="304" spans="1:4" x14ac:dyDescent="0.25">
      <c r="A304" s="244">
        <v>250005</v>
      </c>
      <c r="B304" s="245" t="s">
        <v>649</v>
      </c>
      <c r="C304" s="309"/>
      <c r="D304" s="309"/>
    </row>
    <row r="305" spans="1:4" ht="28.5" x14ac:dyDescent="0.35">
      <c r="A305" s="267">
        <v>7</v>
      </c>
      <c r="B305" s="268" t="s">
        <v>1317</v>
      </c>
      <c r="C305" s="314">
        <f>C284-C291-C295-C299</f>
        <v>0</v>
      </c>
      <c r="D305" s="314">
        <f>D284-D291-D295-D299</f>
        <v>0</v>
      </c>
    </row>
    <row r="306" spans="1:4" x14ac:dyDescent="0.25">
      <c r="A306" s="269">
        <v>8</v>
      </c>
      <c r="B306" s="270" t="s">
        <v>1318</v>
      </c>
      <c r="C306" s="306">
        <f>C255+C282+C305</f>
        <v>0</v>
      </c>
      <c r="D306" s="306">
        <f>D255+D282+D305</f>
        <v>3992000</v>
      </c>
    </row>
    <row r="307" spans="1:4" x14ac:dyDescent="0.25">
      <c r="A307" s="269">
        <v>9</v>
      </c>
      <c r="B307" s="270" t="s">
        <v>478</v>
      </c>
      <c r="C307" s="306"/>
      <c r="D307" s="306"/>
    </row>
    <row r="308" spans="1:4" x14ac:dyDescent="0.25">
      <c r="A308" s="269">
        <v>10</v>
      </c>
      <c r="B308" s="270" t="s">
        <v>479</v>
      </c>
      <c r="C308" s="306"/>
      <c r="D308" s="306">
        <v>23351814.469999999</v>
      </c>
    </row>
    <row r="309" spans="1:4" x14ac:dyDescent="0.25">
      <c r="A309" s="204"/>
      <c r="B309" s="250"/>
    </row>
    <row r="310" spans="1:4" x14ac:dyDescent="0.25">
      <c r="A310" s="204"/>
      <c r="B310" s="250"/>
    </row>
    <row r="311" spans="1:4" x14ac:dyDescent="0.25">
      <c r="A311" s="204"/>
      <c r="B311" s="250"/>
    </row>
    <row r="312" spans="1:4" x14ac:dyDescent="0.25">
      <c r="A312" s="204"/>
      <c r="B312" s="250"/>
    </row>
    <row r="313" spans="1:4" x14ac:dyDescent="0.25">
      <c r="A313" s="204"/>
      <c r="B313" s="250"/>
    </row>
    <row r="314" spans="1:4" x14ac:dyDescent="0.25">
      <c r="A314" s="204"/>
      <c r="B314" s="250"/>
    </row>
    <row r="315" spans="1:4" x14ac:dyDescent="0.25">
      <c r="A315" s="204"/>
      <c r="B315" s="250"/>
    </row>
    <row r="316" spans="1:4" x14ac:dyDescent="0.25">
      <c r="A316" s="204"/>
      <c r="B316" s="250"/>
    </row>
    <row r="317" spans="1:4" x14ac:dyDescent="0.25">
      <c r="A317" s="204"/>
      <c r="B317" s="250"/>
    </row>
    <row r="318" spans="1:4" x14ac:dyDescent="0.25">
      <c r="A318" s="204"/>
      <c r="B318" s="250"/>
    </row>
    <row r="319" spans="1:4" x14ac:dyDescent="0.25">
      <c r="A319" s="204"/>
      <c r="B319" s="250"/>
    </row>
    <row r="320" spans="1:4" x14ac:dyDescent="0.25">
      <c r="A320" s="204"/>
      <c r="B320" s="250"/>
    </row>
    <row r="321" spans="1:2" x14ac:dyDescent="0.25">
      <c r="A321" s="204"/>
      <c r="B321" s="250"/>
    </row>
    <row r="322" spans="1:2" x14ac:dyDescent="0.25">
      <c r="A322" s="204"/>
      <c r="B322" s="250"/>
    </row>
    <row r="323" spans="1:2" x14ac:dyDescent="0.25">
      <c r="A323" s="204"/>
      <c r="B323" s="250"/>
    </row>
    <row r="324" spans="1:2" x14ac:dyDescent="0.25">
      <c r="A324" s="204"/>
      <c r="B324" s="250"/>
    </row>
    <row r="325" spans="1:2" x14ac:dyDescent="0.25">
      <c r="A325" s="204"/>
      <c r="B325" s="250"/>
    </row>
    <row r="326" spans="1:2" x14ac:dyDescent="0.25">
      <c r="A326" s="204"/>
      <c r="B326" s="250"/>
    </row>
    <row r="327" spans="1:2" x14ac:dyDescent="0.25">
      <c r="A327" s="204"/>
      <c r="B327" s="250"/>
    </row>
    <row r="328" spans="1:2" x14ac:dyDescent="0.25">
      <c r="A328" s="204"/>
      <c r="B328" s="250"/>
    </row>
    <row r="329" spans="1:2" x14ac:dyDescent="0.25">
      <c r="A329" s="204"/>
      <c r="B329" s="250"/>
    </row>
    <row r="330" spans="1:2" x14ac:dyDescent="0.25">
      <c r="A330" s="204"/>
      <c r="B330" s="250"/>
    </row>
    <row r="331" spans="1:2" x14ac:dyDescent="0.25">
      <c r="A331" s="204"/>
      <c r="B331" s="250"/>
    </row>
    <row r="332" spans="1:2" x14ac:dyDescent="0.25">
      <c r="A332" s="204"/>
      <c r="B332" s="250"/>
    </row>
    <row r="333" spans="1:2" x14ac:dyDescent="0.25">
      <c r="A333" s="204"/>
      <c r="B333" s="250"/>
    </row>
    <row r="334" spans="1:2" x14ac:dyDescent="0.25">
      <c r="A334" s="204"/>
      <c r="B334" s="250"/>
    </row>
    <row r="335" spans="1:2" x14ac:dyDescent="0.25">
      <c r="A335" s="204"/>
      <c r="B335" s="250"/>
    </row>
    <row r="336" spans="1:2" x14ac:dyDescent="0.25">
      <c r="A336" s="204"/>
      <c r="B336" s="250"/>
    </row>
    <row r="337" spans="1:2" x14ac:dyDescent="0.25">
      <c r="A337" s="204"/>
      <c r="B337" s="250"/>
    </row>
    <row r="338" spans="1:2" x14ac:dyDescent="0.25">
      <c r="A338" s="204"/>
      <c r="B338" s="250"/>
    </row>
    <row r="339" spans="1:2" x14ac:dyDescent="0.25">
      <c r="A339" s="204"/>
      <c r="B339" s="250"/>
    </row>
    <row r="340" spans="1:2" x14ac:dyDescent="0.25">
      <c r="A340" s="204"/>
      <c r="B340" s="250"/>
    </row>
    <row r="341" spans="1:2" x14ac:dyDescent="0.25">
      <c r="A341" s="204"/>
      <c r="B341" s="250"/>
    </row>
    <row r="342" spans="1:2" x14ac:dyDescent="0.25">
      <c r="A342" s="204"/>
      <c r="B342" s="250"/>
    </row>
    <row r="343" spans="1:2" x14ac:dyDescent="0.25">
      <c r="A343" s="204"/>
      <c r="B343" s="250"/>
    </row>
    <row r="344" spans="1:2" x14ac:dyDescent="0.25">
      <c r="A344" s="204"/>
      <c r="B344" s="250"/>
    </row>
    <row r="345" spans="1:2" x14ac:dyDescent="0.25">
      <c r="A345" s="204"/>
      <c r="B345" s="250"/>
    </row>
    <row r="346" spans="1:2" x14ac:dyDescent="0.25">
      <c r="A346" s="204"/>
      <c r="B346" s="250"/>
    </row>
    <row r="347" spans="1:2" x14ac:dyDescent="0.25">
      <c r="A347" s="204"/>
      <c r="B347" s="250"/>
    </row>
    <row r="348" spans="1:2" x14ac:dyDescent="0.25">
      <c r="A348" s="204"/>
      <c r="B348" s="250"/>
    </row>
    <row r="349" spans="1:2" x14ac:dyDescent="0.25">
      <c r="A349" s="204"/>
      <c r="B349" s="250"/>
    </row>
    <row r="350" spans="1:2" x14ac:dyDescent="0.25">
      <c r="A350" s="204"/>
      <c r="B350" s="250"/>
    </row>
    <row r="351" spans="1:2" x14ac:dyDescent="0.25">
      <c r="A351" s="204"/>
      <c r="B351" s="250"/>
    </row>
    <row r="352" spans="1:2" x14ac:dyDescent="0.25">
      <c r="A352" s="204"/>
      <c r="B352" s="250"/>
    </row>
    <row r="353" spans="1:2" x14ac:dyDescent="0.25">
      <c r="A353" s="204"/>
      <c r="B353" s="250"/>
    </row>
    <row r="354" spans="1:2" x14ac:dyDescent="0.25">
      <c r="A354" s="204"/>
      <c r="B354" s="250"/>
    </row>
    <row r="355" spans="1:2" x14ac:dyDescent="0.25">
      <c r="A355" s="204"/>
      <c r="B355" s="250"/>
    </row>
    <row r="356" spans="1:2" x14ac:dyDescent="0.25">
      <c r="A356" s="204"/>
      <c r="B356" s="250"/>
    </row>
    <row r="357" spans="1:2" x14ac:dyDescent="0.25">
      <c r="A357" s="204"/>
      <c r="B357" s="250"/>
    </row>
    <row r="358" spans="1:2" x14ac:dyDescent="0.25">
      <c r="A358" s="204"/>
      <c r="B358" s="250"/>
    </row>
    <row r="359" spans="1:2" x14ac:dyDescent="0.25">
      <c r="A359" s="204"/>
      <c r="B359" s="250"/>
    </row>
    <row r="360" spans="1:2" x14ac:dyDescent="0.25">
      <c r="A360" s="204"/>
      <c r="B360" s="250"/>
    </row>
    <row r="361" spans="1:2" x14ac:dyDescent="0.25">
      <c r="A361" s="204"/>
      <c r="B361" s="250"/>
    </row>
    <row r="362" spans="1:2" x14ac:dyDescent="0.25">
      <c r="A362" s="204"/>
      <c r="B362" s="250"/>
    </row>
    <row r="363" spans="1:2" x14ac:dyDescent="0.25">
      <c r="A363" s="204"/>
      <c r="B363" s="250"/>
    </row>
    <row r="364" spans="1:2" x14ac:dyDescent="0.25">
      <c r="A364" s="204"/>
      <c r="B364" s="250"/>
    </row>
    <row r="365" spans="1:2" x14ac:dyDescent="0.25">
      <c r="A365" s="204"/>
      <c r="B365" s="250"/>
    </row>
    <row r="366" spans="1:2" x14ac:dyDescent="0.25">
      <c r="A366" s="204"/>
      <c r="B366" s="250"/>
    </row>
    <row r="367" spans="1:2" x14ac:dyDescent="0.25">
      <c r="A367" s="204"/>
      <c r="B367" s="250"/>
    </row>
    <row r="368" spans="1:2" x14ac:dyDescent="0.25">
      <c r="A368" s="204"/>
      <c r="B368" s="250"/>
    </row>
    <row r="369" spans="1:2" x14ac:dyDescent="0.25">
      <c r="A369" s="204"/>
      <c r="B369" s="250"/>
    </row>
    <row r="370" spans="1:2" x14ac:dyDescent="0.25">
      <c r="A370" s="204"/>
      <c r="B370" s="250"/>
    </row>
    <row r="371" spans="1:2" x14ac:dyDescent="0.25">
      <c r="A371" s="204"/>
      <c r="B371" s="250"/>
    </row>
    <row r="372" spans="1:2" x14ac:dyDescent="0.25">
      <c r="A372" s="204"/>
      <c r="B372" s="250"/>
    </row>
    <row r="373" spans="1:2" x14ac:dyDescent="0.25">
      <c r="A373" s="204"/>
      <c r="B373" s="250"/>
    </row>
    <row r="374" spans="1:2" x14ac:dyDescent="0.25">
      <c r="A374" s="204"/>
      <c r="B374" s="250"/>
    </row>
    <row r="375" spans="1:2" x14ac:dyDescent="0.25">
      <c r="A375" s="204"/>
      <c r="B375" s="250"/>
    </row>
    <row r="376" spans="1:2" x14ac:dyDescent="0.25">
      <c r="A376" s="204"/>
      <c r="B376" s="250"/>
    </row>
    <row r="377" spans="1:2" x14ac:dyDescent="0.25">
      <c r="A377" s="204"/>
      <c r="B377" s="250"/>
    </row>
    <row r="378" spans="1:2" x14ac:dyDescent="0.25">
      <c r="A378" s="204"/>
      <c r="B378" s="250"/>
    </row>
    <row r="379" spans="1:2" x14ac:dyDescent="0.25">
      <c r="A379" s="204"/>
      <c r="B379" s="250"/>
    </row>
    <row r="380" spans="1:2" x14ac:dyDescent="0.25">
      <c r="A380" s="204"/>
      <c r="B380" s="250"/>
    </row>
    <row r="381" spans="1:2" x14ac:dyDescent="0.25">
      <c r="A381" s="204"/>
      <c r="B381" s="250"/>
    </row>
    <row r="382" spans="1:2" x14ac:dyDescent="0.25">
      <c r="A382" s="204"/>
      <c r="B382" s="250"/>
    </row>
    <row r="383" spans="1:2" x14ac:dyDescent="0.25">
      <c r="A383" s="204"/>
      <c r="B383" s="250"/>
    </row>
    <row r="384" spans="1:2" x14ac:dyDescent="0.25">
      <c r="A384" s="204"/>
      <c r="B384" s="250"/>
    </row>
    <row r="385" spans="1:2" x14ac:dyDescent="0.25">
      <c r="A385" s="204"/>
      <c r="B385" s="250"/>
    </row>
    <row r="386" spans="1:2" x14ac:dyDescent="0.25">
      <c r="A386" s="204"/>
      <c r="B386" s="250"/>
    </row>
    <row r="387" spans="1:2" x14ac:dyDescent="0.25">
      <c r="A387" s="204"/>
      <c r="B387" s="250"/>
    </row>
    <row r="388" spans="1:2" x14ac:dyDescent="0.25">
      <c r="A388" s="204"/>
      <c r="B388" s="250"/>
    </row>
    <row r="389" spans="1:2" x14ac:dyDescent="0.25">
      <c r="A389" s="204"/>
      <c r="B389" s="250"/>
    </row>
    <row r="390" spans="1:2" x14ac:dyDescent="0.25">
      <c r="A390" s="204"/>
      <c r="B390" s="250"/>
    </row>
    <row r="391" spans="1:2" x14ac:dyDescent="0.25">
      <c r="A391" s="204"/>
      <c r="B391" s="250"/>
    </row>
    <row r="392" spans="1:2" x14ac:dyDescent="0.25">
      <c r="A392" s="204"/>
      <c r="B392" s="250"/>
    </row>
    <row r="393" spans="1:2" x14ac:dyDescent="0.25">
      <c r="A393" s="204"/>
      <c r="B393" s="250"/>
    </row>
    <row r="394" spans="1:2" x14ac:dyDescent="0.25">
      <c r="A394" s="204"/>
      <c r="B394" s="250"/>
    </row>
    <row r="395" spans="1:2" x14ac:dyDescent="0.25">
      <c r="A395" s="204"/>
      <c r="B395" s="250"/>
    </row>
    <row r="396" spans="1:2" x14ac:dyDescent="0.25">
      <c r="A396" s="204"/>
      <c r="B396" s="250"/>
    </row>
    <row r="397" spans="1:2" x14ac:dyDescent="0.25">
      <c r="A397" s="204"/>
      <c r="B397" s="250"/>
    </row>
    <row r="398" spans="1:2" x14ac:dyDescent="0.25">
      <c r="A398" s="204"/>
      <c r="B398" s="250"/>
    </row>
    <row r="399" spans="1:2" x14ac:dyDescent="0.25">
      <c r="A399" s="204"/>
      <c r="B399" s="250"/>
    </row>
    <row r="400" spans="1:2" x14ac:dyDescent="0.25">
      <c r="A400" s="204"/>
      <c r="B400" s="250"/>
    </row>
    <row r="401" spans="1:2" x14ac:dyDescent="0.25">
      <c r="A401" s="204"/>
      <c r="B401" s="250"/>
    </row>
    <row r="402" spans="1:2" x14ac:dyDescent="0.25">
      <c r="A402" s="204"/>
      <c r="B402" s="250"/>
    </row>
    <row r="403" spans="1:2" x14ac:dyDescent="0.25">
      <c r="A403" s="204"/>
      <c r="B403" s="250"/>
    </row>
    <row r="404" spans="1:2" x14ac:dyDescent="0.25">
      <c r="A404" s="204"/>
      <c r="B404" s="250"/>
    </row>
    <row r="405" spans="1:2" x14ac:dyDescent="0.25">
      <c r="A405" s="204"/>
      <c r="B405" s="250"/>
    </row>
    <row r="406" spans="1:2" x14ac:dyDescent="0.25">
      <c r="A406" s="204"/>
      <c r="B406" s="250"/>
    </row>
    <row r="407" spans="1:2" x14ac:dyDescent="0.25">
      <c r="A407" s="204"/>
      <c r="B407" s="250"/>
    </row>
    <row r="408" spans="1:2" x14ac:dyDescent="0.25">
      <c r="A408" s="204"/>
      <c r="B408" s="250"/>
    </row>
    <row r="409" spans="1:2" x14ac:dyDescent="0.25">
      <c r="A409" s="204"/>
      <c r="B409" s="250"/>
    </row>
    <row r="410" spans="1:2" x14ac:dyDescent="0.25">
      <c r="A410" s="204"/>
      <c r="B410" s="250"/>
    </row>
    <row r="411" spans="1:2" x14ac:dyDescent="0.25">
      <c r="A411" s="204"/>
      <c r="B411" s="250"/>
    </row>
    <row r="412" spans="1:2" x14ac:dyDescent="0.25">
      <c r="A412" s="204"/>
      <c r="B412" s="250"/>
    </row>
    <row r="413" spans="1:2" x14ac:dyDescent="0.25">
      <c r="A413" s="204"/>
      <c r="B413" s="250"/>
    </row>
    <row r="414" spans="1:2" x14ac:dyDescent="0.25">
      <c r="A414" s="204"/>
      <c r="B414" s="250"/>
    </row>
    <row r="415" spans="1:2" x14ac:dyDescent="0.25">
      <c r="A415" s="204"/>
      <c r="B415" s="250"/>
    </row>
    <row r="416" spans="1:2" x14ac:dyDescent="0.25">
      <c r="A416" s="204"/>
      <c r="B416" s="250"/>
    </row>
    <row r="417" spans="1:2" x14ac:dyDescent="0.25">
      <c r="A417" s="204"/>
      <c r="B417" s="250"/>
    </row>
    <row r="418" spans="1:2" x14ac:dyDescent="0.25">
      <c r="A418" s="204"/>
      <c r="B418" s="250"/>
    </row>
    <row r="419" spans="1:2" x14ac:dyDescent="0.25">
      <c r="A419" s="204"/>
      <c r="B419" s="250"/>
    </row>
    <row r="420" spans="1:2" x14ac:dyDescent="0.25">
      <c r="A420" s="204"/>
      <c r="B420" s="250"/>
    </row>
    <row r="421" spans="1:2" x14ac:dyDescent="0.25">
      <c r="A421" s="204"/>
      <c r="B421" s="250"/>
    </row>
    <row r="422" spans="1:2" x14ac:dyDescent="0.25">
      <c r="A422" s="204"/>
      <c r="B422" s="250"/>
    </row>
    <row r="423" spans="1:2" x14ac:dyDescent="0.25">
      <c r="A423" s="204"/>
      <c r="B423" s="250"/>
    </row>
    <row r="424" spans="1:2" x14ac:dyDescent="0.25">
      <c r="A424" s="204"/>
      <c r="B424" s="250"/>
    </row>
    <row r="425" spans="1:2" x14ac:dyDescent="0.25">
      <c r="A425" s="204"/>
      <c r="B425" s="250"/>
    </row>
    <row r="426" spans="1:2" x14ac:dyDescent="0.25">
      <c r="A426" s="204"/>
      <c r="B426" s="250"/>
    </row>
    <row r="427" spans="1:2" x14ac:dyDescent="0.25">
      <c r="A427" s="204"/>
      <c r="B427" s="250"/>
    </row>
    <row r="428" spans="1:2" x14ac:dyDescent="0.25">
      <c r="A428" s="204"/>
      <c r="B428" s="250"/>
    </row>
    <row r="429" spans="1:2" x14ac:dyDescent="0.25">
      <c r="A429" s="204"/>
      <c r="B429" s="250"/>
    </row>
    <row r="430" spans="1:2" x14ac:dyDescent="0.25">
      <c r="A430" s="204"/>
      <c r="B430" s="250"/>
    </row>
    <row r="431" spans="1:2" x14ac:dyDescent="0.25">
      <c r="A431" s="204"/>
      <c r="B431" s="250"/>
    </row>
    <row r="432" spans="1:2" x14ac:dyDescent="0.25">
      <c r="A432" s="204"/>
      <c r="B432" s="250"/>
    </row>
    <row r="433" spans="1:2" x14ac:dyDescent="0.25">
      <c r="A433" s="204"/>
      <c r="B433" s="250"/>
    </row>
    <row r="434" spans="1:2" x14ac:dyDescent="0.25">
      <c r="A434" s="204"/>
      <c r="B434" s="250"/>
    </row>
    <row r="435" spans="1:2" x14ac:dyDescent="0.25">
      <c r="A435" s="204"/>
      <c r="B435" s="250"/>
    </row>
    <row r="436" spans="1:2" x14ac:dyDescent="0.25">
      <c r="A436" s="204"/>
      <c r="B436" s="250"/>
    </row>
    <row r="437" spans="1:2" x14ac:dyDescent="0.25">
      <c r="A437" s="204"/>
      <c r="B437" s="250"/>
    </row>
    <row r="438" spans="1:2" x14ac:dyDescent="0.25">
      <c r="A438" s="204"/>
      <c r="B438" s="250"/>
    </row>
    <row r="439" spans="1:2" x14ac:dyDescent="0.25">
      <c r="A439" s="204"/>
      <c r="B439" s="250"/>
    </row>
    <row r="440" spans="1:2" x14ac:dyDescent="0.25">
      <c r="A440" s="204"/>
      <c r="B440" s="250"/>
    </row>
    <row r="441" spans="1:2" x14ac:dyDescent="0.25">
      <c r="A441" s="204"/>
      <c r="B441" s="250"/>
    </row>
    <row r="442" spans="1:2" x14ac:dyDescent="0.25">
      <c r="A442" s="204"/>
      <c r="B442" s="250"/>
    </row>
    <row r="443" spans="1:2" x14ac:dyDescent="0.25">
      <c r="A443" s="204"/>
      <c r="B443" s="250"/>
    </row>
    <row r="444" spans="1:2" x14ac:dyDescent="0.25">
      <c r="A444" s="204"/>
      <c r="B444" s="250"/>
    </row>
    <row r="445" spans="1:2" x14ac:dyDescent="0.25">
      <c r="A445" s="204"/>
      <c r="B445" s="250"/>
    </row>
    <row r="446" spans="1:2" x14ac:dyDescent="0.25">
      <c r="A446" s="204"/>
      <c r="B446" s="250"/>
    </row>
    <row r="447" spans="1:2" x14ac:dyDescent="0.25">
      <c r="A447" s="204"/>
      <c r="B447" s="250"/>
    </row>
    <row r="448" spans="1:2" x14ac:dyDescent="0.25">
      <c r="A448" s="204"/>
      <c r="B448" s="250"/>
    </row>
    <row r="449" spans="1:2" x14ac:dyDescent="0.25">
      <c r="A449" s="204"/>
      <c r="B449" s="250"/>
    </row>
    <row r="450" spans="1:2" x14ac:dyDescent="0.25">
      <c r="A450" s="204"/>
      <c r="B450" s="250"/>
    </row>
    <row r="451" spans="1:2" x14ac:dyDescent="0.25">
      <c r="A451" s="204"/>
      <c r="B451" s="250"/>
    </row>
    <row r="452" spans="1:2" x14ac:dyDescent="0.25">
      <c r="A452" s="204"/>
      <c r="B452" s="250"/>
    </row>
    <row r="453" spans="1:2" x14ac:dyDescent="0.25">
      <c r="A453" s="204"/>
      <c r="B453" s="250"/>
    </row>
    <row r="454" spans="1:2" x14ac:dyDescent="0.25">
      <c r="A454" s="204"/>
      <c r="B454" s="250"/>
    </row>
    <row r="455" spans="1:2" x14ac:dyDescent="0.25">
      <c r="A455" s="204"/>
      <c r="B455" s="250"/>
    </row>
    <row r="456" spans="1:2" x14ac:dyDescent="0.25">
      <c r="A456" s="204"/>
      <c r="B456" s="250"/>
    </row>
    <row r="457" spans="1:2" x14ac:dyDescent="0.25">
      <c r="A457" s="204"/>
      <c r="B457" s="250"/>
    </row>
    <row r="458" spans="1:2" x14ac:dyDescent="0.25">
      <c r="A458" s="204"/>
      <c r="B458" s="250"/>
    </row>
    <row r="459" spans="1:2" x14ac:dyDescent="0.25">
      <c r="A459" s="204"/>
      <c r="B459" s="250"/>
    </row>
    <row r="460" spans="1:2" x14ac:dyDescent="0.25">
      <c r="A460" s="204"/>
      <c r="B460" s="250"/>
    </row>
    <row r="461" spans="1:2" x14ac:dyDescent="0.25">
      <c r="A461" s="204"/>
      <c r="B461" s="250"/>
    </row>
    <row r="462" spans="1:2" x14ac:dyDescent="0.25">
      <c r="A462" s="204"/>
      <c r="B462" s="250"/>
    </row>
    <row r="463" spans="1:2" x14ac:dyDescent="0.25">
      <c r="A463" s="204"/>
      <c r="B463" s="250"/>
    </row>
    <row r="464" spans="1:2" x14ac:dyDescent="0.25">
      <c r="A464" s="204"/>
      <c r="B464" s="250"/>
    </row>
    <row r="465" spans="1:2" x14ac:dyDescent="0.25">
      <c r="A465" s="204"/>
      <c r="B465" s="250"/>
    </row>
    <row r="466" spans="1:2" x14ac:dyDescent="0.25">
      <c r="A466" s="204"/>
      <c r="B466" s="250"/>
    </row>
    <row r="467" spans="1:2" x14ac:dyDescent="0.25">
      <c r="A467" s="204"/>
      <c r="B467" s="250"/>
    </row>
    <row r="468" spans="1:2" x14ac:dyDescent="0.25">
      <c r="A468" s="204"/>
      <c r="B468" s="250"/>
    </row>
    <row r="469" spans="1:2" x14ac:dyDescent="0.25">
      <c r="A469" s="204"/>
      <c r="B469" s="250"/>
    </row>
    <row r="470" spans="1:2" x14ac:dyDescent="0.25">
      <c r="A470" s="204"/>
      <c r="B470" s="250"/>
    </row>
    <row r="471" spans="1:2" x14ac:dyDescent="0.25">
      <c r="A471" s="204"/>
      <c r="B471" s="250"/>
    </row>
    <row r="472" spans="1:2" x14ac:dyDescent="0.25">
      <c r="A472" s="204"/>
      <c r="B472" s="250"/>
    </row>
    <row r="473" spans="1:2" x14ac:dyDescent="0.25">
      <c r="A473" s="204"/>
      <c r="B473" s="250"/>
    </row>
    <row r="474" spans="1:2" x14ac:dyDescent="0.25">
      <c r="A474" s="204"/>
      <c r="B474" s="250"/>
    </row>
    <row r="475" spans="1:2" x14ac:dyDescent="0.25">
      <c r="A475" s="204"/>
      <c r="B475" s="250"/>
    </row>
    <row r="476" spans="1:2" x14ac:dyDescent="0.25">
      <c r="A476" s="204"/>
      <c r="B476" s="250"/>
    </row>
    <row r="477" spans="1:2" x14ac:dyDescent="0.25">
      <c r="A477" s="204"/>
      <c r="B477" s="250"/>
    </row>
    <row r="478" spans="1:2" x14ac:dyDescent="0.25">
      <c r="A478" s="204"/>
      <c r="B478" s="250"/>
    </row>
    <row r="479" spans="1:2" x14ac:dyDescent="0.25">
      <c r="A479" s="204"/>
      <c r="B479" s="250"/>
    </row>
    <row r="480" spans="1:2" x14ac:dyDescent="0.25">
      <c r="A480" s="204"/>
      <c r="B480" s="250"/>
    </row>
    <row r="481" spans="1:2" x14ac:dyDescent="0.25">
      <c r="A481" s="204"/>
      <c r="B481" s="250"/>
    </row>
    <row r="482" spans="1:2" x14ac:dyDescent="0.25">
      <c r="A482" s="204"/>
      <c r="B482" s="250"/>
    </row>
    <row r="483" spans="1:2" x14ac:dyDescent="0.25">
      <c r="A483" s="204"/>
      <c r="B483" s="250"/>
    </row>
    <row r="484" spans="1:2" x14ac:dyDescent="0.25">
      <c r="A484" s="204"/>
      <c r="B484" s="250"/>
    </row>
    <row r="485" spans="1:2" x14ac:dyDescent="0.25">
      <c r="A485" s="204"/>
      <c r="B485" s="250"/>
    </row>
    <row r="486" spans="1:2" x14ac:dyDescent="0.25">
      <c r="A486" s="204"/>
      <c r="B486" s="250"/>
    </row>
    <row r="487" spans="1:2" x14ac:dyDescent="0.25">
      <c r="A487" s="204"/>
      <c r="B487" s="250"/>
    </row>
    <row r="488" spans="1:2" x14ac:dyDescent="0.25">
      <c r="A488" s="204"/>
      <c r="B488" s="250"/>
    </row>
    <row r="489" spans="1:2" x14ac:dyDescent="0.25">
      <c r="A489" s="204"/>
      <c r="B489" s="250"/>
    </row>
    <row r="490" spans="1:2" x14ac:dyDescent="0.25">
      <c r="A490" s="204"/>
      <c r="B490" s="250"/>
    </row>
    <row r="491" spans="1:2" x14ac:dyDescent="0.25">
      <c r="A491" s="204"/>
      <c r="B491" s="250"/>
    </row>
    <row r="492" spans="1:2" x14ac:dyDescent="0.25">
      <c r="A492" s="204"/>
      <c r="B492" s="250"/>
    </row>
    <row r="493" spans="1:2" x14ac:dyDescent="0.25">
      <c r="A493" s="204"/>
      <c r="B493" s="250"/>
    </row>
    <row r="494" spans="1:2" x14ac:dyDescent="0.25">
      <c r="A494" s="204"/>
      <c r="B494" s="250"/>
    </row>
    <row r="495" spans="1:2" x14ac:dyDescent="0.25">
      <c r="A495" s="204"/>
      <c r="B495" s="250"/>
    </row>
    <row r="496" spans="1:2" x14ac:dyDescent="0.25">
      <c r="A496" s="204"/>
      <c r="B496" s="250"/>
    </row>
    <row r="497" spans="1:2" x14ac:dyDescent="0.25">
      <c r="A497" s="204"/>
      <c r="B497" s="250"/>
    </row>
    <row r="498" spans="1:2" x14ac:dyDescent="0.25">
      <c r="A498" s="204"/>
      <c r="B498" s="250"/>
    </row>
    <row r="499" spans="1:2" x14ac:dyDescent="0.25">
      <c r="A499" s="204"/>
      <c r="B499" s="250"/>
    </row>
    <row r="500" spans="1:2" x14ac:dyDescent="0.25">
      <c r="A500" s="204"/>
      <c r="B500" s="250"/>
    </row>
    <row r="501" spans="1:2" x14ac:dyDescent="0.25">
      <c r="A501" s="204"/>
      <c r="B501" s="250"/>
    </row>
    <row r="502" spans="1:2" x14ac:dyDescent="0.25">
      <c r="A502" s="204"/>
      <c r="B502" s="250"/>
    </row>
    <row r="503" spans="1:2" x14ac:dyDescent="0.25">
      <c r="A503" s="204"/>
      <c r="B503" s="250"/>
    </row>
    <row r="504" spans="1:2" x14ac:dyDescent="0.25">
      <c r="A504" s="204"/>
      <c r="B504" s="250"/>
    </row>
    <row r="505" spans="1:2" x14ac:dyDescent="0.25">
      <c r="A505" s="204"/>
      <c r="B505" s="250"/>
    </row>
    <row r="506" spans="1:2" x14ac:dyDescent="0.25">
      <c r="A506" s="204"/>
      <c r="B506" s="250"/>
    </row>
    <row r="507" spans="1:2" x14ac:dyDescent="0.25">
      <c r="A507" s="204"/>
      <c r="B507" s="250"/>
    </row>
    <row r="508" spans="1:2" x14ac:dyDescent="0.25">
      <c r="A508" s="204"/>
      <c r="B508" s="250"/>
    </row>
    <row r="509" spans="1:2" x14ac:dyDescent="0.25">
      <c r="A509" s="204"/>
      <c r="B509" s="250"/>
    </row>
    <row r="510" spans="1:2" x14ac:dyDescent="0.25">
      <c r="A510" s="204"/>
      <c r="B510" s="250"/>
    </row>
    <row r="511" spans="1:2" x14ac:dyDescent="0.25">
      <c r="A511" s="204"/>
      <c r="B511" s="250"/>
    </row>
    <row r="512" spans="1:2" x14ac:dyDescent="0.25">
      <c r="A512" s="204"/>
      <c r="B512" s="250"/>
    </row>
  </sheetData>
  <mergeCells count="1">
    <mergeCell ref="A3:D3"/>
  </mergeCells>
  <dataValidations count="1">
    <dataValidation type="decimal" operator="greaterThanOrEqual" allowBlank="1" showInputMessage="1" showErrorMessage="1" errorTitle="Toon utga bish baina" error="Toon utga bish baina" sqref="C13:D20">
      <formula1>-9999999999999990</formula1>
    </dataValidation>
  </dataValidations>
  <printOptions horizontalCentered="1"/>
  <pageMargins left="0.25" right="0.25" top="0.34" bottom="0.28000000000000003" header="0.3" footer="0.3"/>
  <pageSetup paperSize="9" scale="95" fitToHeight="6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G24"/>
  <sheetViews>
    <sheetView topLeftCell="A7" workbookViewId="0">
      <selection activeCell="G24" sqref="G24"/>
    </sheetView>
  </sheetViews>
  <sheetFormatPr defaultColWidth="9.140625" defaultRowHeight="15" x14ac:dyDescent="0.25"/>
  <cols>
    <col min="1" max="1" width="9.140625" style="194" bestFit="1" customWidth="1" collapsed="1"/>
    <col min="2" max="2" width="46.5703125" style="194" customWidth="1" collapsed="1"/>
    <col min="3" max="6" width="19.140625" style="194" customWidth="1" collapsed="1"/>
    <col min="7" max="7" width="18" style="194" bestFit="1" customWidth="1" collapsed="1"/>
    <col min="8" max="16384" width="9.140625" style="194" collapsed="1"/>
  </cols>
  <sheetData>
    <row r="1" spans="1:7" x14ac:dyDescent="0.25">
      <c r="A1" s="315"/>
      <c r="G1" s="316" t="s">
        <v>480</v>
      </c>
    </row>
    <row r="3" spans="1:7" x14ac:dyDescent="0.25">
      <c r="A3" s="485" t="s">
        <v>481</v>
      </c>
      <c r="B3" s="485"/>
      <c r="C3" s="485"/>
      <c r="D3" s="485"/>
      <c r="E3" s="485"/>
      <c r="F3" s="485"/>
      <c r="G3" s="485"/>
    </row>
    <row r="4" spans="1:7" x14ac:dyDescent="0.25">
      <c r="A4" s="317"/>
      <c r="B4" s="317"/>
      <c r="C4" s="317"/>
      <c r="D4" s="317"/>
      <c r="E4" s="317"/>
      <c r="F4" s="317"/>
      <c r="G4" s="317"/>
    </row>
    <row r="5" spans="1:7" x14ac:dyDescent="0.25">
      <c r="G5" s="318" t="s">
        <v>482</v>
      </c>
    </row>
    <row r="6" spans="1:7" x14ac:dyDescent="0.25">
      <c r="G6" s="318"/>
    </row>
    <row r="7" spans="1:7" ht="57" x14ac:dyDescent="0.25">
      <c r="A7" s="319" t="s">
        <v>11</v>
      </c>
      <c r="B7" s="320" t="s">
        <v>12</v>
      </c>
      <c r="C7" s="321" t="s">
        <v>484</v>
      </c>
      <c r="D7" s="320" t="s">
        <v>485</v>
      </c>
      <c r="E7" s="320" t="s">
        <v>486</v>
      </c>
      <c r="F7" s="320" t="s">
        <v>82</v>
      </c>
      <c r="G7" s="320" t="s">
        <v>487</v>
      </c>
    </row>
    <row r="8" spans="1:7" x14ac:dyDescent="0.25">
      <c r="A8" s="322" t="s">
        <v>1217</v>
      </c>
      <c r="B8" s="323" t="s">
        <v>1322</v>
      </c>
      <c r="C8" s="324"/>
      <c r="D8" s="324"/>
      <c r="E8" s="324"/>
      <c r="F8" s="324"/>
      <c r="G8" s="325">
        <f>SUM(C8:F8)</f>
        <v>0</v>
      </c>
    </row>
    <row r="9" spans="1:7" x14ac:dyDescent="0.25">
      <c r="A9" s="322" t="s">
        <v>1218</v>
      </c>
      <c r="B9" s="245" t="s">
        <v>104</v>
      </c>
      <c r="C9" s="324">
        <v>1518812037.1099999</v>
      </c>
      <c r="D9" s="324">
        <v>814201171.25</v>
      </c>
      <c r="E9" s="324">
        <v>2654696233.54</v>
      </c>
      <c r="F9" s="324"/>
      <c r="G9" s="325">
        <f t="shared" ref="G9:G23" si="0">SUM(C9:F9)</f>
        <v>4987709441.8999996</v>
      </c>
    </row>
    <row r="10" spans="1:7" x14ac:dyDescent="0.25">
      <c r="A10" s="326" t="s">
        <v>1219</v>
      </c>
      <c r="B10" s="256" t="s">
        <v>105</v>
      </c>
      <c r="C10" s="327">
        <f>C8+C9</f>
        <v>1518812037.1099999</v>
      </c>
      <c r="D10" s="327">
        <f t="shared" ref="D10:F10" si="1">D8+D9</f>
        <v>814201171.25</v>
      </c>
      <c r="E10" s="327">
        <f t="shared" si="1"/>
        <v>2654696233.54</v>
      </c>
      <c r="F10" s="327">
        <f t="shared" si="1"/>
        <v>0</v>
      </c>
      <c r="G10" s="325">
        <f t="shared" si="0"/>
        <v>4987709441.8999996</v>
      </c>
    </row>
    <row r="11" spans="1:7" x14ac:dyDescent="0.25">
      <c r="A11" s="322" t="s">
        <v>1220</v>
      </c>
      <c r="B11" s="245" t="s">
        <v>1323</v>
      </c>
      <c r="C11" s="324">
        <v>1518812037.1099999</v>
      </c>
      <c r="D11" s="324">
        <v>814201171.25</v>
      </c>
      <c r="E11" s="324">
        <v>2654696233.54</v>
      </c>
      <c r="F11" s="324"/>
      <c r="G11" s="325">
        <f t="shared" si="0"/>
        <v>4987709441.8999996</v>
      </c>
    </row>
    <row r="12" spans="1:7" x14ac:dyDescent="0.25">
      <c r="A12" s="322" t="s">
        <v>1221</v>
      </c>
      <c r="B12" s="245" t="s">
        <v>1324</v>
      </c>
      <c r="C12" s="324"/>
      <c r="D12" s="324"/>
      <c r="E12" s="324"/>
      <c r="F12" s="324"/>
      <c r="G12" s="325">
        <f t="shared" si="0"/>
        <v>0</v>
      </c>
    </row>
    <row r="13" spans="1:7" x14ac:dyDescent="0.25">
      <c r="A13" s="322" t="s">
        <v>1222</v>
      </c>
      <c r="B13" s="245" t="s">
        <v>1325</v>
      </c>
      <c r="C13" s="324"/>
      <c r="D13" s="324"/>
      <c r="E13" s="324"/>
      <c r="F13" s="324"/>
      <c r="G13" s="325">
        <f t="shared" si="0"/>
        <v>0</v>
      </c>
    </row>
    <row r="14" spans="1:7" x14ac:dyDescent="0.25">
      <c r="A14" s="322" t="s">
        <v>1223</v>
      </c>
      <c r="B14" s="245" t="s">
        <v>103</v>
      </c>
      <c r="C14" s="324"/>
      <c r="D14" s="324"/>
      <c r="E14" s="324"/>
      <c r="F14" s="324"/>
      <c r="G14" s="325">
        <f t="shared" si="0"/>
        <v>0</v>
      </c>
    </row>
    <row r="15" spans="1:7" x14ac:dyDescent="0.25">
      <c r="A15" s="326" t="s">
        <v>1224</v>
      </c>
      <c r="B15" s="256" t="s">
        <v>1326</v>
      </c>
      <c r="C15" s="327">
        <f>C10+C11+C12+C13+C14</f>
        <v>3037624074.2199998</v>
      </c>
      <c r="D15" s="327">
        <f t="shared" ref="D15:F16" si="2">D10+D11+D12+D13+D14</f>
        <v>1628402342.5</v>
      </c>
      <c r="E15" s="327">
        <f t="shared" si="2"/>
        <v>5309392467.0799999</v>
      </c>
      <c r="F15" s="327">
        <f t="shared" si="2"/>
        <v>0</v>
      </c>
      <c r="G15" s="325">
        <f t="shared" si="0"/>
        <v>9975418883.7999992</v>
      </c>
    </row>
    <row r="16" spans="1:7" x14ac:dyDescent="0.25">
      <c r="A16" s="326" t="s">
        <v>1225</v>
      </c>
      <c r="B16" s="256" t="s">
        <v>488</v>
      </c>
      <c r="C16" s="327">
        <f>C11+C12+C13+C14+C15</f>
        <v>4556436111.3299999</v>
      </c>
      <c r="D16" s="327">
        <f t="shared" si="2"/>
        <v>2442603513.75</v>
      </c>
      <c r="E16" s="327">
        <f t="shared" si="2"/>
        <v>7964088700.6199999</v>
      </c>
      <c r="F16" s="327">
        <f t="shared" si="2"/>
        <v>0</v>
      </c>
      <c r="G16" s="325">
        <v>6675292994.21</v>
      </c>
    </row>
    <row r="17" spans="1:7" x14ac:dyDescent="0.25">
      <c r="A17" s="322" t="s">
        <v>1226</v>
      </c>
      <c r="B17" s="245" t="s">
        <v>104</v>
      </c>
      <c r="C17" s="324"/>
      <c r="D17" s="324"/>
      <c r="E17" s="324"/>
      <c r="F17" s="324"/>
      <c r="G17" s="325">
        <f t="shared" si="0"/>
        <v>0</v>
      </c>
    </row>
    <row r="18" spans="1:7" x14ac:dyDescent="0.25">
      <c r="A18" s="326" t="s">
        <v>1227</v>
      </c>
      <c r="B18" s="256" t="s">
        <v>105</v>
      </c>
      <c r="C18" s="327">
        <f>C15+C17</f>
        <v>3037624074.2199998</v>
      </c>
      <c r="D18" s="327">
        <f>D15+D17</f>
        <v>1628402342.5</v>
      </c>
      <c r="E18" s="327">
        <f>E15+E17</f>
        <v>5309392467.0799999</v>
      </c>
      <c r="F18" s="327">
        <f>F15+F17</f>
        <v>0</v>
      </c>
      <c r="G18" s="325">
        <f t="shared" si="0"/>
        <v>9975418883.7999992</v>
      </c>
    </row>
    <row r="19" spans="1:7" ht="21.75" customHeight="1" x14ac:dyDescent="0.25">
      <c r="A19" s="322" t="s">
        <v>1228</v>
      </c>
      <c r="B19" s="245" t="s">
        <v>1327</v>
      </c>
      <c r="C19" s="324"/>
      <c r="D19" s="324"/>
      <c r="E19" s="324"/>
      <c r="F19" s="324"/>
      <c r="G19" s="325">
        <f t="shared" si="0"/>
        <v>0</v>
      </c>
    </row>
    <row r="20" spans="1:7" x14ac:dyDescent="0.25">
      <c r="A20" s="322" t="s">
        <v>1229</v>
      </c>
      <c r="B20" s="245" t="s">
        <v>1328</v>
      </c>
      <c r="C20" s="324"/>
      <c r="D20" s="324"/>
      <c r="E20" s="324"/>
      <c r="F20" s="324"/>
      <c r="G20" s="325">
        <f t="shared" si="0"/>
        <v>0</v>
      </c>
    </row>
    <row r="21" spans="1:7" x14ac:dyDescent="0.25">
      <c r="A21" s="322" t="s">
        <v>1230</v>
      </c>
      <c r="B21" s="245" t="s">
        <v>1325</v>
      </c>
      <c r="C21" s="324"/>
      <c r="D21" s="324"/>
      <c r="E21" s="324"/>
      <c r="F21" s="324"/>
      <c r="G21" s="325">
        <f t="shared" si="0"/>
        <v>0</v>
      </c>
    </row>
    <row r="22" spans="1:7" x14ac:dyDescent="0.25">
      <c r="A22" s="322" t="s">
        <v>1231</v>
      </c>
      <c r="B22" s="245" t="s">
        <v>1329</v>
      </c>
      <c r="C22" s="328"/>
      <c r="D22" s="328"/>
      <c r="E22" s="328"/>
      <c r="F22" s="328"/>
      <c r="G22" s="329">
        <f t="shared" si="0"/>
        <v>0</v>
      </c>
    </row>
    <row r="23" spans="1:7" x14ac:dyDescent="0.25">
      <c r="A23" s="322" t="s">
        <v>1232</v>
      </c>
      <c r="B23" s="245" t="s">
        <v>103</v>
      </c>
      <c r="C23" s="324"/>
      <c r="D23" s="324"/>
      <c r="E23" s="324">
        <v>-81502513.870000005</v>
      </c>
      <c r="F23" s="324"/>
      <c r="G23" s="325">
        <f t="shared" si="0"/>
        <v>-81502513.870000005</v>
      </c>
    </row>
    <row r="24" spans="1:7" x14ac:dyDescent="0.25">
      <c r="A24" s="326" t="s">
        <v>1233</v>
      </c>
      <c r="B24" s="256" t="s">
        <v>488</v>
      </c>
      <c r="C24" s="327">
        <f>C18+C19+C20+C21+C22+C23</f>
        <v>3037624074.2199998</v>
      </c>
      <c r="D24" s="327">
        <f t="shared" ref="D24:F24" si="3">D18+D19+D20+D21+D22+D23</f>
        <v>1628402342.5</v>
      </c>
      <c r="E24" s="327">
        <f t="shared" si="3"/>
        <v>5227889953.21</v>
      </c>
      <c r="F24" s="327">
        <f t="shared" si="3"/>
        <v>0</v>
      </c>
      <c r="G24" s="325">
        <f t="shared" ref="G24" si="4">SUM(C24:F24)</f>
        <v>9893916369.9300003</v>
      </c>
    </row>
  </sheetData>
  <mergeCells count="1">
    <mergeCell ref="A3:G3"/>
  </mergeCells>
  <pageMargins left="0.25" right="0.25" top="0.75" bottom="0.75" header="0.3" footer="0.3"/>
  <pageSetup paperSize="9" scale="64" fitToHeight="0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F31"/>
  <sheetViews>
    <sheetView topLeftCell="A13" workbookViewId="0"/>
  </sheetViews>
  <sheetFormatPr defaultColWidth="9" defaultRowHeight="15" x14ac:dyDescent="0.25"/>
  <cols>
    <col min="1" max="1" width="9" style="217" collapsed="1"/>
    <col min="2" max="2" width="40.7109375" style="218" customWidth="1" collapsed="1"/>
    <col min="3" max="3" width="21.7109375" style="218" customWidth="1" collapsed="1"/>
    <col min="4" max="4" width="18.28515625" style="218" customWidth="1" collapsed="1"/>
    <col min="5" max="5" width="17.42578125" style="218" customWidth="1" collapsed="1"/>
    <col min="6" max="6" width="16.28515625" style="218" customWidth="1" collapsed="1"/>
    <col min="7" max="16384" width="9" style="218" collapsed="1"/>
  </cols>
  <sheetData>
    <row r="1" spans="1:6" x14ac:dyDescent="0.25">
      <c r="F1" s="330" t="s">
        <v>1039</v>
      </c>
    </row>
    <row r="3" spans="1:6" x14ac:dyDescent="0.25">
      <c r="A3" s="485" t="s">
        <v>1042</v>
      </c>
      <c r="B3" s="485"/>
      <c r="C3" s="485"/>
      <c r="D3" s="485"/>
      <c r="E3" s="485"/>
      <c r="F3" s="485"/>
    </row>
    <row r="4" spans="1:6" x14ac:dyDescent="0.25">
      <c r="A4" s="317"/>
      <c r="B4" s="317"/>
      <c r="C4" s="317"/>
      <c r="D4" s="317"/>
      <c r="E4" s="317"/>
      <c r="F4" s="317"/>
    </row>
    <row r="5" spans="1:6" ht="15" customHeight="1" x14ac:dyDescent="0.25">
      <c r="F5" s="331" t="s">
        <v>795</v>
      </c>
    </row>
    <row r="7" spans="1:6" ht="49.5" customHeight="1" x14ac:dyDescent="0.25">
      <c r="A7" s="207" t="s">
        <v>11</v>
      </c>
      <c r="B7" s="207" t="s">
        <v>12</v>
      </c>
      <c r="C7" s="207" t="s">
        <v>49</v>
      </c>
      <c r="D7" s="207" t="s">
        <v>796</v>
      </c>
      <c r="E7" s="207" t="s">
        <v>797</v>
      </c>
      <c r="F7" s="207" t="s">
        <v>50</v>
      </c>
    </row>
    <row r="8" spans="1:6" x14ac:dyDescent="0.25">
      <c r="A8" s="209">
        <v>31</v>
      </c>
      <c r="B8" s="210" t="s">
        <v>123</v>
      </c>
      <c r="C8" s="332">
        <f>C9+C14+C27+C28</f>
        <v>0</v>
      </c>
      <c r="D8" s="332">
        <f t="shared" ref="D8:F8" si="0">D9+D14+D27+D28</f>
        <v>1392605920</v>
      </c>
      <c r="E8" s="332">
        <f t="shared" si="0"/>
        <v>1369254105.53</v>
      </c>
      <c r="F8" s="332">
        <f t="shared" si="0"/>
        <v>23351814.470000029</v>
      </c>
    </row>
    <row r="9" spans="1:6" x14ac:dyDescent="0.25">
      <c r="A9" s="211">
        <v>311</v>
      </c>
      <c r="B9" s="210" t="s">
        <v>124</v>
      </c>
      <c r="C9" s="332">
        <f>SUM(C10:C13)</f>
        <v>0</v>
      </c>
      <c r="D9" s="332">
        <f t="shared" ref="D9:F9" si="1">SUM(D10:D13)</f>
        <v>0</v>
      </c>
      <c r="E9" s="332">
        <f t="shared" si="1"/>
        <v>0</v>
      </c>
      <c r="F9" s="332">
        <f t="shared" si="1"/>
        <v>0</v>
      </c>
    </row>
    <row r="10" spans="1:6" x14ac:dyDescent="0.25">
      <c r="A10" s="212">
        <v>31110</v>
      </c>
      <c r="B10" s="213" t="s">
        <v>125</v>
      </c>
      <c r="C10" s="333"/>
      <c r="D10" s="333"/>
      <c r="E10" s="333"/>
      <c r="F10" s="333"/>
    </row>
    <row r="11" spans="1:6" x14ac:dyDescent="0.25">
      <c r="A11" s="212">
        <v>31120</v>
      </c>
      <c r="B11" s="213" t="s">
        <v>126</v>
      </c>
      <c r="C11" s="333"/>
      <c r="D11" s="333"/>
      <c r="E11" s="333"/>
      <c r="F11" s="333"/>
    </row>
    <row r="12" spans="1:6" x14ac:dyDescent="0.25">
      <c r="A12" s="212">
        <v>31130</v>
      </c>
      <c r="B12" s="213" t="s">
        <v>127</v>
      </c>
      <c r="C12" s="333"/>
      <c r="D12" s="333"/>
      <c r="E12" s="333"/>
      <c r="F12" s="333"/>
    </row>
    <row r="13" spans="1:6" x14ac:dyDescent="0.25">
      <c r="A13" s="214">
        <v>31140</v>
      </c>
      <c r="B13" s="213" t="s">
        <v>657</v>
      </c>
      <c r="C13" s="333"/>
      <c r="D13" s="333"/>
      <c r="E13" s="333"/>
      <c r="F13" s="333"/>
    </row>
    <row r="14" spans="1:6" x14ac:dyDescent="0.25">
      <c r="A14" s="211">
        <v>312</v>
      </c>
      <c r="B14" s="210" t="s">
        <v>128</v>
      </c>
      <c r="C14" s="332">
        <f>C15+C22</f>
        <v>0</v>
      </c>
      <c r="D14" s="332">
        <f t="shared" ref="D14:F14" si="2">D15+D22</f>
        <v>1392605920</v>
      </c>
      <c r="E14" s="332">
        <f t="shared" si="2"/>
        <v>1369254105.53</v>
      </c>
      <c r="F14" s="332">
        <f t="shared" si="2"/>
        <v>23351814.470000029</v>
      </c>
    </row>
    <row r="15" spans="1:6" x14ac:dyDescent="0.25">
      <c r="A15" s="211">
        <v>3121</v>
      </c>
      <c r="B15" s="210" t="s">
        <v>129</v>
      </c>
      <c r="C15" s="332">
        <f>SUM(C16:C21)</f>
        <v>0</v>
      </c>
      <c r="D15" s="332">
        <f t="shared" ref="D15:F15" si="3">SUM(D16:D21)</f>
        <v>1392605920</v>
      </c>
      <c r="E15" s="332">
        <f t="shared" si="3"/>
        <v>1369254105.53</v>
      </c>
      <c r="F15" s="332">
        <f t="shared" si="3"/>
        <v>23351814.470000029</v>
      </c>
    </row>
    <row r="16" spans="1:6" x14ac:dyDescent="0.25">
      <c r="A16" s="212">
        <v>31211</v>
      </c>
      <c r="B16" s="213" t="s">
        <v>130</v>
      </c>
      <c r="C16" s="333"/>
      <c r="D16" s="333">
        <v>1379220110</v>
      </c>
      <c r="E16" s="333">
        <v>1360928015.53</v>
      </c>
      <c r="F16" s="333">
        <v>18292094.470000029</v>
      </c>
    </row>
    <row r="17" spans="1:6" x14ac:dyDescent="0.25">
      <c r="A17" s="212">
        <v>31212</v>
      </c>
      <c r="B17" s="213" t="s">
        <v>131</v>
      </c>
      <c r="C17" s="333"/>
      <c r="D17" s="333"/>
      <c r="E17" s="333"/>
      <c r="F17" s="333"/>
    </row>
    <row r="18" spans="1:6" x14ac:dyDescent="0.25">
      <c r="A18" s="212">
        <v>31213</v>
      </c>
      <c r="B18" s="213" t="s">
        <v>132</v>
      </c>
      <c r="C18" s="333"/>
      <c r="D18" s="333"/>
      <c r="E18" s="333"/>
      <c r="F18" s="333"/>
    </row>
    <row r="19" spans="1:6" x14ac:dyDescent="0.25">
      <c r="A19" s="212">
        <v>31214</v>
      </c>
      <c r="B19" s="213" t="s">
        <v>133</v>
      </c>
      <c r="C19" s="333"/>
      <c r="D19" s="333"/>
      <c r="E19" s="333"/>
      <c r="F19" s="333"/>
    </row>
    <row r="20" spans="1:6" x14ac:dyDescent="0.25">
      <c r="A20" s="212">
        <v>31215</v>
      </c>
      <c r="B20" s="213" t="s">
        <v>134</v>
      </c>
      <c r="C20" s="333"/>
      <c r="D20" s="333">
        <v>13385810</v>
      </c>
      <c r="E20" s="333">
        <v>8326090</v>
      </c>
      <c r="F20" s="333">
        <v>5059720</v>
      </c>
    </row>
    <row r="21" spans="1:6" x14ac:dyDescent="0.25">
      <c r="A21" s="214">
        <v>31216</v>
      </c>
      <c r="B21" s="213" t="s">
        <v>656</v>
      </c>
      <c r="C21" s="333"/>
      <c r="D21" s="333"/>
      <c r="E21" s="333"/>
      <c r="F21" s="333"/>
    </row>
    <row r="22" spans="1:6" x14ac:dyDescent="0.25">
      <c r="A22" s="211">
        <v>3122</v>
      </c>
      <c r="B22" s="210" t="s">
        <v>135</v>
      </c>
      <c r="C22" s="332">
        <f>SUM(C23:C26)</f>
        <v>0</v>
      </c>
      <c r="D22" s="332">
        <f t="shared" ref="D22:F22" si="4">SUM(D23:D26)</f>
        <v>0</v>
      </c>
      <c r="E22" s="332">
        <f t="shared" si="4"/>
        <v>0</v>
      </c>
      <c r="F22" s="332">
        <f t="shared" si="4"/>
        <v>0</v>
      </c>
    </row>
    <row r="23" spans="1:6" x14ac:dyDescent="0.25">
      <c r="A23" s="212">
        <v>31221</v>
      </c>
      <c r="B23" s="213" t="s">
        <v>130</v>
      </c>
      <c r="C23" s="333"/>
      <c r="D23" s="333"/>
      <c r="E23" s="333"/>
      <c r="F23" s="333"/>
    </row>
    <row r="24" spans="1:6" x14ac:dyDescent="0.25">
      <c r="A24" s="212">
        <v>31222</v>
      </c>
      <c r="B24" s="213" t="s">
        <v>136</v>
      </c>
      <c r="C24" s="333"/>
      <c r="D24" s="333"/>
      <c r="E24" s="333"/>
      <c r="F24" s="333"/>
    </row>
    <row r="25" spans="1:6" x14ac:dyDescent="0.25">
      <c r="A25" s="212">
        <v>31223</v>
      </c>
      <c r="B25" s="213" t="s">
        <v>132</v>
      </c>
      <c r="C25" s="333"/>
      <c r="D25" s="333"/>
      <c r="E25" s="333"/>
      <c r="F25" s="333"/>
    </row>
    <row r="26" spans="1:6" x14ac:dyDescent="0.25">
      <c r="A26" s="212">
        <v>31224</v>
      </c>
      <c r="B26" s="213" t="s">
        <v>133</v>
      </c>
      <c r="C26" s="333"/>
      <c r="D26" s="333"/>
      <c r="E26" s="333"/>
      <c r="F26" s="333"/>
    </row>
    <row r="27" spans="1:6" x14ac:dyDescent="0.25">
      <c r="A27" s="215">
        <v>314</v>
      </c>
      <c r="B27" s="216" t="s">
        <v>137</v>
      </c>
      <c r="C27" s="334"/>
      <c r="D27" s="334"/>
      <c r="E27" s="334"/>
      <c r="F27" s="334"/>
    </row>
    <row r="28" spans="1:6" x14ac:dyDescent="0.25">
      <c r="A28" s="215">
        <v>315</v>
      </c>
      <c r="B28" s="216" t="s">
        <v>138</v>
      </c>
      <c r="C28" s="334"/>
      <c r="D28" s="334"/>
      <c r="E28" s="334"/>
      <c r="F28" s="334"/>
    </row>
    <row r="31" spans="1:6" x14ac:dyDescent="0.25">
      <c r="B31" s="486" t="s">
        <v>1396</v>
      </c>
      <c r="C31" s="486"/>
      <c r="D31" s="486"/>
      <c r="E31" s="486"/>
      <c r="F31" s="486"/>
    </row>
  </sheetData>
  <mergeCells count="2">
    <mergeCell ref="A3:F3"/>
    <mergeCell ref="B31:F31"/>
  </mergeCells>
  <printOptions horizontalCentered="1"/>
  <pageMargins left="0.45" right="0.25" top="0.3" bottom="0.3" header="0.3" footer="0.3"/>
  <pageSetup paperSize="9" scale="95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38"/>
  <sheetViews>
    <sheetView workbookViewId="0">
      <selection activeCell="BP170" sqref="BP170"/>
    </sheetView>
  </sheetViews>
  <sheetFormatPr defaultColWidth="9" defaultRowHeight="12.75" x14ac:dyDescent="0.2"/>
  <cols>
    <col min="1" max="1" width="9" style="7" collapsed="1"/>
    <col min="2" max="2" width="53.42578125" style="1" customWidth="1" collapsed="1"/>
    <col min="3" max="6" width="12.7109375" style="1" customWidth="1" collapsed="1"/>
    <col min="7" max="16384" width="9" style="1" collapsed="1"/>
  </cols>
  <sheetData>
    <row r="1" spans="1:6" ht="15" x14ac:dyDescent="0.25">
      <c r="A1" t="s">
        <v>102</v>
      </c>
      <c r="B1" t="s">
        <v>102</v>
      </c>
      <c r="C1" t="s">
        <v>102</v>
      </c>
      <c r="D1" t="s">
        <v>102</v>
      </c>
      <c r="E1" t="s">
        <v>102</v>
      </c>
      <c r="F1" s="149" t="s">
        <v>1041</v>
      </c>
    </row>
    <row r="3" spans="1:6" x14ac:dyDescent="0.2">
      <c r="A3" s="476" t="s">
        <v>1040</v>
      </c>
      <c r="B3" s="476" t="s">
        <v>102</v>
      </c>
      <c r="C3" s="476" t="s">
        <v>102</v>
      </c>
      <c r="D3" s="476" t="s">
        <v>102</v>
      </c>
      <c r="E3" s="476" t="s">
        <v>102</v>
      </c>
      <c r="F3" s="476" t="s">
        <v>102</v>
      </c>
    </row>
    <row r="4" spans="1:6" x14ac:dyDescent="0.2">
      <c r="A4" s="151" t="s">
        <v>102</v>
      </c>
      <c r="B4" s="151" t="s">
        <v>102</v>
      </c>
      <c r="C4" s="151" t="s">
        <v>102</v>
      </c>
      <c r="D4" s="151" t="s">
        <v>102</v>
      </c>
      <c r="E4" s="151" t="s">
        <v>102</v>
      </c>
      <c r="F4" s="151" t="s">
        <v>102</v>
      </c>
    </row>
    <row r="5" spans="1:6" ht="15" x14ac:dyDescent="0.25">
      <c r="A5" t="s">
        <v>102</v>
      </c>
      <c r="B5" t="s">
        <v>102</v>
      </c>
      <c r="C5" t="s">
        <v>102</v>
      </c>
      <c r="D5" t="s">
        <v>102</v>
      </c>
      <c r="E5" t="s">
        <v>102</v>
      </c>
      <c r="F5" s="3" t="s">
        <v>795</v>
      </c>
    </row>
    <row r="6" spans="1:6" ht="15" x14ac:dyDescent="0.25">
      <c r="A6" t="s">
        <v>102</v>
      </c>
      <c r="B6" t="s">
        <v>102</v>
      </c>
      <c r="C6" t="s">
        <v>102</v>
      </c>
      <c r="D6" t="s">
        <v>102</v>
      </c>
      <c r="E6" t="s">
        <v>102</v>
      </c>
      <c r="F6" s="3" t="s">
        <v>102</v>
      </c>
    </row>
    <row r="7" spans="1:6" ht="38.25" x14ac:dyDescent="0.2">
      <c r="A7" s="43" t="s">
        <v>11</v>
      </c>
      <c r="B7" s="43" t="s">
        <v>12</v>
      </c>
      <c r="C7" s="43" t="s">
        <v>49</v>
      </c>
      <c r="D7" s="43" t="s">
        <v>796</v>
      </c>
      <c r="E7" s="43" t="s">
        <v>797</v>
      </c>
      <c r="F7" s="43" t="s">
        <v>50</v>
      </c>
    </row>
    <row r="8" spans="1:6" x14ac:dyDescent="0.2">
      <c r="A8" s="108">
        <v>32</v>
      </c>
      <c r="B8" s="88" t="s">
        <v>140</v>
      </c>
      <c r="C8" s="153">
        <f>SUM(C9)</f>
        <v>0</v>
      </c>
      <c r="D8" s="153">
        <f>SUM(D9)</f>
        <v>0</v>
      </c>
      <c r="E8" s="153">
        <f>SUM(E9)</f>
        <v>0</v>
      </c>
      <c r="F8" s="153">
        <f>SUM(F9)</f>
        <v>0</v>
      </c>
    </row>
    <row r="9" spans="1:6" x14ac:dyDescent="0.2">
      <c r="A9" s="108">
        <v>321</v>
      </c>
      <c r="B9" s="88" t="s">
        <v>141</v>
      </c>
      <c r="C9" s="153">
        <f>SUM(C10:C11)</f>
        <v>0</v>
      </c>
      <c r="D9" s="153">
        <f>SUM(D10:D11)</f>
        <v>0</v>
      </c>
      <c r="E9" s="153">
        <f>SUM(E10:E11)</f>
        <v>0</v>
      </c>
      <c r="F9" s="153">
        <f>SUM(F10:F11)</f>
        <v>0</v>
      </c>
    </row>
    <row r="10" spans="1:6" x14ac:dyDescent="0.2">
      <c r="A10" s="117">
        <v>32110</v>
      </c>
      <c r="B10" s="21" t="s">
        <v>125</v>
      </c>
      <c r="C10" s="154">
        <v>0</v>
      </c>
      <c r="D10" s="163" t="s">
        <v>102</v>
      </c>
      <c r="E10" s="163" t="s">
        <v>102</v>
      </c>
      <c r="F10" s="154">
        <v>0</v>
      </c>
    </row>
    <row r="11" spans="1:6" x14ac:dyDescent="0.2">
      <c r="A11" s="117">
        <v>32120</v>
      </c>
      <c r="B11" s="21" t="s">
        <v>126</v>
      </c>
      <c r="C11" s="154">
        <v>0</v>
      </c>
      <c r="D11" s="163" t="s">
        <v>102</v>
      </c>
      <c r="E11" s="163" t="s">
        <v>102</v>
      </c>
      <c r="F11" s="154">
        <v>0</v>
      </c>
    </row>
    <row r="15" spans="1:6" ht="37.5" customHeight="1" x14ac:dyDescent="0.2">
      <c r="B15" s="487" t="s">
        <v>1194</v>
      </c>
      <c r="C15" s="487"/>
      <c r="D15" s="487"/>
      <c r="E15" s="487"/>
      <c r="F15" s="487"/>
    </row>
    <row r="38" spans="1:1" x14ac:dyDescent="0.2">
      <c r="A38" s="8"/>
    </row>
  </sheetData>
  <mergeCells count="2">
    <mergeCell ref="A3:F3"/>
    <mergeCell ref="B15:F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44"/>
  <sheetViews>
    <sheetView topLeftCell="A7" workbookViewId="0">
      <selection activeCell="BP170" sqref="BP170"/>
    </sheetView>
  </sheetViews>
  <sheetFormatPr defaultColWidth="9" defaultRowHeight="12.75" x14ac:dyDescent="0.2"/>
  <cols>
    <col min="1" max="1" width="8.5703125" style="1" customWidth="1" collapsed="1"/>
    <col min="2" max="2" width="65.85546875" style="1" bestFit="1" customWidth="1" collapsed="1"/>
    <col min="3" max="6" width="18.5703125" style="1" customWidth="1" collapsed="1"/>
    <col min="7" max="16384" width="9" style="1" collapsed="1"/>
  </cols>
  <sheetData>
    <row r="1" spans="1:6" ht="15" x14ac:dyDescent="0.25">
      <c r="A1" s="7" t="s">
        <v>102</v>
      </c>
      <c r="B1" t="s">
        <v>102</v>
      </c>
      <c r="C1" t="s">
        <v>102</v>
      </c>
      <c r="D1" t="s">
        <v>102</v>
      </c>
      <c r="E1" t="s">
        <v>102</v>
      </c>
      <c r="F1" s="149" t="s">
        <v>1043</v>
      </c>
    </row>
    <row r="2" spans="1:6" ht="15" x14ac:dyDescent="0.25">
      <c r="A2" s="7" t="s">
        <v>102</v>
      </c>
      <c r="B2" t="s">
        <v>102</v>
      </c>
      <c r="C2" t="s">
        <v>102</v>
      </c>
      <c r="D2" t="s">
        <v>102</v>
      </c>
      <c r="E2" t="s">
        <v>102</v>
      </c>
    </row>
    <row r="3" spans="1:6" x14ac:dyDescent="0.2">
      <c r="A3" s="476" t="s">
        <v>651</v>
      </c>
      <c r="B3" s="476" t="s">
        <v>102</v>
      </c>
      <c r="C3" s="476" t="s">
        <v>102</v>
      </c>
      <c r="D3" s="476" t="s">
        <v>102</v>
      </c>
      <c r="E3" s="476" t="s">
        <v>102</v>
      </c>
      <c r="F3" s="476" t="s">
        <v>102</v>
      </c>
    </row>
    <row r="4" spans="1:6" x14ac:dyDescent="0.2">
      <c r="A4" s="151" t="s">
        <v>102</v>
      </c>
      <c r="B4" s="151" t="s">
        <v>102</v>
      </c>
      <c r="C4" s="151" t="s">
        <v>102</v>
      </c>
      <c r="D4" s="151" t="s">
        <v>102</v>
      </c>
      <c r="E4" s="151" t="s">
        <v>102</v>
      </c>
      <c r="F4" s="151" t="s">
        <v>102</v>
      </c>
    </row>
    <row r="5" spans="1:6" ht="15" x14ac:dyDescent="0.25">
      <c r="A5" s="7" t="s">
        <v>102</v>
      </c>
      <c r="B5" t="s">
        <v>102</v>
      </c>
      <c r="C5" t="s">
        <v>102</v>
      </c>
      <c r="D5" t="s">
        <v>102</v>
      </c>
      <c r="E5" t="s">
        <v>102</v>
      </c>
      <c r="F5" s="3" t="s">
        <v>795</v>
      </c>
    </row>
    <row r="6" spans="1:6" ht="15" x14ac:dyDescent="0.25">
      <c r="A6" s="7" t="s">
        <v>102</v>
      </c>
      <c r="B6" t="s">
        <v>102</v>
      </c>
      <c r="C6" t="s">
        <v>102</v>
      </c>
      <c r="D6" t="s">
        <v>102</v>
      </c>
      <c r="E6" t="s">
        <v>102</v>
      </c>
    </row>
    <row r="7" spans="1:6" ht="25.5" x14ac:dyDescent="0.2">
      <c r="A7" s="43" t="s">
        <v>11</v>
      </c>
      <c r="B7" s="43" t="s">
        <v>12</v>
      </c>
      <c r="C7" s="43" t="s">
        <v>49</v>
      </c>
      <c r="D7" s="43" t="s">
        <v>796</v>
      </c>
      <c r="E7" s="43" t="s">
        <v>797</v>
      </c>
      <c r="F7" s="43" t="s">
        <v>50</v>
      </c>
    </row>
    <row r="8" spans="1:6" ht="14.25" x14ac:dyDescent="0.2">
      <c r="A8" s="271">
        <v>33</v>
      </c>
      <c r="B8" s="272" t="s">
        <v>1319</v>
      </c>
      <c r="C8" s="160">
        <f>C9+C10+C11+C12+C13+C14+C15+C31</f>
        <v>70000</v>
      </c>
      <c r="D8" s="160">
        <f>D9+D10+D11+D12+D13+D14+D15+D31</f>
        <v>7815260</v>
      </c>
      <c r="E8" s="160">
        <f>E9+E10+E11+E12+E13+E14+E15+E31</f>
        <v>3003260</v>
      </c>
      <c r="F8" s="160">
        <f>F9+F10+F11+F12+F13+F14+F15+F31</f>
        <v>4882000</v>
      </c>
    </row>
    <row r="9" spans="1:6" ht="15" x14ac:dyDescent="0.2">
      <c r="A9" s="273">
        <v>33100</v>
      </c>
      <c r="B9" s="191" t="s">
        <v>144</v>
      </c>
      <c r="C9" s="161">
        <v>0</v>
      </c>
      <c r="D9" s="161">
        <v>0</v>
      </c>
      <c r="E9" s="161">
        <v>0</v>
      </c>
      <c r="F9" s="161">
        <v>0</v>
      </c>
    </row>
    <row r="10" spans="1:6" ht="15" x14ac:dyDescent="0.2">
      <c r="A10" s="273">
        <v>33200</v>
      </c>
      <c r="B10" s="191" t="s">
        <v>145</v>
      </c>
      <c r="C10" s="161">
        <v>0</v>
      </c>
      <c r="D10" s="161">
        <v>0</v>
      </c>
      <c r="E10" s="161">
        <v>0</v>
      </c>
      <c r="F10" s="161">
        <v>0</v>
      </c>
    </row>
    <row r="11" spans="1:6" ht="15" x14ac:dyDescent="0.2">
      <c r="A11" s="273">
        <v>33300</v>
      </c>
      <c r="B11" s="191" t="s">
        <v>146</v>
      </c>
      <c r="C11" s="161">
        <v>0</v>
      </c>
      <c r="D11" s="161">
        <v>0</v>
      </c>
      <c r="E11" s="161">
        <v>0</v>
      </c>
      <c r="F11" s="161">
        <v>0</v>
      </c>
    </row>
    <row r="12" spans="1:6" ht="15" x14ac:dyDescent="0.2">
      <c r="A12" s="273">
        <v>33400</v>
      </c>
      <c r="B12" s="191" t="s">
        <v>147</v>
      </c>
      <c r="C12" s="161">
        <v>0</v>
      </c>
      <c r="D12" s="161">
        <v>0</v>
      </c>
      <c r="E12" s="161">
        <v>0</v>
      </c>
      <c r="F12" s="161">
        <v>0</v>
      </c>
    </row>
    <row r="13" spans="1:6" ht="15" x14ac:dyDescent="0.2">
      <c r="A13" s="274">
        <v>33401</v>
      </c>
      <c r="B13" s="191" t="s">
        <v>635</v>
      </c>
      <c r="C13" s="161">
        <v>0</v>
      </c>
      <c r="D13" s="161">
        <v>0</v>
      </c>
      <c r="E13" s="161">
        <v>0</v>
      </c>
      <c r="F13" s="161">
        <v>0</v>
      </c>
    </row>
    <row r="14" spans="1:6" ht="15" x14ac:dyDescent="0.2">
      <c r="A14" s="274">
        <v>33402</v>
      </c>
      <c r="B14" s="191" t="s">
        <v>1320</v>
      </c>
      <c r="C14" s="161">
        <v>0</v>
      </c>
      <c r="D14" s="161">
        <v>0</v>
      </c>
      <c r="E14" s="161">
        <v>0</v>
      </c>
      <c r="F14" s="161">
        <v>0</v>
      </c>
    </row>
    <row r="15" spans="1:6" ht="14.25" x14ac:dyDescent="0.2">
      <c r="A15" s="271">
        <v>335</v>
      </c>
      <c r="B15" s="272" t="s">
        <v>1321</v>
      </c>
      <c r="C15" s="162">
        <f>C16+C30</f>
        <v>70000</v>
      </c>
      <c r="D15" s="162">
        <f>D16+D30</f>
        <v>7815260</v>
      </c>
      <c r="E15" s="162">
        <f>E16+E30</f>
        <v>3003260</v>
      </c>
      <c r="F15" s="162">
        <f>F16+F30</f>
        <v>4882000</v>
      </c>
    </row>
    <row r="16" spans="1:6" ht="14.25" x14ac:dyDescent="0.2">
      <c r="A16" s="271">
        <v>33510</v>
      </c>
      <c r="B16" s="272" t="s">
        <v>149</v>
      </c>
      <c r="C16" s="162">
        <f>SUM(C17:C29)</f>
        <v>70000</v>
      </c>
      <c r="D16" s="162">
        <f>SUM(D17:D29)</f>
        <v>4882000</v>
      </c>
      <c r="E16" s="162">
        <f>SUM(E17:E29)</f>
        <v>70000</v>
      </c>
      <c r="F16" s="162">
        <f>SUM(F17:F29)</f>
        <v>4882000</v>
      </c>
    </row>
    <row r="17" spans="1:6" ht="15" x14ac:dyDescent="0.2">
      <c r="A17" s="273">
        <v>335101</v>
      </c>
      <c r="B17" s="275" t="s">
        <v>561</v>
      </c>
      <c r="C17" s="161" t="s">
        <v>102</v>
      </c>
      <c r="D17" s="161" t="s">
        <v>102</v>
      </c>
      <c r="E17" s="161" t="s">
        <v>102</v>
      </c>
      <c r="F17" s="161" t="s">
        <v>102</v>
      </c>
    </row>
    <row r="18" spans="1:6" ht="15" x14ac:dyDescent="0.2">
      <c r="A18" s="273">
        <v>335102</v>
      </c>
      <c r="B18" s="275" t="s">
        <v>562</v>
      </c>
      <c r="C18" s="161" t="s">
        <v>102</v>
      </c>
      <c r="D18" s="161" t="s">
        <v>102</v>
      </c>
      <c r="E18" s="161" t="s">
        <v>102</v>
      </c>
      <c r="F18" s="161" t="s">
        <v>102</v>
      </c>
    </row>
    <row r="19" spans="1:6" ht="15" x14ac:dyDescent="0.2">
      <c r="A19" s="273">
        <v>335103</v>
      </c>
      <c r="B19" s="275" t="s">
        <v>563</v>
      </c>
      <c r="C19" s="161" t="s">
        <v>102</v>
      </c>
      <c r="D19" s="161" t="s">
        <v>102</v>
      </c>
      <c r="E19" s="161" t="s">
        <v>102</v>
      </c>
      <c r="F19" s="161" t="s">
        <v>102</v>
      </c>
    </row>
    <row r="20" spans="1:6" ht="15" x14ac:dyDescent="0.2">
      <c r="A20" s="273">
        <v>335104</v>
      </c>
      <c r="B20" s="275" t="s">
        <v>564</v>
      </c>
      <c r="C20" s="161" t="s">
        <v>102</v>
      </c>
      <c r="D20" s="161" t="s">
        <v>102</v>
      </c>
      <c r="E20" s="161" t="s">
        <v>102</v>
      </c>
      <c r="F20" s="161" t="s">
        <v>102</v>
      </c>
    </row>
    <row r="21" spans="1:6" ht="15" x14ac:dyDescent="0.2">
      <c r="A21" s="273">
        <v>335105</v>
      </c>
      <c r="B21" s="275" t="s">
        <v>565</v>
      </c>
      <c r="C21" s="161" t="s">
        <v>102</v>
      </c>
      <c r="D21" s="161" t="s">
        <v>102</v>
      </c>
      <c r="E21" s="161" t="s">
        <v>102</v>
      </c>
      <c r="F21" s="161" t="s">
        <v>102</v>
      </c>
    </row>
    <row r="22" spans="1:6" ht="15" x14ac:dyDescent="0.2">
      <c r="A22" s="273">
        <v>335106</v>
      </c>
      <c r="B22" s="275" t="s">
        <v>566</v>
      </c>
      <c r="C22" s="161" t="s">
        <v>102</v>
      </c>
      <c r="D22" s="161" t="s">
        <v>102</v>
      </c>
      <c r="E22" s="161" t="s">
        <v>102</v>
      </c>
      <c r="F22" s="161" t="s">
        <v>102</v>
      </c>
    </row>
    <row r="23" spans="1:6" ht="15" x14ac:dyDescent="0.2">
      <c r="A23" s="273">
        <v>335107</v>
      </c>
      <c r="B23" s="275" t="s">
        <v>567</v>
      </c>
      <c r="C23" s="161" t="s">
        <v>102</v>
      </c>
      <c r="D23" s="161">
        <v>1172000</v>
      </c>
      <c r="E23" s="161" t="s">
        <v>102</v>
      </c>
      <c r="F23" s="161">
        <v>1172000</v>
      </c>
    </row>
    <row r="24" spans="1:6" ht="15" x14ac:dyDescent="0.2">
      <c r="A24" s="273">
        <v>335108</v>
      </c>
      <c r="B24" s="275" t="s">
        <v>568</v>
      </c>
      <c r="C24" s="161" t="s">
        <v>102</v>
      </c>
      <c r="D24" s="161" t="s">
        <v>102</v>
      </c>
      <c r="E24" s="161" t="s">
        <v>102</v>
      </c>
      <c r="F24" s="161" t="s">
        <v>102</v>
      </c>
    </row>
    <row r="25" spans="1:6" ht="15" x14ac:dyDescent="0.2">
      <c r="A25" s="273">
        <v>335109</v>
      </c>
      <c r="B25" s="275" t="s">
        <v>569</v>
      </c>
      <c r="C25" s="161" t="s">
        <v>102</v>
      </c>
      <c r="D25" s="161" t="s">
        <v>102</v>
      </c>
      <c r="E25" s="161" t="s">
        <v>102</v>
      </c>
      <c r="F25" s="161" t="s">
        <v>102</v>
      </c>
    </row>
    <row r="26" spans="1:6" ht="15" x14ac:dyDescent="0.2">
      <c r="A26" s="273">
        <v>335110</v>
      </c>
      <c r="B26" s="275" t="s">
        <v>570</v>
      </c>
      <c r="C26" s="161" t="s">
        <v>102</v>
      </c>
      <c r="D26" s="161">
        <v>3710000</v>
      </c>
      <c r="E26" s="161" t="s">
        <v>102</v>
      </c>
      <c r="F26" s="161">
        <v>3710000</v>
      </c>
    </row>
    <row r="27" spans="1:6" ht="15" x14ac:dyDescent="0.2">
      <c r="A27" s="273">
        <v>335111</v>
      </c>
      <c r="B27" s="275" t="s">
        <v>571</v>
      </c>
      <c r="C27" s="161" t="s">
        <v>102</v>
      </c>
      <c r="D27" s="161" t="s">
        <v>102</v>
      </c>
      <c r="E27" s="161" t="s">
        <v>102</v>
      </c>
      <c r="F27" s="161" t="s">
        <v>102</v>
      </c>
    </row>
    <row r="28" spans="1:6" ht="15" x14ac:dyDescent="0.2">
      <c r="A28" s="273">
        <v>335112</v>
      </c>
      <c r="B28" s="275" t="s">
        <v>572</v>
      </c>
      <c r="C28" s="161" t="s">
        <v>102</v>
      </c>
      <c r="D28" s="161" t="s">
        <v>102</v>
      </c>
      <c r="E28" s="161" t="s">
        <v>102</v>
      </c>
      <c r="F28" s="161" t="s">
        <v>102</v>
      </c>
    </row>
    <row r="29" spans="1:6" ht="15" x14ac:dyDescent="0.2">
      <c r="A29" s="273">
        <v>335113</v>
      </c>
      <c r="B29" s="275" t="s">
        <v>573</v>
      </c>
      <c r="C29" s="161">
        <v>70000</v>
      </c>
      <c r="D29" s="161">
        <v>0</v>
      </c>
      <c r="E29" s="161">
        <v>70000</v>
      </c>
      <c r="F29" s="161">
        <v>0</v>
      </c>
    </row>
    <row r="30" spans="1:6" ht="14.25" x14ac:dyDescent="0.2">
      <c r="A30" s="276">
        <v>33520</v>
      </c>
      <c r="B30" s="277" t="s">
        <v>150</v>
      </c>
      <c r="C30" s="161">
        <v>0</v>
      </c>
      <c r="D30" s="161">
        <v>2933260</v>
      </c>
      <c r="E30" s="161">
        <v>2933260</v>
      </c>
      <c r="F30" s="161">
        <v>0</v>
      </c>
    </row>
    <row r="31" spans="1:6" ht="14.25" x14ac:dyDescent="0.2">
      <c r="A31" s="271">
        <v>336</v>
      </c>
      <c r="B31" s="272" t="s">
        <v>151</v>
      </c>
      <c r="C31" s="162">
        <f>C32+C38</f>
        <v>0</v>
      </c>
      <c r="D31" s="162">
        <f>D32+D38</f>
        <v>0</v>
      </c>
      <c r="E31" s="162">
        <f>E32+E38</f>
        <v>0</v>
      </c>
      <c r="F31" s="162">
        <f>F32+F38</f>
        <v>0</v>
      </c>
    </row>
    <row r="32" spans="1:6" ht="14.25" x14ac:dyDescent="0.2">
      <c r="A32" s="271">
        <v>3361</v>
      </c>
      <c r="B32" s="272" t="s">
        <v>152</v>
      </c>
      <c r="C32" s="162">
        <f>SUM(C33:C37)</f>
        <v>0</v>
      </c>
      <c r="D32" s="162">
        <f>SUM(D33:D37)</f>
        <v>0</v>
      </c>
      <c r="E32" s="162">
        <f>SUM(E33:E37)</f>
        <v>0</v>
      </c>
      <c r="F32" s="162">
        <f>SUM(F33:F37)</f>
        <v>0</v>
      </c>
    </row>
    <row r="33" spans="1:6" ht="15" x14ac:dyDescent="0.2">
      <c r="A33" s="273">
        <v>33611</v>
      </c>
      <c r="B33" s="191" t="s">
        <v>153</v>
      </c>
      <c r="C33" s="161">
        <v>0</v>
      </c>
      <c r="D33" s="161">
        <v>0</v>
      </c>
      <c r="E33" s="161">
        <v>0</v>
      </c>
      <c r="F33" s="161">
        <v>0</v>
      </c>
    </row>
    <row r="34" spans="1:6" ht="15" x14ac:dyDescent="0.2">
      <c r="A34" s="273">
        <v>33612</v>
      </c>
      <c r="B34" s="191" t="s">
        <v>154</v>
      </c>
      <c r="C34" s="161">
        <v>0</v>
      </c>
      <c r="D34" s="161">
        <v>0</v>
      </c>
      <c r="E34" s="161">
        <v>0</v>
      </c>
      <c r="F34" s="161">
        <v>0</v>
      </c>
    </row>
    <row r="35" spans="1:6" ht="15" x14ac:dyDescent="0.2">
      <c r="A35" s="273">
        <v>33613</v>
      </c>
      <c r="B35" s="191" t="s">
        <v>155</v>
      </c>
      <c r="C35" s="161">
        <v>0</v>
      </c>
      <c r="D35" s="161">
        <v>0</v>
      </c>
      <c r="E35" s="161">
        <v>0</v>
      </c>
      <c r="F35" s="161">
        <v>0</v>
      </c>
    </row>
    <row r="36" spans="1:6" ht="15" x14ac:dyDescent="0.2">
      <c r="A36" s="273">
        <v>33614</v>
      </c>
      <c r="B36" s="191" t="s">
        <v>156</v>
      </c>
      <c r="C36" s="161">
        <v>0</v>
      </c>
      <c r="D36" s="161">
        <v>0</v>
      </c>
      <c r="E36" s="161">
        <v>0</v>
      </c>
      <c r="F36" s="161">
        <v>0</v>
      </c>
    </row>
    <row r="37" spans="1:6" ht="15" x14ac:dyDescent="0.2">
      <c r="A37" s="273">
        <v>33615</v>
      </c>
      <c r="B37" s="191" t="s">
        <v>157</v>
      </c>
      <c r="C37" s="161">
        <v>0</v>
      </c>
      <c r="D37" s="161">
        <v>0</v>
      </c>
      <c r="E37" s="161">
        <v>0</v>
      </c>
      <c r="F37" s="161">
        <v>0</v>
      </c>
    </row>
    <row r="38" spans="1:6" ht="14.25" x14ac:dyDescent="0.2">
      <c r="A38" s="271">
        <v>3362</v>
      </c>
      <c r="B38" s="272" t="s">
        <v>158</v>
      </c>
      <c r="C38" s="162">
        <f>SUM(C39:C41)</f>
        <v>0</v>
      </c>
      <c r="D38" s="162">
        <f>SUM(D39:D41)</f>
        <v>0</v>
      </c>
      <c r="E38" s="162">
        <f>SUM(E39:E41)</f>
        <v>0</v>
      </c>
      <c r="F38" s="162">
        <f>SUM(F39:F41)</f>
        <v>0</v>
      </c>
    </row>
    <row r="39" spans="1:6" ht="15" x14ac:dyDescent="0.2">
      <c r="A39" s="273">
        <v>33621</v>
      </c>
      <c r="B39" s="191" t="s">
        <v>153</v>
      </c>
      <c r="C39" s="161">
        <v>0</v>
      </c>
      <c r="D39" s="161">
        <v>0</v>
      </c>
      <c r="E39" s="161">
        <v>0</v>
      </c>
      <c r="F39" s="161">
        <v>0</v>
      </c>
    </row>
    <row r="40" spans="1:6" ht="15" x14ac:dyDescent="0.2">
      <c r="A40" s="273">
        <v>33622</v>
      </c>
      <c r="B40" s="191" t="s">
        <v>156</v>
      </c>
      <c r="C40" s="161">
        <v>0</v>
      </c>
      <c r="D40" s="161">
        <v>0</v>
      </c>
      <c r="E40" s="161">
        <v>0</v>
      </c>
      <c r="F40" s="161">
        <v>0</v>
      </c>
    </row>
    <row r="41" spans="1:6" ht="15" x14ac:dyDescent="0.2">
      <c r="A41" s="273">
        <v>33623</v>
      </c>
      <c r="B41" s="191" t="s">
        <v>157</v>
      </c>
      <c r="C41" s="161">
        <v>0</v>
      </c>
      <c r="D41" s="161">
        <v>0</v>
      </c>
      <c r="E41" s="161">
        <v>0</v>
      </c>
      <c r="F41" s="161">
        <v>0</v>
      </c>
    </row>
    <row r="43" spans="1:6" x14ac:dyDescent="0.2">
      <c r="C43" s="221"/>
      <c r="D43" s="221"/>
      <c r="E43" s="221"/>
      <c r="F43" s="221"/>
    </row>
    <row r="44" spans="1:6" ht="33" customHeight="1" x14ac:dyDescent="0.2">
      <c r="B44" s="221" t="s">
        <v>1186</v>
      </c>
    </row>
  </sheetData>
  <mergeCells count="1">
    <mergeCell ref="A3:F3"/>
  </mergeCells>
  <pageMargins left="0.25" right="0.25" top="0.32" bottom="0.22" header="0.3" footer="0.3"/>
  <pageSetup paperSize="9" scale="66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22"/>
  <sheetViews>
    <sheetView workbookViewId="0">
      <selection activeCell="BP170" sqref="BP170"/>
    </sheetView>
  </sheetViews>
  <sheetFormatPr defaultRowHeight="12.75" x14ac:dyDescent="0.2"/>
  <cols>
    <col min="1" max="1" width="9.85546875" style="9" customWidth="1" collapsed="1"/>
    <col min="2" max="2" width="63.85546875" style="9" customWidth="1" collapsed="1"/>
    <col min="3" max="6" width="14.140625" style="9" customWidth="1" collapsed="1"/>
    <col min="7" max="16384" width="9.140625" style="9" collapsed="1"/>
  </cols>
  <sheetData>
    <row r="1" spans="1:6" x14ac:dyDescent="0.2">
      <c r="A1" s="7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49" t="s">
        <v>1044</v>
      </c>
    </row>
    <row r="2" spans="1:6" x14ac:dyDescent="0.2">
      <c r="A2" s="7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 x14ac:dyDescent="0.2">
      <c r="A3" s="476" t="s">
        <v>1189</v>
      </c>
      <c r="B3" s="476" t="s">
        <v>102</v>
      </c>
      <c r="C3" s="476" t="s">
        <v>102</v>
      </c>
      <c r="D3" s="476" t="s">
        <v>102</v>
      </c>
      <c r="E3" s="476" t="s">
        <v>102</v>
      </c>
      <c r="F3" s="476" t="s">
        <v>102</v>
      </c>
    </row>
    <row r="4" spans="1:6" x14ac:dyDescent="0.2">
      <c r="A4" s="151" t="s">
        <v>102</v>
      </c>
      <c r="B4" s="151" t="s">
        <v>102</v>
      </c>
      <c r="C4" s="151" t="s">
        <v>102</v>
      </c>
      <c r="D4" s="151" t="s">
        <v>102</v>
      </c>
      <c r="E4" s="151" t="s">
        <v>102</v>
      </c>
      <c r="F4" s="151" t="s">
        <v>102</v>
      </c>
    </row>
    <row r="5" spans="1:6" x14ac:dyDescent="0.2">
      <c r="A5" s="7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 x14ac:dyDescent="0.2">
      <c r="A6" s="7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r="7" spans="1:6" ht="47.25" customHeight="1" x14ac:dyDescent="0.2">
      <c r="A7" s="43" t="s">
        <v>11</v>
      </c>
      <c r="B7" s="43" t="s">
        <v>12</v>
      </c>
      <c r="C7" s="43" t="s">
        <v>49</v>
      </c>
      <c r="D7" s="43" t="s">
        <v>796</v>
      </c>
      <c r="E7" s="43" t="s">
        <v>797</v>
      </c>
      <c r="F7" s="43" t="s">
        <v>50</v>
      </c>
    </row>
    <row r="8" spans="1:6" x14ac:dyDescent="0.2">
      <c r="A8" s="105">
        <v>34</v>
      </c>
      <c r="B8" s="88" t="s">
        <v>160</v>
      </c>
      <c r="C8" s="153">
        <f>SUM(C9:C15)</f>
        <v>500000</v>
      </c>
      <c r="D8" s="153">
        <f>SUM(D9:D15)</f>
        <v>2250000</v>
      </c>
      <c r="E8" s="153">
        <f>SUM(E9:E15)</f>
        <v>2750000</v>
      </c>
      <c r="F8" s="153">
        <f>SUM(F9:F15)</f>
        <v>0</v>
      </c>
    </row>
    <row r="9" spans="1:6" x14ac:dyDescent="0.2">
      <c r="A9" s="117">
        <v>34100</v>
      </c>
      <c r="B9" s="21" t="s">
        <v>161</v>
      </c>
      <c r="C9" s="154">
        <v>0</v>
      </c>
      <c r="D9" s="154">
        <v>0</v>
      </c>
      <c r="E9" s="154">
        <v>0</v>
      </c>
      <c r="F9" s="154">
        <v>0</v>
      </c>
    </row>
    <row r="10" spans="1:6" x14ac:dyDescent="0.2">
      <c r="A10" s="117">
        <v>34200</v>
      </c>
      <c r="B10" s="21" t="s">
        <v>162</v>
      </c>
      <c r="C10" s="154">
        <v>0</v>
      </c>
      <c r="D10" s="154">
        <v>0</v>
      </c>
      <c r="E10" s="154">
        <v>0</v>
      </c>
      <c r="F10" s="154">
        <v>0</v>
      </c>
    </row>
    <row r="11" spans="1:6" x14ac:dyDescent="0.2">
      <c r="A11" s="117">
        <v>34300</v>
      </c>
      <c r="B11" s="21" t="s">
        <v>163</v>
      </c>
      <c r="C11" s="154">
        <v>0</v>
      </c>
      <c r="D11" s="154">
        <v>0</v>
      </c>
      <c r="E11" s="154">
        <v>0</v>
      </c>
      <c r="F11" s="154">
        <v>0</v>
      </c>
    </row>
    <row r="12" spans="1:6" x14ac:dyDescent="0.2">
      <c r="A12" s="117">
        <v>34400</v>
      </c>
      <c r="B12" s="21" t="s">
        <v>164</v>
      </c>
      <c r="C12" s="154">
        <v>0</v>
      </c>
      <c r="D12" s="154">
        <v>0</v>
      </c>
      <c r="E12" s="154">
        <v>0</v>
      </c>
      <c r="F12" s="154">
        <v>0</v>
      </c>
    </row>
    <row r="13" spans="1:6" x14ac:dyDescent="0.2">
      <c r="A13" s="117">
        <v>34500</v>
      </c>
      <c r="B13" s="21" t="s">
        <v>165</v>
      </c>
      <c r="C13" s="154">
        <v>0</v>
      </c>
      <c r="D13" s="154">
        <v>0</v>
      </c>
      <c r="E13" s="154">
        <v>0</v>
      </c>
      <c r="F13" s="154">
        <v>0</v>
      </c>
    </row>
    <row r="14" spans="1:6" x14ac:dyDescent="0.2">
      <c r="A14" s="117">
        <v>34600</v>
      </c>
      <c r="B14" s="21" t="s">
        <v>166</v>
      </c>
      <c r="C14" s="154">
        <v>0</v>
      </c>
      <c r="D14" s="154">
        <v>0</v>
      </c>
      <c r="E14" s="154">
        <v>0</v>
      </c>
      <c r="F14" s="154">
        <v>0</v>
      </c>
    </row>
    <row r="15" spans="1:6" x14ac:dyDescent="0.2">
      <c r="A15" s="108">
        <v>3471</v>
      </c>
      <c r="B15" s="88" t="s">
        <v>167</v>
      </c>
      <c r="C15" s="153">
        <f>SUM(C16:C19)</f>
        <v>500000</v>
      </c>
      <c r="D15" s="153">
        <f>SUM(D16:D19)</f>
        <v>2250000</v>
      </c>
      <c r="E15" s="153">
        <f>SUM(E16:E19)</f>
        <v>2750000</v>
      </c>
      <c r="F15" s="153">
        <f>SUM(F16:F19)</f>
        <v>0</v>
      </c>
    </row>
    <row r="16" spans="1:6" x14ac:dyDescent="0.2">
      <c r="A16" s="117">
        <v>34711</v>
      </c>
      <c r="B16" s="21" t="s">
        <v>168</v>
      </c>
      <c r="C16" s="154">
        <v>0</v>
      </c>
      <c r="D16" s="154">
        <v>0</v>
      </c>
      <c r="E16" s="154">
        <v>0</v>
      </c>
      <c r="F16" s="154">
        <v>0</v>
      </c>
    </row>
    <row r="17" spans="1:6" x14ac:dyDescent="0.2">
      <c r="A17" s="117">
        <v>34712</v>
      </c>
      <c r="B17" s="21" t="s">
        <v>169</v>
      </c>
      <c r="C17" s="154">
        <v>0</v>
      </c>
      <c r="D17" s="154">
        <v>0</v>
      </c>
      <c r="E17" s="154">
        <v>0</v>
      </c>
      <c r="F17" s="154">
        <v>0</v>
      </c>
    </row>
    <row r="18" spans="1:6" x14ac:dyDescent="0.2">
      <c r="A18" s="117">
        <v>34713</v>
      </c>
      <c r="B18" s="21" t="s">
        <v>170</v>
      </c>
      <c r="C18" s="154">
        <v>500000</v>
      </c>
      <c r="D18" s="154">
        <v>2250000</v>
      </c>
      <c r="E18" s="154">
        <v>2750000</v>
      </c>
      <c r="F18" s="154">
        <v>0</v>
      </c>
    </row>
    <row r="19" spans="1:6" x14ac:dyDescent="0.2">
      <c r="A19" s="117">
        <v>34714</v>
      </c>
      <c r="B19" s="21" t="s">
        <v>171</v>
      </c>
      <c r="C19" s="154">
        <v>0</v>
      </c>
      <c r="D19" s="154">
        <v>0</v>
      </c>
      <c r="E19" s="154">
        <v>0</v>
      </c>
      <c r="F19" s="154">
        <v>0</v>
      </c>
    </row>
    <row r="22" spans="1:6" ht="33.75" customHeight="1" x14ac:dyDescent="0.2">
      <c r="B22" s="487" t="s">
        <v>1190</v>
      </c>
      <c r="C22" s="487"/>
      <c r="D22" s="487"/>
      <c r="E22" s="487"/>
      <c r="F22" s="487"/>
    </row>
  </sheetData>
  <mergeCells count="2">
    <mergeCell ref="A3:F3"/>
    <mergeCell ref="B22:F22"/>
  </mergeCells>
  <pageMargins left="0.25" right="0.25" top="0.34" bottom="0.75" header="0.3" footer="0.3"/>
  <pageSetup paperSize="9" scale="75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R23"/>
  <sheetViews>
    <sheetView topLeftCell="A10" workbookViewId="0">
      <selection activeCell="F12" sqref="F12"/>
    </sheetView>
  </sheetViews>
  <sheetFormatPr defaultColWidth="9.140625" defaultRowHeight="15" x14ac:dyDescent="0.25"/>
  <cols>
    <col min="1" max="1" width="4.140625" style="194" customWidth="1" collapsed="1"/>
    <col min="2" max="2" width="22.85546875" style="223" customWidth="1" collapsed="1"/>
    <col min="3" max="17" width="15.140625" style="194" customWidth="1" collapsed="1"/>
    <col min="18" max="18" width="10.28515625" style="194" bestFit="1" customWidth="1" collapsed="1"/>
    <col min="19" max="16384" width="9.140625" style="335" collapsed="1"/>
  </cols>
  <sheetData>
    <row r="1" spans="1:17" x14ac:dyDescent="0.25">
      <c r="G1" s="335"/>
      <c r="Q1" s="336" t="s">
        <v>1046</v>
      </c>
    </row>
    <row r="3" spans="1:17" ht="12.75" customHeight="1" x14ac:dyDescent="0.25">
      <c r="A3" s="490" t="s">
        <v>652</v>
      </c>
      <c r="B3" s="490"/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</row>
    <row r="5" spans="1:17" s="194" customFormat="1" x14ac:dyDescent="0.25">
      <c r="A5" s="194" t="s">
        <v>102</v>
      </c>
      <c r="B5" s="223" t="s">
        <v>102</v>
      </c>
      <c r="C5" s="194" t="s">
        <v>102</v>
      </c>
      <c r="D5" s="194" t="s">
        <v>102</v>
      </c>
      <c r="E5" s="194" t="s">
        <v>102</v>
      </c>
      <c r="Q5" s="337" t="s">
        <v>1045</v>
      </c>
    </row>
    <row r="6" spans="1:17" s="194" customFormat="1" x14ac:dyDescent="0.25">
      <c r="B6" s="223"/>
    </row>
    <row r="7" spans="1:17" s="194" customFormat="1" ht="52.5" customHeight="1" x14ac:dyDescent="0.25">
      <c r="A7" s="488" t="s">
        <v>650</v>
      </c>
      <c r="B7" s="208" t="s">
        <v>12</v>
      </c>
      <c r="C7" s="208" t="s">
        <v>554</v>
      </c>
      <c r="D7" s="208" t="s">
        <v>555</v>
      </c>
      <c r="E7" s="208" t="s">
        <v>556</v>
      </c>
      <c r="F7" s="208" t="s">
        <v>557</v>
      </c>
      <c r="G7" s="208" t="s">
        <v>558</v>
      </c>
      <c r="H7" s="208" t="s">
        <v>559</v>
      </c>
      <c r="I7" s="208" t="s">
        <v>71</v>
      </c>
      <c r="J7" s="208" t="s">
        <v>72</v>
      </c>
      <c r="K7" s="208" t="s">
        <v>73</v>
      </c>
      <c r="L7" s="208" t="s">
        <v>74</v>
      </c>
      <c r="M7" s="208" t="s">
        <v>75</v>
      </c>
      <c r="N7" s="208" t="s">
        <v>560</v>
      </c>
      <c r="O7" s="208" t="s">
        <v>76</v>
      </c>
      <c r="P7" s="208" t="s">
        <v>77</v>
      </c>
      <c r="Q7" s="208" t="s">
        <v>36</v>
      </c>
    </row>
    <row r="8" spans="1:17" s="341" customFormat="1" ht="21.75" customHeight="1" x14ac:dyDescent="0.25">
      <c r="A8" s="489"/>
      <c r="B8" s="338" t="s">
        <v>64</v>
      </c>
      <c r="C8" s="339" t="s">
        <v>174</v>
      </c>
      <c r="D8" s="339" t="s">
        <v>176</v>
      </c>
      <c r="E8" s="339" t="s">
        <v>178</v>
      </c>
      <c r="F8" s="339" t="s">
        <v>180</v>
      </c>
      <c r="G8" s="339" t="s">
        <v>183</v>
      </c>
      <c r="H8" s="339" t="s">
        <v>185</v>
      </c>
      <c r="I8" s="339" t="s">
        <v>187</v>
      </c>
      <c r="J8" s="339" t="s">
        <v>189</v>
      </c>
      <c r="K8" s="339" t="s">
        <v>191</v>
      </c>
      <c r="L8" s="339" t="s">
        <v>193</v>
      </c>
      <c r="M8" s="339" t="s">
        <v>195</v>
      </c>
      <c r="N8" s="339" t="s">
        <v>197</v>
      </c>
      <c r="O8" s="339" t="s">
        <v>199</v>
      </c>
      <c r="P8" s="340">
        <v>36</v>
      </c>
      <c r="Q8" s="340"/>
    </row>
    <row r="9" spans="1:17" s="194" customFormat="1" ht="17.25" customHeight="1" x14ac:dyDescent="0.25">
      <c r="A9" s="342">
        <v>1</v>
      </c>
      <c r="B9" s="343" t="s">
        <v>110</v>
      </c>
      <c r="C9" s="344">
        <v>2884487.11</v>
      </c>
      <c r="D9" s="344">
        <v>108378</v>
      </c>
      <c r="E9" s="344"/>
      <c r="F9" s="344">
        <v>11476450</v>
      </c>
      <c r="G9" s="344">
        <v>1243440</v>
      </c>
      <c r="H9" s="344">
        <v>6066053</v>
      </c>
      <c r="I9" s="344"/>
      <c r="J9" s="344"/>
      <c r="K9" s="344">
        <v>30500</v>
      </c>
      <c r="L9" s="344">
        <v>5930190</v>
      </c>
      <c r="M9" s="344">
        <v>76869344.739999995</v>
      </c>
      <c r="N9" s="344"/>
      <c r="O9" s="344"/>
      <c r="P9" s="344"/>
      <c r="Q9" s="345">
        <f>SUM(C9:P9)</f>
        <v>104608842.84999999</v>
      </c>
    </row>
    <row r="10" spans="1:17" s="194" customFormat="1" ht="17.25" customHeight="1" x14ac:dyDescent="0.25">
      <c r="A10" s="342">
        <v>2</v>
      </c>
      <c r="B10" s="343" t="s">
        <v>1330</v>
      </c>
      <c r="C10" s="344">
        <f>SUM(C11:C15)</f>
        <v>30000</v>
      </c>
      <c r="D10" s="344">
        <f t="shared" ref="D10:P10" si="0">SUM(D11:D15)</f>
        <v>0</v>
      </c>
      <c r="E10" s="344">
        <f t="shared" si="0"/>
        <v>0</v>
      </c>
      <c r="F10" s="344">
        <f t="shared" si="0"/>
        <v>42377310</v>
      </c>
      <c r="G10" s="344">
        <f t="shared" si="0"/>
        <v>1074750</v>
      </c>
      <c r="H10" s="344">
        <f t="shared" si="0"/>
        <v>10978190</v>
      </c>
      <c r="I10" s="344">
        <f t="shared" si="0"/>
        <v>0</v>
      </c>
      <c r="J10" s="344">
        <f t="shared" si="0"/>
        <v>238000</v>
      </c>
      <c r="K10" s="344">
        <f t="shared" si="0"/>
        <v>1159120</v>
      </c>
      <c r="L10" s="344">
        <f t="shared" si="0"/>
        <v>29615620</v>
      </c>
      <c r="M10" s="344">
        <f t="shared" si="0"/>
        <v>32152001</v>
      </c>
      <c r="N10" s="344">
        <f t="shared" si="0"/>
        <v>0</v>
      </c>
      <c r="O10" s="344">
        <f t="shared" si="0"/>
        <v>0</v>
      </c>
      <c r="P10" s="344">
        <f t="shared" si="0"/>
        <v>0</v>
      </c>
      <c r="Q10" s="345">
        <f t="shared" ref="Q10:Q21" si="1">SUM(C10:P10)</f>
        <v>117624991</v>
      </c>
    </row>
    <row r="11" spans="1:17" s="194" customFormat="1" ht="17.25" customHeight="1" x14ac:dyDescent="0.25">
      <c r="A11" s="346">
        <v>2.1</v>
      </c>
      <c r="B11" s="347" t="s">
        <v>1331</v>
      </c>
      <c r="C11" s="348">
        <v>30000</v>
      </c>
      <c r="D11" s="348"/>
      <c r="E11" s="348"/>
      <c r="F11" s="348">
        <v>42274460</v>
      </c>
      <c r="G11" s="348">
        <v>1074750</v>
      </c>
      <c r="H11" s="348">
        <v>10978190</v>
      </c>
      <c r="I11" s="348"/>
      <c r="J11" s="348">
        <v>238000</v>
      </c>
      <c r="K11" s="348">
        <v>1159120</v>
      </c>
      <c r="L11" s="348">
        <v>29615620</v>
      </c>
      <c r="M11" s="348">
        <v>2728500</v>
      </c>
      <c r="N11" s="348"/>
      <c r="O11" s="348"/>
      <c r="P11" s="348"/>
      <c r="Q11" s="345">
        <f t="shared" si="1"/>
        <v>88098640</v>
      </c>
    </row>
    <row r="12" spans="1:17" s="194" customFormat="1" ht="17.25" customHeight="1" x14ac:dyDescent="0.25">
      <c r="A12" s="346">
        <v>2.2000000000000002</v>
      </c>
      <c r="B12" s="347" t="s">
        <v>1332</v>
      </c>
      <c r="C12" s="348"/>
      <c r="D12" s="348"/>
      <c r="E12" s="348"/>
      <c r="F12" s="348"/>
      <c r="G12" s="348"/>
      <c r="H12" s="348"/>
      <c r="I12" s="348"/>
      <c r="J12" s="348"/>
      <c r="K12" s="348"/>
      <c r="L12" s="348"/>
      <c r="M12" s="348"/>
      <c r="N12" s="348"/>
      <c r="O12" s="348"/>
      <c r="P12" s="348"/>
      <c r="Q12" s="345">
        <f t="shared" si="1"/>
        <v>0</v>
      </c>
    </row>
    <row r="13" spans="1:17" s="194" customFormat="1" ht="17.25" customHeight="1" x14ac:dyDescent="0.25">
      <c r="A13" s="346">
        <v>2.2999999999999998</v>
      </c>
      <c r="B13" s="347" t="s">
        <v>106</v>
      </c>
      <c r="C13" s="348"/>
      <c r="D13" s="348"/>
      <c r="E13" s="348"/>
      <c r="F13" s="348"/>
      <c r="G13" s="348"/>
      <c r="H13" s="348"/>
      <c r="I13" s="348"/>
      <c r="J13" s="348"/>
      <c r="K13" s="348"/>
      <c r="L13" s="348"/>
      <c r="M13" s="348"/>
      <c r="N13" s="348"/>
      <c r="O13" s="348"/>
      <c r="P13" s="348"/>
      <c r="Q13" s="345">
        <f t="shared" si="1"/>
        <v>0</v>
      </c>
    </row>
    <row r="14" spans="1:17" s="194" customFormat="1" ht="29.25" customHeight="1" x14ac:dyDescent="0.25">
      <c r="A14" s="346">
        <v>2.4</v>
      </c>
      <c r="B14" s="347" t="s">
        <v>1333</v>
      </c>
      <c r="C14" s="348"/>
      <c r="D14" s="348"/>
      <c r="E14" s="348"/>
      <c r="F14" s="348"/>
      <c r="G14" s="348"/>
      <c r="H14" s="348"/>
      <c r="I14" s="348"/>
      <c r="J14" s="348"/>
      <c r="K14" s="348"/>
      <c r="L14" s="348"/>
      <c r="M14" s="348"/>
      <c r="N14" s="348"/>
      <c r="O14" s="348"/>
      <c r="P14" s="348"/>
      <c r="Q14" s="345">
        <f t="shared" si="1"/>
        <v>0</v>
      </c>
    </row>
    <row r="15" spans="1:17" s="194" customFormat="1" ht="20.25" customHeight="1" x14ac:dyDescent="0.25">
      <c r="A15" s="346">
        <v>2.5</v>
      </c>
      <c r="B15" s="347" t="s">
        <v>82</v>
      </c>
      <c r="C15" s="348"/>
      <c r="D15" s="348"/>
      <c r="E15" s="348"/>
      <c r="F15" s="348">
        <v>102850</v>
      </c>
      <c r="G15" s="348"/>
      <c r="H15" s="348"/>
      <c r="I15" s="348"/>
      <c r="J15" s="348"/>
      <c r="K15" s="348"/>
      <c r="L15" s="348"/>
      <c r="M15" s="348">
        <v>29423501</v>
      </c>
      <c r="N15" s="348"/>
      <c r="O15" s="348"/>
      <c r="P15" s="348"/>
      <c r="Q15" s="345">
        <f t="shared" si="1"/>
        <v>29526351</v>
      </c>
    </row>
    <row r="16" spans="1:17" s="194" customFormat="1" ht="20.25" customHeight="1" x14ac:dyDescent="0.25">
      <c r="A16" s="349">
        <v>3</v>
      </c>
      <c r="B16" s="343" t="s">
        <v>1334</v>
      </c>
      <c r="C16" s="344">
        <f>SUM(C17:C20)</f>
        <v>0</v>
      </c>
      <c r="D16" s="344">
        <f t="shared" ref="D16:P16" si="2">SUM(D17:D20)</f>
        <v>0</v>
      </c>
      <c r="E16" s="344">
        <f t="shared" si="2"/>
        <v>0</v>
      </c>
      <c r="F16" s="344">
        <f t="shared" si="2"/>
        <v>53020360</v>
      </c>
      <c r="G16" s="344">
        <f t="shared" si="2"/>
        <v>1421290</v>
      </c>
      <c r="H16" s="344">
        <f t="shared" si="2"/>
        <v>11701090</v>
      </c>
      <c r="I16" s="344">
        <f t="shared" si="2"/>
        <v>0</v>
      </c>
      <c r="J16" s="344">
        <f t="shared" si="2"/>
        <v>0</v>
      </c>
      <c r="K16" s="344">
        <f t="shared" si="2"/>
        <v>1159120</v>
      </c>
      <c r="L16" s="344">
        <f t="shared" si="2"/>
        <v>35376880</v>
      </c>
      <c r="M16" s="344">
        <f t="shared" si="2"/>
        <v>0</v>
      </c>
      <c r="N16" s="344">
        <f t="shared" si="2"/>
        <v>0</v>
      </c>
      <c r="O16" s="344">
        <f t="shared" si="2"/>
        <v>0</v>
      </c>
      <c r="P16" s="344">
        <f t="shared" si="2"/>
        <v>0</v>
      </c>
      <c r="Q16" s="345">
        <f t="shared" si="1"/>
        <v>102678740</v>
      </c>
    </row>
    <row r="17" spans="1:18" s="194" customFormat="1" ht="20.25" customHeight="1" x14ac:dyDescent="0.25">
      <c r="A17" s="346">
        <v>3.1</v>
      </c>
      <c r="B17" s="347" t="s">
        <v>1335</v>
      </c>
      <c r="C17" s="348"/>
      <c r="D17" s="348"/>
      <c r="E17" s="348"/>
      <c r="F17" s="348">
        <v>53020360</v>
      </c>
      <c r="G17" s="348">
        <v>1421290</v>
      </c>
      <c r="H17" s="348">
        <v>11701090</v>
      </c>
      <c r="I17" s="348"/>
      <c r="J17" s="348"/>
      <c r="K17" s="348">
        <v>1159120</v>
      </c>
      <c r="L17" s="348">
        <v>35376880</v>
      </c>
      <c r="M17" s="348"/>
      <c r="N17" s="348"/>
      <c r="O17" s="348"/>
      <c r="P17" s="348"/>
      <c r="Q17" s="345">
        <f t="shared" si="1"/>
        <v>102678740</v>
      </c>
    </row>
    <row r="18" spans="1:18" s="194" customFormat="1" ht="20.25" customHeight="1" x14ac:dyDescent="0.25">
      <c r="A18" s="346">
        <v>3.2</v>
      </c>
      <c r="B18" s="347" t="s">
        <v>549</v>
      </c>
      <c r="C18" s="348"/>
      <c r="D18" s="348"/>
      <c r="E18" s="348"/>
      <c r="F18" s="348"/>
      <c r="G18" s="348"/>
      <c r="H18" s="348"/>
      <c r="I18" s="348"/>
      <c r="J18" s="348"/>
      <c r="K18" s="348"/>
      <c r="L18" s="348"/>
      <c r="M18" s="348"/>
      <c r="N18" s="348"/>
      <c r="O18" s="348"/>
      <c r="P18" s="348"/>
      <c r="Q18" s="345">
        <f t="shared" si="1"/>
        <v>0</v>
      </c>
    </row>
    <row r="19" spans="1:18" s="194" customFormat="1" ht="29.25" customHeight="1" x14ac:dyDescent="0.25">
      <c r="A19" s="346">
        <v>3.3</v>
      </c>
      <c r="B19" s="347" t="s">
        <v>1336</v>
      </c>
      <c r="C19" s="348"/>
      <c r="D19" s="348"/>
      <c r="E19" s="348"/>
      <c r="F19" s="348"/>
      <c r="G19" s="348"/>
      <c r="H19" s="348"/>
      <c r="I19" s="348"/>
      <c r="J19" s="348"/>
      <c r="K19" s="348"/>
      <c r="L19" s="348"/>
      <c r="M19" s="348"/>
      <c r="N19" s="348"/>
      <c r="O19" s="348"/>
      <c r="P19" s="348"/>
      <c r="Q19" s="345">
        <f t="shared" si="1"/>
        <v>0</v>
      </c>
    </row>
    <row r="20" spans="1:18" s="194" customFormat="1" ht="21" customHeight="1" x14ac:dyDescent="0.25">
      <c r="A20" s="346">
        <v>3.4</v>
      </c>
      <c r="B20" s="347" t="s">
        <v>82</v>
      </c>
      <c r="C20" s="348"/>
      <c r="D20" s="348"/>
      <c r="E20" s="348"/>
      <c r="F20" s="348"/>
      <c r="G20" s="348"/>
      <c r="H20" s="348"/>
      <c r="I20" s="348"/>
      <c r="J20" s="348"/>
      <c r="K20" s="348"/>
      <c r="L20" s="348"/>
      <c r="M20" s="348"/>
      <c r="N20" s="348"/>
      <c r="O20" s="348"/>
      <c r="P20" s="348"/>
      <c r="Q20" s="345">
        <f t="shared" si="1"/>
        <v>0</v>
      </c>
    </row>
    <row r="21" spans="1:18" s="194" customFormat="1" ht="17.25" customHeight="1" x14ac:dyDescent="0.25">
      <c r="A21" s="349">
        <v>4</v>
      </c>
      <c r="B21" s="343" t="s">
        <v>50</v>
      </c>
      <c r="C21" s="344">
        <f>C9+C10-C16</f>
        <v>2914487.11</v>
      </c>
      <c r="D21" s="344">
        <f t="shared" ref="D21:P21" si="3">D9+D10-D16</f>
        <v>108378</v>
      </c>
      <c r="E21" s="344">
        <f t="shared" si="3"/>
        <v>0</v>
      </c>
      <c r="F21" s="344">
        <f t="shared" si="3"/>
        <v>833400</v>
      </c>
      <c r="G21" s="344">
        <f t="shared" si="3"/>
        <v>896900</v>
      </c>
      <c r="H21" s="344">
        <f t="shared" si="3"/>
        <v>5343153</v>
      </c>
      <c r="I21" s="344">
        <f t="shared" si="3"/>
        <v>0</v>
      </c>
      <c r="J21" s="344">
        <f t="shared" si="3"/>
        <v>238000</v>
      </c>
      <c r="K21" s="344">
        <f t="shared" si="3"/>
        <v>30500</v>
      </c>
      <c r="L21" s="344">
        <f t="shared" si="3"/>
        <v>168930</v>
      </c>
      <c r="M21" s="344">
        <f t="shared" si="3"/>
        <v>109021345.73999999</v>
      </c>
      <c r="N21" s="344">
        <f t="shared" si="3"/>
        <v>0</v>
      </c>
      <c r="O21" s="344">
        <f t="shared" si="3"/>
        <v>0</v>
      </c>
      <c r="P21" s="344">
        <f t="shared" si="3"/>
        <v>0</v>
      </c>
      <c r="Q21" s="345">
        <f t="shared" si="1"/>
        <v>119555093.84999999</v>
      </c>
    </row>
    <row r="22" spans="1:18" x14ac:dyDescent="0.25">
      <c r="A22" s="350"/>
      <c r="B22" s="250"/>
      <c r="C22" s="204"/>
      <c r="D22" s="351"/>
      <c r="E22" s="351"/>
      <c r="F22" s="351"/>
      <c r="G22" s="351"/>
      <c r="H22" s="351"/>
      <c r="I22" s="351"/>
      <c r="J22" s="351"/>
      <c r="K22" s="351"/>
      <c r="L22" s="351"/>
      <c r="M22" s="351"/>
      <c r="N22" s="351"/>
      <c r="O22" s="351"/>
      <c r="P22" s="351"/>
      <c r="Q22" s="351"/>
      <c r="R22" s="351"/>
    </row>
    <row r="23" spans="1:18" x14ac:dyDescent="0.25">
      <c r="A23" s="350"/>
      <c r="B23" s="250"/>
      <c r="C23" s="204"/>
      <c r="D23" s="351"/>
      <c r="E23" s="351"/>
      <c r="F23" s="351"/>
      <c r="G23" s="351"/>
      <c r="H23" s="351"/>
      <c r="I23" s="351"/>
      <c r="J23" s="351"/>
      <c r="K23" s="351"/>
      <c r="L23" s="351"/>
      <c r="M23" s="351"/>
      <c r="N23" s="351"/>
      <c r="O23" s="351"/>
      <c r="P23" s="351"/>
      <c r="Q23" s="351"/>
      <c r="R23" s="351"/>
    </row>
  </sheetData>
  <mergeCells count="2">
    <mergeCell ref="A7:A8"/>
    <mergeCell ref="A3:Q3"/>
  </mergeCells>
  <pageMargins left="0.25" right="0.25" top="0.41" bottom="0.75" header="0.3" footer="0.3"/>
  <pageSetup paperSize="9" scale="56" fitToHeight="0" orientation="landscape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F29"/>
  <sheetViews>
    <sheetView topLeftCell="A7" workbookViewId="0">
      <selection activeCell="BP170" sqref="BP170"/>
    </sheetView>
  </sheetViews>
  <sheetFormatPr defaultRowHeight="12.75" x14ac:dyDescent="0.2"/>
  <cols>
    <col min="1" max="1" width="9.85546875" style="9" customWidth="1" collapsed="1"/>
    <col min="2" max="2" width="63.85546875" style="9" customWidth="1" collapsed="1"/>
    <col min="3" max="6" width="14.140625" style="9" customWidth="1" collapsed="1"/>
    <col min="7" max="16384" width="9.140625" style="9" collapsed="1"/>
  </cols>
  <sheetData>
    <row r="1" spans="1:6" x14ac:dyDescent="0.2">
      <c r="A1" s="7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49" t="s">
        <v>1047</v>
      </c>
    </row>
    <row r="2" spans="1:6" x14ac:dyDescent="0.2">
      <c r="A2" s="7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 x14ac:dyDescent="0.2">
      <c r="A3" s="476" t="s">
        <v>1187</v>
      </c>
      <c r="B3" s="476" t="s">
        <v>102</v>
      </c>
      <c r="C3" s="476" t="s">
        <v>102</v>
      </c>
      <c r="D3" s="476" t="s">
        <v>102</v>
      </c>
      <c r="E3" s="476" t="s">
        <v>102</v>
      </c>
      <c r="F3" s="476" t="s">
        <v>102</v>
      </c>
    </row>
    <row r="4" spans="1:6" x14ac:dyDescent="0.2">
      <c r="A4" s="151" t="s">
        <v>102</v>
      </c>
      <c r="B4" s="151" t="s">
        <v>102</v>
      </c>
      <c r="C4" s="151" t="s">
        <v>102</v>
      </c>
      <c r="D4" s="151" t="s">
        <v>102</v>
      </c>
      <c r="E4" s="151" t="s">
        <v>102</v>
      </c>
      <c r="F4" s="151" t="s">
        <v>102</v>
      </c>
    </row>
    <row r="5" spans="1:6" x14ac:dyDescent="0.2">
      <c r="A5" s="7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 x14ac:dyDescent="0.2">
      <c r="A6" s="7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r="7" spans="1:6" ht="47.25" customHeight="1" x14ac:dyDescent="0.2">
      <c r="A7" s="43" t="s">
        <v>11</v>
      </c>
      <c r="B7" s="43" t="s">
        <v>12</v>
      </c>
      <c r="C7" s="43" t="s">
        <v>49</v>
      </c>
      <c r="D7" s="43" t="s">
        <v>796</v>
      </c>
      <c r="E7" s="43" t="s">
        <v>797</v>
      </c>
      <c r="F7" s="43" t="s">
        <v>50</v>
      </c>
    </row>
    <row r="8" spans="1:6" x14ac:dyDescent="0.2">
      <c r="A8" s="108">
        <v>37</v>
      </c>
      <c r="B8" s="88" t="s">
        <v>211</v>
      </c>
      <c r="C8" s="153">
        <f>C9+C12+C15</f>
        <v>0</v>
      </c>
      <c r="D8" s="153">
        <f>D9+D12+D15</f>
        <v>0</v>
      </c>
      <c r="E8" s="153">
        <f>E9+E12+E15</f>
        <v>0</v>
      </c>
      <c r="F8" s="153">
        <f>F9+F12+F15</f>
        <v>0</v>
      </c>
    </row>
    <row r="9" spans="1:6" x14ac:dyDescent="0.2">
      <c r="A9" s="108">
        <v>37100</v>
      </c>
      <c r="B9" s="88" t="s">
        <v>212</v>
      </c>
      <c r="C9" s="153">
        <f>SUM(C10:C11)</f>
        <v>0</v>
      </c>
      <c r="D9" s="153">
        <f>SUM(D10:D11)</f>
        <v>0</v>
      </c>
      <c r="E9" s="153">
        <f>SUM(E10:E11)</f>
        <v>0</v>
      </c>
      <c r="F9" s="153">
        <f>SUM(F10:F11)</f>
        <v>0</v>
      </c>
    </row>
    <row r="10" spans="1:6" x14ac:dyDescent="0.2">
      <c r="A10" s="117">
        <v>37110</v>
      </c>
      <c r="B10" s="21" t="s">
        <v>125</v>
      </c>
      <c r="C10" s="154">
        <v>0</v>
      </c>
      <c r="D10" s="154">
        <v>0</v>
      </c>
      <c r="E10" s="154">
        <v>0</v>
      </c>
      <c r="F10" s="154">
        <v>0</v>
      </c>
    </row>
    <row r="11" spans="1:6" x14ac:dyDescent="0.2">
      <c r="A11" s="117">
        <v>37120</v>
      </c>
      <c r="B11" s="21" t="s">
        <v>126</v>
      </c>
      <c r="C11" s="154">
        <v>0</v>
      </c>
      <c r="D11" s="154">
        <v>0</v>
      </c>
      <c r="E11" s="154">
        <v>0</v>
      </c>
      <c r="F11" s="154">
        <v>0</v>
      </c>
    </row>
    <row r="12" spans="1:6" x14ac:dyDescent="0.2">
      <c r="A12" s="108">
        <v>37200</v>
      </c>
      <c r="B12" s="88" t="s">
        <v>141</v>
      </c>
      <c r="C12" s="153">
        <f>SUM(C13:C14)</f>
        <v>0</v>
      </c>
      <c r="D12" s="153">
        <f>SUM(D13:D14)</f>
        <v>0</v>
      </c>
      <c r="E12" s="153">
        <f>SUM(E13:E14)</f>
        <v>0</v>
      </c>
      <c r="F12" s="153">
        <f>SUM(F13:F14)</f>
        <v>0</v>
      </c>
    </row>
    <row r="13" spans="1:6" x14ac:dyDescent="0.2">
      <c r="A13" s="117">
        <v>37210</v>
      </c>
      <c r="B13" s="21" t="s">
        <v>125</v>
      </c>
      <c r="C13" s="154">
        <v>0</v>
      </c>
      <c r="D13" s="154">
        <v>0</v>
      </c>
      <c r="E13" s="154">
        <v>0</v>
      </c>
      <c r="F13" s="154">
        <v>0</v>
      </c>
    </row>
    <row r="14" spans="1:6" x14ac:dyDescent="0.2">
      <c r="A14" s="117">
        <v>37220</v>
      </c>
      <c r="B14" s="21" t="s">
        <v>126</v>
      </c>
      <c r="C14" s="154">
        <v>0</v>
      </c>
      <c r="D14" s="154">
        <v>0</v>
      </c>
      <c r="E14" s="154">
        <v>0</v>
      </c>
      <c r="F14" s="154">
        <v>0</v>
      </c>
    </row>
    <row r="15" spans="1:6" x14ac:dyDescent="0.2">
      <c r="A15" s="108">
        <v>37300</v>
      </c>
      <c r="B15" s="88" t="s">
        <v>213</v>
      </c>
      <c r="C15" s="153">
        <f>C16+C22+C26</f>
        <v>0</v>
      </c>
      <c r="D15" s="153">
        <f>D16+D22+D26</f>
        <v>0</v>
      </c>
      <c r="E15" s="153">
        <f>E16+E22+E26</f>
        <v>0</v>
      </c>
      <c r="F15" s="153">
        <f>F16+F22+F26</f>
        <v>0</v>
      </c>
    </row>
    <row r="16" spans="1:6" x14ac:dyDescent="0.2">
      <c r="A16" s="108">
        <v>37310</v>
      </c>
      <c r="B16" s="88" t="s">
        <v>152</v>
      </c>
      <c r="C16" s="153">
        <f>SUM(C17:C21)</f>
        <v>0</v>
      </c>
      <c r="D16" s="153">
        <f>SUM(D17:D21)</f>
        <v>0</v>
      </c>
      <c r="E16" s="153">
        <f>SUM(E17:E21)</f>
        <v>0</v>
      </c>
      <c r="F16" s="153">
        <f>SUM(F17:F21)</f>
        <v>0</v>
      </c>
    </row>
    <row r="17" spans="1:6" x14ac:dyDescent="0.2">
      <c r="A17" s="20">
        <v>37311</v>
      </c>
      <c r="B17" s="21" t="s">
        <v>153</v>
      </c>
      <c r="C17" s="154">
        <v>0</v>
      </c>
      <c r="D17" s="154">
        <v>0</v>
      </c>
      <c r="E17" s="154">
        <v>0</v>
      </c>
      <c r="F17" s="154">
        <v>0</v>
      </c>
    </row>
    <row r="18" spans="1:6" x14ac:dyDescent="0.2">
      <c r="A18" s="117">
        <v>37312</v>
      </c>
      <c r="B18" s="21" t="s">
        <v>154</v>
      </c>
      <c r="C18" s="154">
        <v>0</v>
      </c>
      <c r="D18" s="154">
        <v>0</v>
      </c>
      <c r="E18" s="154">
        <v>0</v>
      </c>
      <c r="F18" s="154">
        <v>0</v>
      </c>
    </row>
    <row r="19" spans="1:6" x14ac:dyDescent="0.2">
      <c r="A19" s="117">
        <v>37313</v>
      </c>
      <c r="B19" s="21" t="s">
        <v>155</v>
      </c>
      <c r="C19" s="154">
        <v>0</v>
      </c>
      <c r="D19" s="154">
        <v>0</v>
      </c>
      <c r="E19" s="154">
        <v>0</v>
      </c>
      <c r="F19" s="154">
        <v>0</v>
      </c>
    </row>
    <row r="20" spans="1:6" x14ac:dyDescent="0.2">
      <c r="A20" s="117">
        <v>37314</v>
      </c>
      <c r="B20" s="21" t="s">
        <v>156</v>
      </c>
      <c r="C20" s="154">
        <v>0</v>
      </c>
      <c r="D20" s="154">
        <v>0</v>
      </c>
      <c r="E20" s="154">
        <v>0</v>
      </c>
      <c r="F20" s="154">
        <v>0</v>
      </c>
    </row>
    <row r="21" spans="1:6" x14ac:dyDescent="0.2">
      <c r="A21" s="117">
        <v>37315</v>
      </c>
      <c r="B21" s="21" t="s">
        <v>157</v>
      </c>
      <c r="C21" s="154">
        <v>0</v>
      </c>
      <c r="D21" s="154">
        <v>0</v>
      </c>
      <c r="E21" s="154">
        <v>0</v>
      </c>
      <c r="F21" s="154">
        <v>0</v>
      </c>
    </row>
    <row r="22" spans="1:6" x14ac:dyDescent="0.2">
      <c r="A22" s="108">
        <v>37320</v>
      </c>
      <c r="B22" s="157" t="s">
        <v>633</v>
      </c>
      <c r="C22" s="153">
        <f>SUM(C23:C25)</f>
        <v>0</v>
      </c>
      <c r="D22" s="153">
        <f>SUM(D23:D25)</f>
        <v>0</v>
      </c>
      <c r="E22" s="153">
        <f>SUM(E23:E25)</f>
        <v>0</v>
      </c>
      <c r="F22" s="153">
        <f>SUM(F23:F25)</f>
        <v>0</v>
      </c>
    </row>
    <row r="23" spans="1:6" x14ac:dyDescent="0.2">
      <c r="A23" s="20">
        <v>37321</v>
      </c>
      <c r="B23" s="21" t="s">
        <v>153</v>
      </c>
      <c r="C23" s="154">
        <v>0</v>
      </c>
      <c r="D23" s="154">
        <v>0</v>
      </c>
      <c r="E23" s="154">
        <v>0</v>
      </c>
      <c r="F23" s="154">
        <v>0</v>
      </c>
    </row>
    <row r="24" spans="1:6" x14ac:dyDescent="0.2">
      <c r="A24" s="20">
        <v>37323</v>
      </c>
      <c r="B24" s="21" t="s">
        <v>156</v>
      </c>
      <c r="C24" s="154">
        <v>0</v>
      </c>
      <c r="D24" s="154">
        <v>0</v>
      </c>
      <c r="E24" s="154">
        <v>0</v>
      </c>
      <c r="F24" s="154">
        <v>0</v>
      </c>
    </row>
    <row r="25" spans="1:6" x14ac:dyDescent="0.2">
      <c r="A25" s="20">
        <v>37324</v>
      </c>
      <c r="B25" s="21" t="s">
        <v>157</v>
      </c>
      <c r="C25" s="154">
        <v>0</v>
      </c>
      <c r="D25" s="154">
        <v>0</v>
      </c>
      <c r="E25" s="154">
        <v>0</v>
      </c>
      <c r="F25" s="154">
        <v>0</v>
      </c>
    </row>
    <row r="26" spans="1:6" x14ac:dyDescent="0.2">
      <c r="A26" s="158">
        <v>37330</v>
      </c>
      <c r="B26" s="159" t="s">
        <v>214</v>
      </c>
      <c r="C26" s="154">
        <v>0</v>
      </c>
      <c r="D26" s="154">
        <v>0</v>
      </c>
      <c r="E26" s="154">
        <v>0</v>
      </c>
      <c r="F26" s="154">
        <v>0</v>
      </c>
    </row>
    <row r="29" spans="1:6" ht="33.75" customHeight="1" x14ac:dyDescent="0.2">
      <c r="B29" s="487" t="s">
        <v>1191</v>
      </c>
      <c r="C29" s="487"/>
      <c r="D29" s="487"/>
      <c r="E29" s="487"/>
      <c r="F29" s="487"/>
    </row>
  </sheetData>
  <mergeCells count="2">
    <mergeCell ref="A3:F3"/>
    <mergeCell ref="B29:F2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  <pageSetUpPr fitToPage="1"/>
  </sheetPr>
  <dimension ref="A1:P35"/>
  <sheetViews>
    <sheetView workbookViewId="0">
      <selection activeCell="A7" sqref="A7:A9"/>
    </sheetView>
  </sheetViews>
  <sheetFormatPr defaultColWidth="9.140625" defaultRowHeight="15" x14ac:dyDescent="0.25"/>
  <cols>
    <col min="1" max="1" width="6.28515625" style="352" customWidth="1" collapsed="1"/>
    <col min="2" max="2" width="36.42578125" style="353" customWidth="1" collapsed="1"/>
    <col min="3" max="16" width="14.28515625" style="352" customWidth="1" collapsed="1"/>
    <col min="17" max="16384" width="9.140625" style="352" collapsed="1"/>
  </cols>
  <sheetData>
    <row r="1" spans="1:16" x14ac:dyDescent="0.25">
      <c r="A1" s="194"/>
      <c r="B1" s="223"/>
      <c r="C1" s="194"/>
      <c r="D1" s="194"/>
      <c r="E1" s="194"/>
      <c r="F1" s="194"/>
      <c r="G1" s="335"/>
      <c r="H1" s="194"/>
      <c r="I1" s="194"/>
      <c r="J1" s="194"/>
      <c r="K1" s="194"/>
      <c r="L1" s="194"/>
      <c r="M1" s="194"/>
      <c r="N1" s="194"/>
      <c r="O1" s="194"/>
      <c r="P1" s="336" t="s">
        <v>1337</v>
      </c>
    </row>
    <row r="2" spans="1:16" x14ac:dyDescent="0.25">
      <c r="A2" s="194"/>
      <c r="B2" s="223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</row>
    <row r="3" spans="1:16" ht="15" customHeight="1" x14ac:dyDescent="0.25">
      <c r="A3" s="490" t="s">
        <v>653</v>
      </c>
      <c r="B3" s="490"/>
      <c r="C3" s="490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</row>
    <row r="4" spans="1:16" x14ac:dyDescent="0.25">
      <c r="A4" s="194"/>
      <c r="B4" s="223"/>
      <c r="C4" s="194"/>
      <c r="D4" s="194"/>
      <c r="E4" s="194"/>
      <c r="F4" s="194"/>
      <c r="G4" s="194"/>
      <c r="H4" s="194"/>
      <c r="I4" s="194"/>
      <c r="J4" s="194"/>
      <c r="K4" s="194"/>
      <c r="L4" s="194"/>
      <c r="M4" s="194"/>
      <c r="N4" s="194"/>
      <c r="O4" s="194"/>
      <c r="P4" s="194"/>
    </row>
    <row r="5" spans="1:16" x14ac:dyDescent="0.25">
      <c r="A5" s="194" t="s">
        <v>102</v>
      </c>
      <c r="B5" s="223" t="s">
        <v>102</v>
      </c>
      <c r="C5" s="194" t="s">
        <v>102</v>
      </c>
      <c r="D5" s="194" t="s">
        <v>102</v>
      </c>
      <c r="E5" s="194" t="s">
        <v>102</v>
      </c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337" t="s">
        <v>1045</v>
      </c>
    </row>
    <row r="7" spans="1:16" s="283" customFormat="1" ht="19.5" customHeight="1" x14ac:dyDescent="0.25">
      <c r="A7" s="491" t="s">
        <v>650</v>
      </c>
      <c r="B7" s="491" t="s">
        <v>12</v>
      </c>
      <c r="C7" s="492" t="s">
        <v>1338</v>
      </c>
      <c r="D7" s="492"/>
      <c r="E7" s="492"/>
      <c r="F7" s="492"/>
      <c r="G7" s="492"/>
      <c r="H7" s="492"/>
      <c r="I7" s="492"/>
      <c r="J7" s="492"/>
      <c r="K7" s="492"/>
      <c r="L7" s="492"/>
      <c r="M7" s="492" t="s">
        <v>1339</v>
      </c>
      <c r="N7" s="492"/>
      <c r="O7" s="493" t="s">
        <v>625</v>
      </c>
      <c r="P7" s="493" t="s">
        <v>36</v>
      </c>
    </row>
    <row r="8" spans="1:16" s="194" customFormat="1" ht="57" x14ac:dyDescent="0.25">
      <c r="A8" s="491"/>
      <c r="B8" s="491"/>
      <c r="C8" s="207" t="s">
        <v>1239</v>
      </c>
      <c r="D8" s="207" t="s">
        <v>1240</v>
      </c>
      <c r="E8" s="207" t="s">
        <v>1241</v>
      </c>
      <c r="F8" s="207" t="s">
        <v>1242</v>
      </c>
      <c r="G8" s="207" t="s">
        <v>1243</v>
      </c>
      <c r="H8" s="207" t="s">
        <v>1244</v>
      </c>
      <c r="I8" s="207" t="s">
        <v>1245</v>
      </c>
      <c r="J8" s="207" t="s">
        <v>1246</v>
      </c>
      <c r="K8" s="207" t="s">
        <v>69</v>
      </c>
      <c r="L8" s="207" t="s">
        <v>547</v>
      </c>
      <c r="M8" s="207" t="s">
        <v>70</v>
      </c>
      <c r="N8" s="207" t="s">
        <v>548</v>
      </c>
      <c r="O8" s="494"/>
      <c r="P8" s="494"/>
    </row>
    <row r="9" spans="1:16" s="282" customFormat="1" ht="20.25" customHeight="1" x14ac:dyDescent="0.25">
      <c r="A9" s="491"/>
      <c r="B9" s="354" t="s">
        <v>64</v>
      </c>
      <c r="C9" s="355" t="s">
        <v>218</v>
      </c>
      <c r="D9" s="355" t="s">
        <v>221</v>
      </c>
      <c r="E9" s="355" t="s">
        <v>223</v>
      </c>
      <c r="F9" s="355" t="s">
        <v>224</v>
      </c>
      <c r="G9" s="355" t="s">
        <v>226</v>
      </c>
      <c r="H9" s="355" t="s">
        <v>228</v>
      </c>
      <c r="I9" s="355" t="s">
        <v>230</v>
      </c>
      <c r="J9" s="355" t="s">
        <v>234</v>
      </c>
      <c r="K9" s="355" t="s">
        <v>236</v>
      </c>
      <c r="L9" s="355" t="s">
        <v>232</v>
      </c>
      <c r="M9" s="355" t="s">
        <v>239</v>
      </c>
      <c r="N9" s="355" t="s">
        <v>241</v>
      </c>
      <c r="O9" s="355">
        <v>39400</v>
      </c>
      <c r="P9" s="354"/>
    </row>
    <row r="10" spans="1:16" s="194" customFormat="1" ht="28.5" x14ac:dyDescent="0.25">
      <c r="A10" s="271">
        <v>1</v>
      </c>
      <c r="B10" s="356" t="s">
        <v>1340</v>
      </c>
      <c r="C10" s="357">
        <v>8537303671</v>
      </c>
      <c r="D10" s="357"/>
      <c r="E10" s="357">
        <v>489327634.39999998</v>
      </c>
      <c r="F10" s="357">
        <v>227068465.86000001</v>
      </c>
      <c r="G10" s="357"/>
      <c r="H10" s="357"/>
      <c r="I10" s="357"/>
      <c r="J10" s="357"/>
      <c r="K10" s="357">
        <v>50827765.25</v>
      </c>
      <c r="L10" s="357"/>
      <c r="M10" s="357">
        <v>1254860</v>
      </c>
      <c r="N10" s="357"/>
      <c r="O10" s="357"/>
      <c r="P10" s="358">
        <f>SUM(C10:O10)</f>
        <v>9305782396.5100002</v>
      </c>
    </row>
    <row r="11" spans="1:16" s="194" customFormat="1" x14ac:dyDescent="0.25">
      <c r="A11" s="271">
        <v>2</v>
      </c>
      <c r="B11" s="256" t="s">
        <v>1330</v>
      </c>
      <c r="C11" s="327">
        <f>SUM(C12:C17)</f>
        <v>0</v>
      </c>
      <c r="D11" s="327">
        <f t="shared" ref="D11:O11" si="0">SUM(D12:D17)</f>
        <v>0</v>
      </c>
      <c r="E11" s="327">
        <f t="shared" si="0"/>
        <v>22376634</v>
      </c>
      <c r="F11" s="327">
        <f t="shared" si="0"/>
        <v>6336498</v>
      </c>
      <c r="G11" s="327">
        <f t="shared" si="0"/>
        <v>0</v>
      </c>
      <c r="H11" s="327">
        <f t="shared" si="0"/>
        <v>0</v>
      </c>
      <c r="I11" s="327">
        <f t="shared" si="0"/>
        <v>0</v>
      </c>
      <c r="J11" s="327">
        <f t="shared" si="0"/>
        <v>0</v>
      </c>
      <c r="K11" s="327">
        <f t="shared" si="0"/>
        <v>0</v>
      </c>
      <c r="L11" s="327">
        <f t="shared" si="0"/>
        <v>0</v>
      </c>
      <c r="M11" s="327">
        <f t="shared" si="0"/>
        <v>0</v>
      </c>
      <c r="N11" s="327">
        <f t="shared" si="0"/>
        <v>0</v>
      </c>
      <c r="O11" s="327">
        <f t="shared" si="0"/>
        <v>0</v>
      </c>
      <c r="P11" s="358">
        <f t="shared" ref="P11:P35" si="1">SUM(C11:O11)</f>
        <v>28713132</v>
      </c>
    </row>
    <row r="12" spans="1:16" s="194" customFormat="1" x14ac:dyDescent="0.25">
      <c r="A12" s="274">
        <v>2.1</v>
      </c>
      <c r="B12" s="176" t="s">
        <v>1331</v>
      </c>
      <c r="C12" s="359"/>
      <c r="D12" s="359"/>
      <c r="E12" s="359"/>
      <c r="F12" s="359">
        <v>2094000</v>
      </c>
      <c r="G12" s="359"/>
      <c r="H12" s="359"/>
      <c r="I12" s="359"/>
      <c r="J12" s="359"/>
      <c r="K12" s="359"/>
      <c r="L12" s="359"/>
      <c r="M12" s="359"/>
      <c r="N12" s="359"/>
      <c r="O12" s="359"/>
      <c r="P12" s="358">
        <f t="shared" si="1"/>
        <v>2094000</v>
      </c>
    </row>
    <row r="13" spans="1:16" s="194" customFormat="1" x14ac:dyDescent="0.25">
      <c r="A13" s="274">
        <v>2.2000000000000002</v>
      </c>
      <c r="B13" s="176" t="s">
        <v>1332</v>
      </c>
      <c r="C13" s="359"/>
      <c r="D13" s="359"/>
      <c r="E13" s="359"/>
      <c r="F13" s="359"/>
      <c r="G13" s="359"/>
      <c r="H13" s="359"/>
      <c r="I13" s="359"/>
      <c r="J13" s="359"/>
      <c r="K13" s="359"/>
      <c r="L13" s="359"/>
      <c r="M13" s="359"/>
      <c r="N13" s="359"/>
      <c r="O13" s="359"/>
      <c r="P13" s="358">
        <f t="shared" si="1"/>
        <v>0</v>
      </c>
    </row>
    <row r="14" spans="1:16" s="194" customFormat="1" x14ac:dyDescent="0.25">
      <c r="A14" s="274">
        <v>2.2999999999999998</v>
      </c>
      <c r="B14" s="176" t="s">
        <v>106</v>
      </c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8">
        <f t="shared" si="1"/>
        <v>0</v>
      </c>
    </row>
    <row r="15" spans="1:16" s="194" customFormat="1" ht="30" x14ac:dyDescent="0.25">
      <c r="A15" s="274">
        <v>2.4</v>
      </c>
      <c r="B15" s="176" t="s">
        <v>1333</v>
      </c>
      <c r="C15" s="359"/>
      <c r="D15" s="359"/>
      <c r="E15" s="359"/>
      <c r="F15" s="359"/>
      <c r="G15" s="359"/>
      <c r="H15" s="359"/>
      <c r="I15" s="359"/>
      <c r="J15" s="359"/>
      <c r="K15" s="359"/>
      <c r="L15" s="359"/>
      <c r="M15" s="359"/>
      <c r="N15" s="359"/>
      <c r="O15" s="359"/>
      <c r="P15" s="358">
        <f t="shared" si="1"/>
        <v>0</v>
      </c>
    </row>
    <row r="16" spans="1:16" s="194" customFormat="1" x14ac:dyDescent="0.25">
      <c r="A16" s="274">
        <v>2.5</v>
      </c>
      <c r="B16" s="176" t="s">
        <v>82</v>
      </c>
      <c r="C16" s="359"/>
      <c r="D16" s="359"/>
      <c r="E16" s="359">
        <v>22376634</v>
      </c>
      <c r="F16" s="359">
        <v>4242498</v>
      </c>
      <c r="G16" s="359"/>
      <c r="H16" s="359"/>
      <c r="I16" s="359"/>
      <c r="J16" s="359"/>
      <c r="K16" s="359"/>
      <c r="L16" s="359"/>
      <c r="M16" s="359"/>
      <c r="N16" s="359"/>
      <c r="O16" s="359"/>
      <c r="P16" s="358">
        <f t="shared" si="1"/>
        <v>26619132</v>
      </c>
    </row>
    <row r="17" spans="1:16" s="194" customFormat="1" x14ac:dyDescent="0.25">
      <c r="A17" s="274">
        <v>2.6</v>
      </c>
      <c r="B17" s="176" t="s">
        <v>107</v>
      </c>
      <c r="C17" s="359"/>
      <c r="D17" s="359"/>
      <c r="E17" s="359"/>
      <c r="F17" s="359"/>
      <c r="G17" s="359"/>
      <c r="H17" s="359"/>
      <c r="I17" s="359"/>
      <c r="J17" s="359"/>
      <c r="K17" s="359"/>
      <c r="L17" s="359"/>
      <c r="M17" s="359"/>
      <c r="N17" s="359"/>
      <c r="O17" s="359"/>
      <c r="P17" s="358">
        <f t="shared" si="1"/>
        <v>0</v>
      </c>
    </row>
    <row r="18" spans="1:16" s="194" customFormat="1" x14ac:dyDescent="0.25">
      <c r="A18" s="271">
        <v>3</v>
      </c>
      <c r="B18" s="256" t="s">
        <v>1334</v>
      </c>
      <c r="C18" s="327">
        <f>SUM(C19:C24)</f>
        <v>0</v>
      </c>
      <c r="D18" s="327">
        <f t="shared" ref="D18:O18" si="2">SUM(D19:D24)</f>
        <v>0</v>
      </c>
      <c r="E18" s="327">
        <f t="shared" si="2"/>
        <v>0</v>
      </c>
      <c r="F18" s="327">
        <f t="shared" si="2"/>
        <v>0</v>
      </c>
      <c r="G18" s="327">
        <f t="shared" si="2"/>
        <v>0</v>
      </c>
      <c r="H18" s="327">
        <f t="shared" si="2"/>
        <v>0</v>
      </c>
      <c r="I18" s="327">
        <f t="shared" si="2"/>
        <v>0</v>
      </c>
      <c r="J18" s="327">
        <f t="shared" si="2"/>
        <v>0</v>
      </c>
      <c r="K18" s="327">
        <f t="shared" si="2"/>
        <v>25203176</v>
      </c>
      <c r="L18" s="327">
        <f t="shared" si="2"/>
        <v>0</v>
      </c>
      <c r="M18" s="327">
        <f t="shared" si="2"/>
        <v>0</v>
      </c>
      <c r="N18" s="327">
        <f t="shared" si="2"/>
        <v>0</v>
      </c>
      <c r="O18" s="327">
        <f t="shared" si="2"/>
        <v>0</v>
      </c>
      <c r="P18" s="358">
        <f t="shared" si="1"/>
        <v>25203176</v>
      </c>
    </row>
    <row r="19" spans="1:16" s="194" customFormat="1" x14ac:dyDescent="0.25">
      <c r="A19" s="273">
        <v>301</v>
      </c>
      <c r="B19" s="176" t="s">
        <v>108</v>
      </c>
      <c r="C19" s="359"/>
      <c r="D19" s="359"/>
      <c r="E19" s="359"/>
      <c r="F19" s="359"/>
      <c r="G19" s="359"/>
      <c r="H19" s="359"/>
      <c r="I19" s="359"/>
      <c r="J19" s="359"/>
      <c r="K19" s="359"/>
      <c r="L19" s="359"/>
      <c r="M19" s="359"/>
      <c r="N19" s="359"/>
      <c r="O19" s="359"/>
      <c r="P19" s="358">
        <f t="shared" si="1"/>
        <v>0</v>
      </c>
    </row>
    <row r="20" spans="1:16" s="194" customFormat="1" x14ac:dyDescent="0.25">
      <c r="A20" s="273">
        <v>302</v>
      </c>
      <c r="B20" s="176" t="s">
        <v>1341</v>
      </c>
      <c r="C20" s="359"/>
      <c r="D20" s="359"/>
      <c r="E20" s="359"/>
      <c r="F20" s="359"/>
      <c r="G20" s="359"/>
      <c r="H20" s="359"/>
      <c r="I20" s="359"/>
      <c r="J20" s="359"/>
      <c r="K20" s="359">
        <v>25203176</v>
      </c>
      <c r="L20" s="359"/>
      <c r="M20" s="359"/>
      <c r="N20" s="359"/>
      <c r="O20" s="359"/>
      <c r="P20" s="358">
        <f t="shared" si="1"/>
        <v>25203176</v>
      </c>
    </row>
    <row r="21" spans="1:16" s="194" customFormat="1" x14ac:dyDescent="0.25">
      <c r="A21" s="273">
        <v>303</v>
      </c>
      <c r="B21" s="176" t="s">
        <v>549</v>
      </c>
      <c r="C21" s="359"/>
      <c r="D21" s="359"/>
      <c r="E21" s="359"/>
      <c r="F21" s="359"/>
      <c r="G21" s="359"/>
      <c r="H21" s="359"/>
      <c r="I21" s="359"/>
      <c r="J21" s="359"/>
      <c r="K21" s="359"/>
      <c r="L21" s="359"/>
      <c r="M21" s="359"/>
      <c r="N21" s="359"/>
      <c r="O21" s="359"/>
      <c r="P21" s="358">
        <f t="shared" si="1"/>
        <v>0</v>
      </c>
    </row>
    <row r="22" spans="1:16" s="194" customFormat="1" x14ac:dyDescent="0.25">
      <c r="A22" s="273">
        <v>304</v>
      </c>
      <c r="B22" s="176" t="s">
        <v>1336</v>
      </c>
      <c r="C22" s="359"/>
      <c r="D22" s="359"/>
      <c r="E22" s="359"/>
      <c r="F22" s="359"/>
      <c r="G22" s="359"/>
      <c r="H22" s="359"/>
      <c r="I22" s="359"/>
      <c r="J22" s="359"/>
      <c r="K22" s="359"/>
      <c r="L22" s="359"/>
      <c r="M22" s="359"/>
      <c r="N22" s="359"/>
      <c r="O22" s="359"/>
      <c r="P22" s="358">
        <f t="shared" si="1"/>
        <v>0</v>
      </c>
    </row>
    <row r="23" spans="1:16" s="194" customFormat="1" x14ac:dyDescent="0.25">
      <c r="A23" s="273">
        <v>305</v>
      </c>
      <c r="B23" s="176" t="s">
        <v>82</v>
      </c>
      <c r="C23" s="359"/>
      <c r="D23" s="359"/>
      <c r="E23" s="359"/>
      <c r="F23" s="359"/>
      <c r="G23" s="359"/>
      <c r="H23" s="359"/>
      <c r="I23" s="359"/>
      <c r="J23" s="359"/>
      <c r="K23" s="359"/>
      <c r="L23" s="359"/>
      <c r="M23" s="359"/>
      <c r="N23" s="359"/>
      <c r="O23" s="359"/>
      <c r="P23" s="358">
        <f t="shared" si="1"/>
        <v>0</v>
      </c>
    </row>
    <row r="24" spans="1:16" s="194" customFormat="1" x14ac:dyDescent="0.25">
      <c r="A24" s="273">
        <v>306</v>
      </c>
      <c r="B24" s="176" t="s">
        <v>109</v>
      </c>
      <c r="C24" s="359"/>
      <c r="D24" s="359"/>
      <c r="E24" s="359"/>
      <c r="F24" s="359"/>
      <c r="G24" s="359"/>
      <c r="H24" s="359"/>
      <c r="I24" s="359"/>
      <c r="J24" s="359"/>
      <c r="K24" s="359"/>
      <c r="L24" s="359"/>
      <c r="M24" s="359"/>
      <c r="N24" s="359"/>
      <c r="O24" s="359"/>
      <c r="P24" s="358">
        <f t="shared" si="1"/>
        <v>0</v>
      </c>
    </row>
    <row r="25" spans="1:16" s="194" customFormat="1" ht="28.5" x14ac:dyDescent="0.25">
      <c r="A25" s="271">
        <v>4</v>
      </c>
      <c r="B25" s="256" t="s">
        <v>1342</v>
      </c>
      <c r="C25" s="327">
        <f>C10+C11-C18</f>
        <v>8537303671</v>
      </c>
      <c r="D25" s="327">
        <f t="shared" ref="D25:O25" si="3">D10+D11-D18</f>
        <v>0</v>
      </c>
      <c r="E25" s="327">
        <f t="shared" si="3"/>
        <v>511704268.39999998</v>
      </c>
      <c r="F25" s="327">
        <f t="shared" si="3"/>
        <v>233404963.86000001</v>
      </c>
      <c r="G25" s="327">
        <f t="shared" si="3"/>
        <v>0</v>
      </c>
      <c r="H25" s="327">
        <f t="shared" si="3"/>
        <v>0</v>
      </c>
      <c r="I25" s="327">
        <f t="shared" si="3"/>
        <v>0</v>
      </c>
      <c r="J25" s="327">
        <f t="shared" si="3"/>
        <v>0</v>
      </c>
      <c r="K25" s="327">
        <f t="shared" si="3"/>
        <v>25624589.25</v>
      </c>
      <c r="L25" s="327">
        <f t="shared" si="3"/>
        <v>0</v>
      </c>
      <c r="M25" s="327">
        <f t="shared" si="3"/>
        <v>1254860</v>
      </c>
      <c r="N25" s="327">
        <f t="shared" si="3"/>
        <v>0</v>
      </c>
      <c r="O25" s="327">
        <f t="shared" si="3"/>
        <v>0</v>
      </c>
      <c r="P25" s="358">
        <f t="shared" si="1"/>
        <v>9309292352.5100002</v>
      </c>
    </row>
    <row r="26" spans="1:16" s="194" customFormat="1" ht="28.5" x14ac:dyDescent="0.25">
      <c r="A26" s="271">
        <v>6</v>
      </c>
      <c r="B26" s="356" t="s">
        <v>1343</v>
      </c>
      <c r="C26" s="357">
        <v>2340877829.6300001</v>
      </c>
      <c r="D26" s="357"/>
      <c r="E26" s="357">
        <v>264596197.13999999</v>
      </c>
      <c r="F26" s="357">
        <v>128939358.38</v>
      </c>
      <c r="G26" s="357"/>
      <c r="H26" s="357"/>
      <c r="I26" s="357"/>
      <c r="J26" s="357"/>
      <c r="K26" s="357"/>
      <c r="L26" s="357"/>
      <c r="M26" s="357">
        <v>1254860</v>
      </c>
      <c r="N26" s="357"/>
      <c r="O26" s="357"/>
      <c r="P26" s="358">
        <f t="shared" si="1"/>
        <v>2735668245.1500001</v>
      </c>
    </row>
    <row r="27" spans="1:16" s="194" customFormat="1" x14ac:dyDescent="0.25">
      <c r="A27" s="273">
        <v>7</v>
      </c>
      <c r="B27" s="176" t="s">
        <v>111</v>
      </c>
      <c r="C27" s="359"/>
      <c r="D27" s="359"/>
      <c r="E27" s="359"/>
      <c r="F27" s="359"/>
      <c r="G27" s="359"/>
      <c r="H27" s="359"/>
      <c r="I27" s="359"/>
      <c r="J27" s="359"/>
      <c r="K27" s="359"/>
      <c r="L27" s="359"/>
      <c r="M27" s="359"/>
      <c r="N27" s="359"/>
      <c r="O27" s="359"/>
      <c r="P27" s="358">
        <f t="shared" si="1"/>
        <v>0</v>
      </c>
    </row>
    <row r="28" spans="1:16" s="194" customFormat="1" x14ac:dyDescent="0.25">
      <c r="A28" s="271">
        <v>8</v>
      </c>
      <c r="B28" s="256" t="s">
        <v>92</v>
      </c>
      <c r="C28" s="327">
        <f>SUM(C29:C30)</f>
        <v>70671489.780000001</v>
      </c>
      <c r="D28" s="327">
        <f t="shared" ref="D28:O28" si="4">SUM(D29:D30)</f>
        <v>0</v>
      </c>
      <c r="E28" s="327">
        <f t="shared" si="4"/>
        <v>38352577.359999999</v>
      </c>
      <c r="F28" s="327">
        <f t="shared" si="4"/>
        <v>13321627.199999999</v>
      </c>
      <c r="G28" s="327">
        <f t="shared" si="4"/>
        <v>0</v>
      </c>
      <c r="H28" s="327">
        <f t="shared" si="4"/>
        <v>0</v>
      </c>
      <c r="I28" s="327">
        <f t="shared" si="4"/>
        <v>0</v>
      </c>
      <c r="J28" s="327">
        <f t="shared" si="4"/>
        <v>0</v>
      </c>
      <c r="K28" s="327">
        <f t="shared" si="4"/>
        <v>0</v>
      </c>
      <c r="L28" s="327">
        <f t="shared" si="4"/>
        <v>0</v>
      </c>
      <c r="M28" s="327">
        <f t="shared" si="4"/>
        <v>0</v>
      </c>
      <c r="N28" s="327">
        <f t="shared" si="4"/>
        <v>0</v>
      </c>
      <c r="O28" s="327">
        <f t="shared" si="4"/>
        <v>0</v>
      </c>
      <c r="P28" s="358">
        <f t="shared" si="1"/>
        <v>122345694.34</v>
      </c>
    </row>
    <row r="29" spans="1:16" s="194" customFormat="1" x14ac:dyDescent="0.25">
      <c r="A29" s="273">
        <v>801</v>
      </c>
      <c r="B29" s="176" t="s">
        <v>1344</v>
      </c>
      <c r="C29" s="359">
        <v>70671489.780000001</v>
      </c>
      <c r="D29" s="359"/>
      <c r="E29" s="359">
        <v>38352577.359999999</v>
      </c>
      <c r="F29" s="359">
        <v>13321627.199999999</v>
      </c>
      <c r="G29" s="359"/>
      <c r="H29" s="359"/>
      <c r="I29" s="359"/>
      <c r="J29" s="359"/>
      <c r="K29" s="359"/>
      <c r="L29" s="359"/>
      <c r="M29" s="359"/>
      <c r="N29" s="359"/>
      <c r="O29" s="359"/>
      <c r="P29" s="358">
        <f t="shared" si="1"/>
        <v>122345694.34</v>
      </c>
    </row>
    <row r="30" spans="1:16" s="194" customFormat="1" x14ac:dyDescent="0.25">
      <c r="A30" s="273">
        <v>802</v>
      </c>
      <c r="B30" s="176" t="s">
        <v>550</v>
      </c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358">
        <f t="shared" si="1"/>
        <v>0</v>
      </c>
    </row>
    <row r="31" spans="1:16" s="194" customFormat="1" x14ac:dyDescent="0.25">
      <c r="A31" s="271">
        <v>9</v>
      </c>
      <c r="B31" s="256" t="s">
        <v>551</v>
      </c>
      <c r="C31" s="327">
        <f>SUM(C32:C33)</f>
        <v>0</v>
      </c>
      <c r="D31" s="327">
        <f t="shared" ref="D31:O31" si="5">SUM(D32:D33)</f>
        <v>0</v>
      </c>
      <c r="E31" s="327">
        <f t="shared" si="5"/>
        <v>0</v>
      </c>
      <c r="F31" s="327">
        <f t="shared" si="5"/>
        <v>0</v>
      </c>
      <c r="G31" s="327">
        <f t="shared" si="5"/>
        <v>0</v>
      </c>
      <c r="H31" s="327">
        <f t="shared" si="5"/>
        <v>0</v>
      </c>
      <c r="I31" s="327">
        <f t="shared" si="5"/>
        <v>0</v>
      </c>
      <c r="J31" s="327">
        <f t="shared" si="5"/>
        <v>0</v>
      </c>
      <c r="K31" s="327">
        <f t="shared" si="5"/>
        <v>0</v>
      </c>
      <c r="L31" s="327">
        <f t="shared" si="5"/>
        <v>0</v>
      </c>
      <c r="M31" s="327">
        <f t="shared" si="5"/>
        <v>0</v>
      </c>
      <c r="N31" s="327">
        <f t="shared" si="5"/>
        <v>0</v>
      </c>
      <c r="O31" s="327">
        <f t="shared" si="5"/>
        <v>0</v>
      </c>
      <c r="P31" s="358">
        <f t="shared" si="1"/>
        <v>0</v>
      </c>
    </row>
    <row r="32" spans="1:16" s="194" customFormat="1" x14ac:dyDescent="0.25">
      <c r="A32" s="273">
        <v>901</v>
      </c>
      <c r="B32" s="176" t="s">
        <v>82</v>
      </c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358">
        <f t="shared" si="1"/>
        <v>0</v>
      </c>
    </row>
    <row r="33" spans="1:16" s="194" customFormat="1" x14ac:dyDescent="0.25">
      <c r="A33" s="273">
        <v>902</v>
      </c>
      <c r="B33" s="176" t="s">
        <v>1345</v>
      </c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358">
        <f t="shared" si="1"/>
        <v>0</v>
      </c>
    </row>
    <row r="34" spans="1:16" s="194" customFormat="1" ht="28.5" x14ac:dyDescent="0.25">
      <c r="A34" s="271">
        <v>10</v>
      </c>
      <c r="B34" s="256" t="s">
        <v>552</v>
      </c>
      <c r="C34" s="327">
        <f>C26+C27+C28+C31</f>
        <v>2411549319.4100003</v>
      </c>
      <c r="D34" s="327">
        <f t="shared" ref="D34:O34" si="6">D26+D27+D28+D31</f>
        <v>0</v>
      </c>
      <c r="E34" s="327">
        <f t="shared" si="6"/>
        <v>302948774.5</v>
      </c>
      <c r="F34" s="327">
        <f t="shared" si="6"/>
        <v>142260985.57999998</v>
      </c>
      <c r="G34" s="327">
        <f t="shared" si="6"/>
        <v>0</v>
      </c>
      <c r="H34" s="327">
        <f t="shared" si="6"/>
        <v>0</v>
      </c>
      <c r="I34" s="327">
        <f t="shared" si="6"/>
        <v>0</v>
      </c>
      <c r="J34" s="327">
        <f t="shared" si="6"/>
        <v>0</v>
      </c>
      <c r="K34" s="327">
        <f t="shared" si="6"/>
        <v>0</v>
      </c>
      <c r="L34" s="327">
        <f t="shared" si="6"/>
        <v>0</v>
      </c>
      <c r="M34" s="327">
        <f t="shared" si="6"/>
        <v>1254860</v>
      </c>
      <c r="N34" s="327">
        <f t="shared" si="6"/>
        <v>0</v>
      </c>
      <c r="O34" s="327">
        <f t="shared" si="6"/>
        <v>0</v>
      </c>
      <c r="P34" s="358">
        <f t="shared" si="1"/>
        <v>2858013939.4900002</v>
      </c>
    </row>
    <row r="35" spans="1:16" s="194" customFormat="1" x14ac:dyDescent="0.25">
      <c r="A35" s="271">
        <v>11</v>
      </c>
      <c r="B35" s="256" t="s">
        <v>553</v>
      </c>
      <c r="C35" s="327">
        <f>C25-C34</f>
        <v>6125754351.5900002</v>
      </c>
      <c r="D35" s="327">
        <f t="shared" ref="D35:O35" si="7">D25-D34</f>
        <v>0</v>
      </c>
      <c r="E35" s="327">
        <f t="shared" si="7"/>
        <v>208755493.89999998</v>
      </c>
      <c r="F35" s="327">
        <f t="shared" si="7"/>
        <v>91143978.280000031</v>
      </c>
      <c r="G35" s="327">
        <f t="shared" si="7"/>
        <v>0</v>
      </c>
      <c r="H35" s="327">
        <f t="shared" si="7"/>
        <v>0</v>
      </c>
      <c r="I35" s="327">
        <f t="shared" si="7"/>
        <v>0</v>
      </c>
      <c r="J35" s="327">
        <f t="shared" si="7"/>
        <v>0</v>
      </c>
      <c r="K35" s="327">
        <f t="shared" si="7"/>
        <v>25624589.25</v>
      </c>
      <c r="L35" s="327">
        <f t="shared" si="7"/>
        <v>0</v>
      </c>
      <c r="M35" s="327">
        <f t="shared" si="7"/>
        <v>0</v>
      </c>
      <c r="N35" s="327">
        <f t="shared" si="7"/>
        <v>0</v>
      </c>
      <c r="O35" s="327">
        <f t="shared" si="7"/>
        <v>0</v>
      </c>
      <c r="P35" s="358">
        <f t="shared" si="1"/>
        <v>6451278413.0199995</v>
      </c>
    </row>
  </sheetData>
  <mergeCells count="7">
    <mergeCell ref="A3:P3"/>
    <mergeCell ref="A7:A9"/>
    <mergeCell ref="B7:B8"/>
    <mergeCell ref="C7:L7"/>
    <mergeCell ref="M7:N7"/>
    <mergeCell ref="O7:O8"/>
    <mergeCell ref="P7:P8"/>
  </mergeCells>
  <printOptions horizontalCentered="1"/>
  <pageMargins left="0.25" right="0.25" top="0.32" bottom="0.28000000000000003" header="0.3" footer="0.3"/>
  <pageSetup paperSize="9" scale="58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94"/>
  <sheetViews>
    <sheetView topLeftCell="A49" workbookViewId="0">
      <selection activeCell="C12" sqref="C12"/>
    </sheetView>
  </sheetViews>
  <sheetFormatPr defaultColWidth="9" defaultRowHeight="15" x14ac:dyDescent="0.25"/>
  <cols>
    <col min="1" max="1" width="9.140625" style="217" customWidth="1" collapsed="1"/>
    <col min="2" max="2" width="65.85546875" style="218" bestFit="1" customWidth="1" collapsed="1"/>
    <col min="3" max="3" width="20.42578125" style="218" customWidth="1" collapsed="1"/>
    <col min="4" max="6" width="17.5703125" style="218" customWidth="1" collapsed="1"/>
    <col min="7" max="16384" width="9" style="218" collapsed="1"/>
  </cols>
  <sheetData>
    <row r="1" spans="1:6" x14ac:dyDescent="0.25">
      <c r="F1" s="330" t="s">
        <v>1050</v>
      </c>
    </row>
    <row r="3" spans="1:6" x14ac:dyDescent="0.25">
      <c r="A3" s="485" t="s">
        <v>1048</v>
      </c>
      <c r="B3" s="485"/>
      <c r="C3" s="485"/>
      <c r="D3" s="485"/>
      <c r="E3" s="485"/>
      <c r="F3" s="485"/>
    </row>
    <row r="4" spans="1:6" x14ac:dyDescent="0.25">
      <c r="A4" s="360"/>
      <c r="B4" s="317"/>
      <c r="C4" s="317"/>
      <c r="D4" s="317"/>
      <c r="E4" s="317"/>
      <c r="F4" s="317"/>
    </row>
    <row r="5" spans="1:6" x14ac:dyDescent="0.25">
      <c r="F5" s="331" t="s">
        <v>795</v>
      </c>
    </row>
    <row r="7" spans="1:6" ht="28.5" x14ac:dyDescent="0.25">
      <c r="A7" s="361" t="s">
        <v>11</v>
      </c>
      <c r="B7" s="207" t="s">
        <v>12</v>
      </c>
      <c r="C7" s="207" t="s">
        <v>49</v>
      </c>
      <c r="D7" s="207" t="s">
        <v>796</v>
      </c>
      <c r="E7" s="207" t="s">
        <v>797</v>
      </c>
      <c r="F7" s="207" t="s">
        <v>50</v>
      </c>
    </row>
    <row r="8" spans="1:6" x14ac:dyDescent="0.25">
      <c r="A8" s="251">
        <v>41</v>
      </c>
      <c r="B8" s="272" t="s">
        <v>1346</v>
      </c>
      <c r="C8" s="327">
        <f>C9+C18+C33+C63</f>
        <v>0</v>
      </c>
      <c r="D8" s="327">
        <f t="shared" ref="D8:F8" si="0">D9+D18+D33+D63</f>
        <v>847314441.52999997</v>
      </c>
      <c r="E8" s="327">
        <f t="shared" si="0"/>
        <v>836880759.52999997</v>
      </c>
      <c r="F8" s="327">
        <f t="shared" si="0"/>
        <v>5276841</v>
      </c>
    </row>
    <row r="9" spans="1:6" x14ac:dyDescent="0.25">
      <c r="A9" s="251">
        <v>411</v>
      </c>
      <c r="B9" s="256" t="s">
        <v>245</v>
      </c>
      <c r="C9" s="327">
        <f>C10+C14</f>
        <v>0</v>
      </c>
      <c r="D9" s="327">
        <f t="shared" ref="D9:F9" si="1">D10+D14</f>
        <v>0</v>
      </c>
      <c r="E9" s="327">
        <f t="shared" si="1"/>
        <v>0</v>
      </c>
      <c r="F9" s="327">
        <f t="shared" si="1"/>
        <v>0</v>
      </c>
    </row>
    <row r="10" spans="1:6" x14ac:dyDescent="0.25">
      <c r="A10" s="251">
        <v>4111</v>
      </c>
      <c r="B10" s="256" t="s">
        <v>129</v>
      </c>
      <c r="C10" s="327">
        <f>SUM(C11:C13)</f>
        <v>0</v>
      </c>
      <c r="D10" s="327">
        <f t="shared" ref="D10:F10" si="2">SUM(D11:D13)</f>
        <v>0</v>
      </c>
      <c r="E10" s="327">
        <f t="shared" si="2"/>
        <v>0</v>
      </c>
      <c r="F10" s="327">
        <f t="shared" si="2"/>
        <v>0</v>
      </c>
    </row>
    <row r="11" spans="1:6" x14ac:dyDescent="0.25">
      <c r="A11" s="175">
        <v>41111</v>
      </c>
      <c r="B11" s="176" t="s">
        <v>246</v>
      </c>
      <c r="C11" s="359"/>
      <c r="D11" s="359"/>
      <c r="E11" s="359"/>
      <c r="F11" s="359"/>
    </row>
    <row r="12" spans="1:6" x14ac:dyDescent="0.25">
      <c r="A12" s="175">
        <v>41112</v>
      </c>
      <c r="B12" s="176" t="s">
        <v>247</v>
      </c>
      <c r="C12" s="359"/>
      <c r="D12" s="359"/>
      <c r="E12" s="359"/>
      <c r="F12" s="359"/>
    </row>
    <row r="13" spans="1:6" x14ac:dyDescent="0.25">
      <c r="A13" s="175">
        <v>41113</v>
      </c>
      <c r="B13" s="176" t="s">
        <v>248</v>
      </c>
      <c r="C13" s="359"/>
      <c r="D13" s="359"/>
      <c r="E13" s="359"/>
      <c r="F13" s="359"/>
    </row>
    <row r="14" spans="1:6" x14ac:dyDescent="0.25">
      <c r="A14" s="251">
        <v>4112</v>
      </c>
      <c r="B14" s="256" t="s">
        <v>135</v>
      </c>
      <c r="C14" s="327">
        <f>SUM(C15:C17)</f>
        <v>0</v>
      </c>
      <c r="D14" s="327">
        <f t="shared" ref="D14:F14" si="3">SUM(D15:D17)</f>
        <v>0</v>
      </c>
      <c r="E14" s="327">
        <f t="shared" si="3"/>
        <v>0</v>
      </c>
      <c r="F14" s="327">
        <f t="shared" si="3"/>
        <v>0</v>
      </c>
    </row>
    <row r="15" spans="1:6" x14ac:dyDescent="0.25">
      <c r="A15" s="175">
        <v>41121</v>
      </c>
      <c r="B15" s="176" t="s">
        <v>246</v>
      </c>
      <c r="C15" s="359"/>
      <c r="D15" s="359"/>
      <c r="E15" s="359"/>
      <c r="F15" s="359"/>
    </row>
    <row r="16" spans="1:6" x14ac:dyDescent="0.25">
      <c r="A16" s="175">
        <v>41122</v>
      </c>
      <c r="B16" s="176" t="s">
        <v>247</v>
      </c>
      <c r="C16" s="359"/>
      <c r="D16" s="359"/>
      <c r="E16" s="359"/>
      <c r="F16" s="359"/>
    </row>
    <row r="17" spans="1:6" x14ac:dyDescent="0.25">
      <c r="A17" s="175">
        <v>41123</v>
      </c>
      <c r="B17" s="176" t="s">
        <v>248</v>
      </c>
      <c r="C17" s="359"/>
      <c r="D17" s="359"/>
      <c r="E17" s="359"/>
      <c r="F17" s="359"/>
    </row>
    <row r="18" spans="1:6" x14ac:dyDescent="0.25">
      <c r="A18" s="251">
        <v>412</v>
      </c>
      <c r="B18" s="256" t="s">
        <v>249</v>
      </c>
      <c r="C18" s="327">
        <f>C19+C27</f>
        <v>0</v>
      </c>
      <c r="D18" s="327">
        <f t="shared" ref="D18:F18" si="4">D19+D27</f>
        <v>0</v>
      </c>
      <c r="E18" s="327">
        <f t="shared" si="4"/>
        <v>0</v>
      </c>
      <c r="F18" s="327">
        <f t="shared" si="4"/>
        <v>0</v>
      </c>
    </row>
    <row r="19" spans="1:6" x14ac:dyDescent="0.25">
      <c r="A19" s="251">
        <v>4121</v>
      </c>
      <c r="B19" s="256" t="s">
        <v>129</v>
      </c>
      <c r="C19" s="325">
        <f>SUM(C20:C26)</f>
        <v>0</v>
      </c>
      <c r="D19" s="325">
        <f t="shared" ref="D19:F19" si="5">SUM(D20:D26)</f>
        <v>0</v>
      </c>
      <c r="E19" s="325">
        <f t="shared" si="5"/>
        <v>0</v>
      </c>
      <c r="F19" s="325">
        <f t="shared" si="5"/>
        <v>0</v>
      </c>
    </row>
    <row r="20" spans="1:6" x14ac:dyDescent="0.25">
      <c r="A20" s="175">
        <v>41211</v>
      </c>
      <c r="B20" s="191" t="s">
        <v>250</v>
      </c>
      <c r="C20" s="359"/>
      <c r="D20" s="359"/>
      <c r="E20" s="359"/>
      <c r="F20" s="359"/>
    </row>
    <row r="21" spans="1:6" x14ac:dyDescent="0.25">
      <c r="A21" s="175">
        <v>41212</v>
      </c>
      <c r="B21" s="191" t="s">
        <v>154</v>
      </c>
      <c r="C21" s="359"/>
      <c r="D21" s="359"/>
      <c r="E21" s="359"/>
      <c r="F21" s="359"/>
    </row>
    <row r="22" spans="1:6" x14ac:dyDescent="0.25">
      <c r="A22" s="175">
        <v>41213</v>
      </c>
      <c r="B22" s="191" t="s">
        <v>251</v>
      </c>
      <c r="C22" s="359"/>
      <c r="D22" s="359"/>
      <c r="E22" s="359"/>
      <c r="F22" s="359"/>
    </row>
    <row r="23" spans="1:6" x14ac:dyDescent="0.25">
      <c r="A23" s="175">
        <v>41214</v>
      </c>
      <c r="B23" s="191" t="s">
        <v>252</v>
      </c>
      <c r="C23" s="359"/>
      <c r="D23" s="359"/>
      <c r="E23" s="359"/>
      <c r="F23" s="359"/>
    </row>
    <row r="24" spans="1:6" x14ac:dyDescent="0.25">
      <c r="A24" s="175">
        <v>41215</v>
      </c>
      <c r="B24" s="191" t="s">
        <v>253</v>
      </c>
      <c r="C24" s="359"/>
      <c r="D24" s="359"/>
      <c r="E24" s="359"/>
      <c r="F24" s="359"/>
    </row>
    <row r="25" spans="1:6" x14ac:dyDescent="0.25">
      <c r="A25" s="175">
        <v>41216</v>
      </c>
      <c r="B25" s="176" t="s">
        <v>254</v>
      </c>
      <c r="C25" s="359"/>
      <c r="D25" s="359"/>
      <c r="E25" s="359"/>
      <c r="F25" s="359"/>
    </row>
    <row r="26" spans="1:6" x14ac:dyDescent="0.25">
      <c r="A26" s="175">
        <v>41217</v>
      </c>
      <c r="B26" s="176" t="s">
        <v>255</v>
      </c>
      <c r="C26" s="359"/>
      <c r="D26" s="359"/>
      <c r="E26" s="359"/>
      <c r="F26" s="359"/>
    </row>
    <row r="27" spans="1:6" x14ac:dyDescent="0.25">
      <c r="A27" s="251">
        <v>4122</v>
      </c>
      <c r="B27" s="256" t="s">
        <v>135</v>
      </c>
      <c r="C27" s="325">
        <f>SUM(C28:C32)</f>
        <v>0</v>
      </c>
      <c r="D27" s="325">
        <f t="shared" ref="D27:F27" si="6">SUM(D28:D32)</f>
        <v>0</v>
      </c>
      <c r="E27" s="325">
        <f t="shared" si="6"/>
        <v>0</v>
      </c>
      <c r="F27" s="325">
        <f t="shared" si="6"/>
        <v>0</v>
      </c>
    </row>
    <row r="28" spans="1:6" x14ac:dyDescent="0.25">
      <c r="A28" s="175">
        <v>41221</v>
      </c>
      <c r="B28" s="176" t="s">
        <v>256</v>
      </c>
      <c r="C28" s="359"/>
      <c r="D28" s="359"/>
      <c r="E28" s="359"/>
      <c r="F28" s="359"/>
    </row>
    <row r="29" spans="1:6" x14ac:dyDescent="0.25">
      <c r="A29" s="175">
        <v>41222</v>
      </c>
      <c r="B29" s="176" t="s">
        <v>257</v>
      </c>
      <c r="C29" s="359"/>
      <c r="D29" s="359"/>
      <c r="E29" s="359"/>
      <c r="F29" s="359"/>
    </row>
    <row r="30" spans="1:6" x14ac:dyDescent="0.25">
      <c r="A30" s="175">
        <v>41223</v>
      </c>
      <c r="B30" s="176" t="s">
        <v>258</v>
      </c>
      <c r="C30" s="359"/>
      <c r="D30" s="359"/>
      <c r="E30" s="359"/>
      <c r="F30" s="359"/>
    </row>
    <row r="31" spans="1:6" x14ac:dyDescent="0.25">
      <c r="A31" s="175">
        <v>41224</v>
      </c>
      <c r="B31" s="176" t="s">
        <v>259</v>
      </c>
      <c r="C31" s="359"/>
      <c r="D31" s="359"/>
      <c r="E31" s="359"/>
      <c r="F31" s="359"/>
    </row>
    <row r="32" spans="1:6" x14ac:dyDescent="0.25">
      <c r="A32" s="362">
        <v>41225</v>
      </c>
      <c r="B32" s="176" t="s">
        <v>261</v>
      </c>
      <c r="C32" s="359"/>
      <c r="D32" s="359"/>
      <c r="E32" s="359"/>
      <c r="F32" s="359"/>
    </row>
    <row r="33" spans="1:6" x14ac:dyDescent="0.25">
      <c r="A33" s="251">
        <v>413</v>
      </c>
      <c r="B33" s="256" t="s">
        <v>262</v>
      </c>
      <c r="C33" s="327">
        <f>C34+C39+C53+C54+C55+C56</f>
        <v>0</v>
      </c>
      <c r="D33" s="327">
        <f t="shared" ref="D33:F33" si="7">D34+D39+D53+D54+D55+D56</f>
        <v>847314441.52999997</v>
      </c>
      <c r="E33" s="327">
        <f t="shared" si="7"/>
        <v>836880759.52999997</v>
      </c>
      <c r="F33" s="327">
        <f t="shared" si="7"/>
        <v>5276841</v>
      </c>
    </row>
    <row r="34" spans="1:6" x14ac:dyDescent="0.25">
      <c r="A34" s="251">
        <v>4131</v>
      </c>
      <c r="B34" s="256" t="s">
        <v>263</v>
      </c>
      <c r="C34" s="325">
        <f>SUM(C35:C38)</f>
        <v>0</v>
      </c>
      <c r="D34" s="325">
        <f t="shared" ref="D34:F34" si="8">SUM(D35:D38)</f>
        <v>0</v>
      </c>
      <c r="E34" s="325">
        <f t="shared" si="8"/>
        <v>0</v>
      </c>
      <c r="F34" s="325">
        <f t="shared" si="8"/>
        <v>0</v>
      </c>
    </row>
    <row r="35" spans="1:6" x14ac:dyDescent="0.25">
      <c r="A35" s="363">
        <v>413101</v>
      </c>
      <c r="B35" s="364" t="s">
        <v>574</v>
      </c>
      <c r="C35" s="359"/>
      <c r="D35" s="359"/>
      <c r="E35" s="359"/>
      <c r="F35" s="359"/>
    </row>
    <row r="36" spans="1:6" x14ac:dyDescent="0.25">
      <c r="A36" s="363">
        <v>413102</v>
      </c>
      <c r="B36" s="364" t="s">
        <v>575</v>
      </c>
      <c r="C36" s="359"/>
      <c r="D36" s="359"/>
      <c r="E36" s="359"/>
      <c r="F36" s="359"/>
    </row>
    <row r="37" spans="1:6" x14ac:dyDescent="0.25">
      <c r="A37" s="363">
        <v>413103</v>
      </c>
      <c r="B37" s="364" t="s">
        <v>576</v>
      </c>
      <c r="C37" s="359"/>
      <c r="D37" s="359"/>
      <c r="E37" s="359"/>
      <c r="F37" s="359"/>
    </row>
    <row r="38" spans="1:6" x14ac:dyDescent="0.25">
      <c r="A38" s="363">
        <v>413104</v>
      </c>
      <c r="B38" s="364" t="s">
        <v>577</v>
      </c>
      <c r="C38" s="359"/>
      <c r="D38" s="359"/>
      <c r="E38" s="359"/>
      <c r="F38" s="359"/>
    </row>
    <row r="39" spans="1:6" x14ac:dyDescent="0.25">
      <c r="A39" s="251">
        <v>4132</v>
      </c>
      <c r="B39" s="256" t="s">
        <v>264</v>
      </c>
      <c r="C39" s="325">
        <f>SUM(C40:C52)</f>
        <v>0</v>
      </c>
      <c r="D39" s="325">
        <f t="shared" ref="D39:F39" si="9">SUM(D40:D52)</f>
        <v>91909508</v>
      </c>
      <c r="E39" s="325">
        <f t="shared" si="9"/>
        <v>86752667</v>
      </c>
      <c r="F39" s="325">
        <f t="shared" si="9"/>
        <v>0</v>
      </c>
    </row>
    <row r="40" spans="1:6" x14ac:dyDescent="0.25">
      <c r="A40" s="175">
        <v>413201</v>
      </c>
      <c r="B40" s="365" t="s">
        <v>578</v>
      </c>
      <c r="C40" s="359"/>
      <c r="D40" s="359"/>
      <c r="E40" s="359"/>
      <c r="F40" s="359"/>
    </row>
    <row r="41" spans="1:6" x14ac:dyDescent="0.25">
      <c r="A41" s="175">
        <v>413202</v>
      </c>
      <c r="B41" s="365" t="s">
        <v>579</v>
      </c>
      <c r="C41" s="359"/>
      <c r="D41" s="359"/>
      <c r="E41" s="359"/>
      <c r="F41" s="359"/>
    </row>
    <row r="42" spans="1:6" x14ac:dyDescent="0.25">
      <c r="A42" s="175">
        <v>413203</v>
      </c>
      <c r="B42" s="365" t="s">
        <v>580</v>
      </c>
      <c r="C42" s="359"/>
      <c r="D42" s="359"/>
      <c r="E42" s="359"/>
      <c r="F42" s="359"/>
    </row>
    <row r="43" spans="1:6" x14ac:dyDescent="0.25">
      <c r="A43" s="175">
        <v>413204</v>
      </c>
      <c r="B43" s="365" t="s">
        <v>581</v>
      </c>
      <c r="C43" s="359"/>
      <c r="D43" s="359">
        <v>20019428</v>
      </c>
      <c r="E43" s="359">
        <v>16529322</v>
      </c>
      <c r="F43" s="359"/>
    </row>
    <row r="44" spans="1:6" x14ac:dyDescent="0.25">
      <c r="A44" s="175">
        <v>413205</v>
      </c>
      <c r="B44" s="365" t="s">
        <v>582</v>
      </c>
      <c r="C44" s="359"/>
      <c r="D44" s="359"/>
      <c r="E44" s="359"/>
      <c r="F44" s="359"/>
    </row>
    <row r="45" spans="1:6" x14ac:dyDescent="0.25">
      <c r="A45" s="175">
        <v>413206</v>
      </c>
      <c r="B45" s="365" t="s">
        <v>583</v>
      </c>
      <c r="C45" s="359"/>
      <c r="D45" s="359"/>
      <c r="E45" s="359"/>
      <c r="F45" s="359"/>
    </row>
    <row r="46" spans="1:6" x14ac:dyDescent="0.25">
      <c r="A46" s="175">
        <v>413207</v>
      </c>
      <c r="B46" s="365" t="s">
        <v>584</v>
      </c>
      <c r="C46" s="359"/>
      <c r="D46" s="359">
        <v>71890080</v>
      </c>
      <c r="E46" s="359">
        <v>70223345</v>
      </c>
      <c r="F46" s="359"/>
    </row>
    <row r="47" spans="1:6" x14ac:dyDescent="0.25">
      <c r="A47" s="175">
        <v>413208</v>
      </c>
      <c r="B47" s="365" t="s">
        <v>585</v>
      </c>
      <c r="C47" s="359"/>
      <c r="D47" s="359"/>
      <c r="E47" s="359"/>
      <c r="F47" s="359"/>
    </row>
    <row r="48" spans="1:6" x14ac:dyDescent="0.25">
      <c r="A48" s="175">
        <v>413209</v>
      </c>
      <c r="B48" s="365" t="s">
        <v>586</v>
      </c>
      <c r="C48" s="359"/>
      <c r="D48" s="359"/>
      <c r="E48" s="359"/>
      <c r="F48" s="359"/>
    </row>
    <row r="49" spans="1:6" x14ac:dyDescent="0.25">
      <c r="A49" s="175">
        <v>413210</v>
      </c>
      <c r="B49" s="365" t="s">
        <v>587</v>
      </c>
      <c r="C49" s="359"/>
      <c r="D49" s="359"/>
      <c r="E49" s="359"/>
      <c r="F49" s="359"/>
    </row>
    <row r="50" spans="1:6" x14ac:dyDescent="0.25">
      <c r="A50" s="175">
        <v>413211</v>
      </c>
      <c r="B50" s="365" t="s">
        <v>588</v>
      </c>
      <c r="C50" s="359"/>
      <c r="D50" s="359"/>
      <c r="E50" s="359"/>
      <c r="F50" s="359"/>
    </row>
    <row r="51" spans="1:6" x14ac:dyDescent="0.25">
      <c r="A51" s="175">
        <v>413212</v>
      </c>
      <c r="B51" s="365" t="s">
        <v>589</v>
      </c>
      <c r="C51" s="359"/>
      <c r="D51" s="359"/>
      <c r="E51" s="359"/>
      <c r="F51" s="359"/>
    </row>
    <row r="52" spans="1:6" x14ac:dyDescent="0.25">
      <c r="A52" s="175">
        <v>413213</v>
      </c>
      <c r="B52" s="365" t="s">
        <v>590</v>
      </c>
      <c r="C52" s="359"/>
      <c r="D52" s="359"/>
      <c r="E52" s="359"/>
      <c r="F52" s="359"/>
    </row>
    <row r="53" spans="1:6" x14ac:dyDescent="0.25">
      <c r="A53" s="172">
        <v>41330</v>
      </c>
      <c r="B53" s="173" t="s">
        <v>265</v>
      </c>
      <c r="C53" s="174"/>
      <c r="D53" s="174"/>
      <c r="E53" s="174"/>
      <c r="F53" s="174"/>
    </row>
    <row r="54" spans="1:6" x14ac:dyDescent="0.25">
      <c r="A54" s="172">
        <v>41340</v>
      </c>
      <c r="B54" s="173" t="s">
        <v>266</v>
      </c>
      <c r="C54" s="174"/>
      <c r="D54" s="174"/>
      <c r="E54" s="174"/>
      <c r="F54" s="174"/>
    </row>
    <row r="55" spans="1:6" x14ac:dyDescent="0.25">
      <c r="A55" s="172">
        <v>41350</v>
      </c>
      <c r="B55" s="173" t="s">
        <v>267</v>
      </c>
      <c r="C55" s="174"/>
      <c r="D55" s="174"/>
      <c r="E55" s="174"/>
      <c r="F55" s="174"/>
    </row>
    <row r="56" spans="1:6" x14ac:dyDescent="0.25">
      <c r="A56" s="168">
        <v>4136</v>
      </c>
      <c r="B56" s="169" t="s">
        <v>1091</v>
      </c>
      <c r="C56" s="171">
        <f>SUM(C57:C62)</f>
        <v>0</v>
      </c>
      <c r="D56" s="171">
        <f t="shared" ref="D56:F56" si="10">SUM(D57:D62)</f>
        <v>755404933.52999997</v>
      </c>
      <c r="E56" s="171">
        <f t="shared" si="10"/>
        <v>750128092.52999997</v>
      </c>
      <c r="F56" s="171">
        <f t="shared" si="10"/>
        <v>5276841</v>
      </c>
    </row>
    <row r="57" spans="1:6" x14ac:dyDescent="0.25">
      <c r="A57" s="172">
        <v>41361</v>
      </c>
      <c r="B57" s="173" t="s">
        <v>1089</v>
      </c>
      <c r="C57" s="174"/>
      <c r="D57" s="174">
        <v>715294034.52999997</v>
      </c>
      <c r="E57" s="174">
        <v>710017193.52999997</v>
      </c>
      <c r="F57" s="174">
        <v>5276841</v>
      </c>
    </row>
    <row r="58" spans="1:6" x14ac:dyDescent="0.25">
      <c r="A58" s="172">
        <v>41362</v>
      </c>
      <c r="B58" s="173" t="s">
        <v>1090</v>
      </c>
      <c r="C58" s="174"/>
      <c r="D58" s="174">
        <v>40110899</v>
      </c>
      <c r="E58" s="174">
        <v>40110899</v>
      </c>
      <c r="F58" s="174"/>
    </row>
    <row r="59" spans="1:6" x14ac:dyDescent="0.25">
      <c r="A59" s="172">
        <v>41363</v>
      </c>
      <c r="B59" s="185" t="s">
        <v>654</v>
      </c>
      <c r="C59" s="174"/>
      <c r="D59" s="174"/>
      <c r="E59" s="174"/>
      <c r="F59" s="174"/>
    </row>
    <row r="60" spans="1:6" x14ac:dyDescent="0.25">
      <c r="A60" s="172">
        <v>41364</v>
      </c>
      <c r="B60" s="186" t="s">
        <v>680</v>
      </c>
      <c r="C60" s="174"/>
      <c r="D60" s="174"/>
      <c r="E60" s="174"/>
      <c r="F60" s="174"/>
    </row>
    <row r="61" spans="1:6" x14ac:dyDescent="0.25">
      <c r="A61" s="172">
        <v>41365</v>
      </c>
      <c r="B61" s="186" t="s">
        <v>681</v>
      </c>
      <c r="C61" s="174"/>
      <c r="D61" s="174"/>
      <c r="E61" s="174"/>
      <c r="F61" s="174"/>
    </row>
    <row r="62" spans="1:6" x14ac:dyDescent="0.25">
      <c r="A62" s="172">
        <v>41366</v>
      </c>
      <c r="B62" s="186" t="s">
        <v>682</v>
      </c>
      <c r="C62" s="174"/>
      <c r="D62" s="174"/>
      <c r="E62" s="174"/>
      <c r="F62" s="174"/>
    </row>
    <row r="63" spans="1:6" x14ac:dyDescent="0.25">
      <c r="A63" s="168">
        <v>414</v>
      </c>
      <c r="B63" s="169" t="s">
        <v>270</v>
      </c>
      <c r="C63" s="171">
        <f>SUM(C64:C68)</f>
        <v>0</v>
      </c>
      <c r="D63" s="171">
        <f t="shared" ref="D63:F63" si="11">SUM(D64:D68)</f>
        <v>0</v>
      </c>
      <c r="E63" s="171">
        <f t="shared" si="11"/>
        <v>0</v>
      </c>
      <c r="F63" s="171">
        <f t="shared" si="11"/>
        <v>0</v>
      </c>
    </row>
    <row r="64" spans="1:6" x14ac:dyDescent="0.25">
      <c r="A64" s="172">
        <v>41410</v>
      </c>
      <c r="B64" s="173" t="s">
        <v>271</v>
      </c>
      <c r="C64" s="174"/>
      <c r="D64" s="174"/>
      <c r="E64" s="174"/>
      <c r="F64" s="174"/>
    </row>
    <row r="65" spans="1:6" x14ac:dyDescent="0.25">
      <c r="A65" s="172">
        <v>41420</v>
      </c>
      <c r="B65" s="173" t="s">
        <v>272</v>
      </c>
      <c r="C65" s="174"/>
      <c r="D65" s="174"/>
      <c r="E65" s="174"/>
      <c r="F65" s="174"/>
    </row>
    <row r="66" spans="1:6" x14ac:dyDescent="0.25">
      <c r="A66" s="172">
        <v>41430</v>
      </c>
      <c r="B66" s="173" t="s">
        <v>273</v>
      </c>
      <c r="C66" s="174"/>
      <c r="D66" s="174"/>
      <c r="E66" s="174"/>
      <c r="F66" s="174"/>
    </row>
    <row r="67" spans="1:6" x14ac:dyDescent="0.25">
      <c r="A67" s="172">
        <v>41440</v>
      </c>
      <c r="B67" s="173" t="s">
        <v>274</v>
      </c>
      <c r="C67" s="174"/>
      <c r="D67" s="174"/>
      <c r="E67" s="174"/>
      <c r="F67" s="174"/>
    </row>
    <row r="68" spans="1:6" x14ac:dyDescent="0.25">
      <c r="A68" s="172">
        <v>41450</v>
      </c>
      <c r="B68" s="173" t="s">
        <v>275</v>
      </c>
      <c r="C68" s="174"/>
      <c r="D68" s="174"/>
      <c r="E68" s="174"/>
      <c r="F68" s="174"/>
    </row>
    <row r="69" spans="1:6" x14ac:dyDescent="0.25">
      <c r="B69" s="366"/>
      <c r="C69" s="366"/>
      <c r="D69" s="367"/>
      <c r="E69" s="367"/>
      <c r="F69" s="367"/>
    </row>
    <row r="70" spans="1:6" x14ac:dyDescent="0.25">
      <c r="B70" s="366"/>
      <c r="C70" s="366"/>
      <c r="D70" s="367"/>
      <c r="E70" s="367"/>
      <c r="F70" s="367"/>
    </row>
    <row r="71" spans="1:6" ht="33" customHeight="1" x14ac:dyDescent="0.25">
      <c r="B71" s="486" t="s">
        <v>1192</v>
      </c>
      <c r="C71" s="486"/>
      <c r="D71" s="486"/>
      <c r="E71" s="486"/>
      <c r="F71" s="486"/>
    </row>
    <row r="72" spans="1:6" x14ac:dyDescent="0.25">
      <c r="B72" s="366"/>
      <c r="C72" s="366"/>
      <c r="D72" s="367"/>
      <c r="E72" s="367"/>
      <c r="F72" s="367"/>
    </row>
    <row r="73" spans="1:6" x14ac:dyDescent="0.25">
      <c r="B73" s="366"/>
      <c r="C73" s="366"/>
      <c r="D73" s="367"/>
      <c r="E73" s="367"/>
      <c r="F73" s="367"/>
    </row>
    <row r="74" spans="1:6" x14ac:dyDescent="0.25">
      <c r="B74" s="366"/>
      <c r="C74" s="366"/>
      <c r="D74" s="367"/>
      <c r="E74" s="367"/>
      <c r="F74" s="367"/>
    </row>
    <row r="75" spans="1:6" x14ac:dyDescent="0.25">
      <c r="B75" s="366"/>
      <c r="C75" s="366"/>
      <c r="D75" s="367"/>
      <c r="E75" s="367"/>
      <c r="F75" s="367"/>
    </row>
    <row r="76" spans="1:6" x14ac:dyDescent="0.25">
      <c r="B76" s="366"/>
      <c r="C76" s="366"/>
      <c r="D76" s="367"/>
      <c r="E76" s="367"/>
      <c r="F76" s="367"/>
    </row>
    <row r="77" spans="1:6" x14ac:dyDescent="0.25">
      <c r="B77" s="366"/>
      <c r="C77" s="366"/>
      <c r="D77" s="367"/>
      <c r="E77" s="367"/>
      <c r="F77" s="367"/>
    </row>
    <row r="78" spans="1:6" x14ac:dyDescent="0.25">
      <c r="B78" s="366"/>
      <c r="C78" s="366"/>
      <c r="D78" s="367"/>
      <c r="E78" s="367"/>
      <c r="F78" s="367"/>
    </row>
    <row r="79" spans="1:6" x14ac:dyDescent="0.25">
      <c r="B79" s="366"/>
      <c r="C79" s="366"/>
      <c r="D79" s="367"/>
      <c r="E79" s="367"/>
      <c r="F79" s="367"/>
    </row>
    <row r="80" spans="1:6" x14ac:dyDescent="0.25">
      <c r="B80" s="366"/>
      <c r="C80" s="366"/>
      <c r="D80" s="367"/>
      <c r="E80" s="367"/>
      <c r="F80" s="367"/>
    </row>
    <row r="81" spans="2:6" x14ac:dyDescent="0.25">
      <c r="B81" s="366"/>
      <c r="C81" s="366"/>
      <c r="D81" s="367"/>
      <c r="E81" s="367"/>
      <c r="F81" s="367"/>
    </row>
    <row r="82" spans="2:6" x14ac:dyDescent="0.25">
      <c r="B82" s="366"/>
      <c r="C82" s="366"/>
      <c r="D82" s="367"/>
      <c r="E82" s="367"/>
      <c r="F82" s="367"/>
    </row>
    <row r="83" spans="2:6" x14ac:dyDescent="0.25">
      <c r="B83" s="366"/>
      <c r="C83" s="366"/>
      <c r="D83" s="367"/>
      <c r="E83" s="367"/>
      <c r="F83" s="367"/>
    </row>
    <row r="84" spans="2:6" x14ac:dyDescent="0.25">
      <c r="B84" s="366"/>
      <c r="C84" s="366"/>
      <c r="D84" s="367"/>
      <c r="E84" s="367"/>
      <c r="F84" s="367"/>
    </row>
    <row r="85" spans="2:6" x14ac:dyDescent="0.25">
      <c r="B85" s="366"/>
      <c r="C85" s="366"/>
      <c r="D85" s="367"/>
      <c r="E85" s="367"/>
      <c r="F85" s="367"/>
    </row>
    <row r="86" spans="2:6" x14ac:dyDescent="0.25">
      <c r="B86" s="366"/>
      <c r="C86" s="366"/>
      <c r="D86" s="367"/>
      <c r="E86" s="367"/>
      <c r="F86" s="367"/>
    </row>
    <row r="87" spans="2:6" x14ac:dyDescent="0.25">
      <c r="B87" s="366"/>
      <c r="C87" s="366"/>
      <c r="D87" s="367"/>
      <c r="E87" s="367"/>
      <c r="F87" s="367"/>
    </row>
    <row r="88" spans="2:6" x14ac:dyDescent="0.25">
      <c r="B88" s="366"/>
      <c r="C88" s="366"/>
      <c r="D88" s="367"/>
      <c r="E88" s="367"/>
      <c r="F88" s="367"/>
    </row>
    <row r="89" spans="2:6" x14ac:dyDescent="0.25">
      <c r="B89" s="366"/>
      <c r="C89" s="366"/>
      <c r="D89" s="367"/>
      <c r="E89" s="367"/>
      <c r="F89" s="367"/>
    </row>
    <row r="90" spans="2:6" x14ac:dyDescent="0.25">
      <c r="B90" s="366"/>
      <c r="C90" s="366"/>
      <c r="D90" s="367"/>
      <c r="E90" s="367"/>
      <c r="F90" s="367"/>
    </row>
    <row r="91" spans="2:6" x14ac:dyDescent="0.25">
      <c r="B91" s="366"/>
      <c r="C91" s="366"/>
      <c r="D91" s="367"/>
      <c r="E91" s="367"/>
      <c r="F91" s="367"/>
    </row>
    <row r="92" spans="2:6" x14ac:dyDescent="0.25">
      <c r="B92" s="366"/>
      <c r="C92" s="366"/>
      <c r="D92" s="367"/>
      <c r="E92" s="367"/>
      <c r="F92" s="367"/>
    </row>
    <row r="93" spans="2:6" x14ac:dyDescent="0.25">
      <c r="B93" s="366"/>
      <c r="C93" s="366"/>
      <c r="D93" s="367"/>
      <c r="E93" s="367"/>
      <c r="F93" s="367"/>
    </row>
    <row r="94" spans="2:6" x14ac:dyDescent="0.25">
      <c r="B94" s="366"/>
      <c r="C94" s="366"/>
      <c r="D94" s="367"/>
      <c r="E94" s="367"/>
      <c r="F94" s="367"/>
    </row>
  </sheetData>
  <mergeCells count="2">
    <mergeCell ref="A3:F3"/>
    <mergeCell ref="B71:F71"/>
  </mergeCells>
  <pageMargins left="0.25" right="0.25" top="0.42" bottom="0.3" header="0.3" footer="0.3"/>
  <pageSetup paperSize="9" scale="68" fitToHeight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F42"/>
  <sheetViews>
    <sheetView topLeftCell="A10" workbookViewId="0">
      <selection activeCell="B47" sqref="B47"/>
    </sheetView>
  </sheetViews>
  <sheetFormatPr defaultRowHeight="12.75" x14ac:dyDescent="0.2"/>
  <cols>
    <col min="1" max="1" width="9.140625" style="8" collapsed="1"/>
    <col min="2" max="2" width="56.28515625" style="9" customWidth="1" collapsed="1"/>
    <col min="3" max="3" width="15.140625" style="9" customWidth="1" collapsed="1"/>
    <col min="4" max="5" width="17.140625" style="9" customWidth="1" collapsed="1"/>
    <col min="6" max="6" width="15.5703125" style="9" customWidth="1" collapsed="1"/>
    <col min="7" max="16384" width="9.140625" style="9" collapsed="1"/>
  </cols>
  <sheetData>
    <row r="1" spans="1:6" x14ac:dyDescent="0.2">
      <c r="A1" s="7" t="s">
        <v>102</v>
      </c>
      <c r="B1" s="1" t="s">
        <v>102</v>
      </c>
      <c r="C1" s="1" t="s">
        <v>102</v>
      </c>
      <c r="D1" s="1" t="s">
        <v>102</v>
      </c>
      <c r="E1" s="1" t="s">
        <v>102</v>
      </c>
      <c r="F1" s="149" t="s">
        <v>1188</v>
      </c>
    </row>
    <row r="2" spans="1:6" x14ac:dyDescent="0.2">
      <c r="A2" s="7" t="s">
        <v>102</v>
      </c>
      <c r="B2" s="1" t="s">
        <v>102</v>
      </c>
      <c r="C2" s="1" t="s">
        <v>102</v>
      </c>
      <c r="D2" s="1" t="s">
        <v>102</v>
      </c>
      <c r="E2" s="1" t="s">
        <v>102</v>
      </c>
      <c r="F2" s="1" t="s">
        <v>102</v>
      </c>
    </row>
    <row r="3" spans="1:6" x14ac:dyDescent="0.2">
      <c r="A3" s="476" t="s">
        <v>1049</v>
      </c>
      <c r="B3" s="476" t="s">
        <v>102</v>
      </c>
      <c r="C3" s="476" t="s">
        <v>102</v>
      </c>
      <c r="D3" s="476" t="s">
        <v>102</v>
      </c>
      <c r="E3" s="476" t="s">
        <v>102</v>
      </c>
      <c r="F3" s="476" t="s">
        <v>102</v>
      </c>
    </row>
    <row r="4" spans="1:6" x14ac:dyDescent="0.2">
      <c r="A4" s="150" t="s">
        <v>102</v>
      </c>
      <c r="B4" s="151" t="s">
        <v>102</v>
      </c>
      <c r="C4" s="151" t="s">
        <v>102</v>
      </c>
      <c r="D4" s="151" t="s">
        <v>102</v>
      </c>
      <c r="E4" s="151" t="s">
        <v>102</v>
      </c>
      <c r="F4" s="151" t="s">
        <v>102</v>
      </c>
    </row>
    <row r="5" spans="1:6" x14ac:dyDescent="0.2">
      <c r="A5" s="7" t="s">
        <v>102</v>
      </c>
      <c r="B5" s="1" t="s">
        <v>102</v>
      </c>
      <c r="C5" s="1" t="s">
        <v>102</v>
      </c>
      <c r="D5" s="1" t="s">
        <v>102</v>
      </c>
      <c r="E5" s="1" t="s">
        <v>102</v>
      </c>
      <c r="F5" s="3" t="s">
        <v>795</v>
      </c>
    </row>
    <row r="6" spans="1:6" x14ac:dyDescent="0.2">
      <c r="A6" s="7" t="s">
        <v>102</v>
      </c>
      <c r="B6" s="1" t="s">
        <v>102</v>
      </c>
      <c r="C6" s="1" t="s">
        <v>102</v>
      </c>
      <c r="D6" s="1" t="s">
        <v>102</v>
      </c>
      <c r="E6" s="1" t="s">
        <v>102</v>
      </c>
      <c r="F6" s="1" t="s">
        <v>102</v>
      </c>
    </row>
    <row r="7" spans="1:6" ht="33.75" customHeight="1" x14ac:dyDescent="0.2">
      <c r="A7" s="152" t="s">
        <v>11</v>
      </c>
      <c r="B7" s="43" t="s">
        <v>12</v>
      </c>
      <c r="C7" s="43" t="s">
        <v>49</v>
      </c>
      <c r="D7" s="43" t="s">
        <v>796</v>
      </c>
      <c r="E7" s="43" t="s">
        <v>797</v>
      </c>
      <c r="F7" s="43" t="s">
        <v>50</v>
      </c>
    </row>
    <row r="8" spans="1:6" x14ac:dyDescent="0.2">
      <c r="A8" s="108">
        <v>42</v>
      </c>
      <c r="B8" s="88" t="s">
        <v>276</v>
      </c>
      <c r="C8" s="153">
        <f>C9+C18</f>
        <v>0</v>
      </c>
      <c r="D8" s="153">
        <f>D9+D18</f>
        <v>0</v>
      </c>
      <c r="E8" s="153">
        <f>E9+E18</f>
        <v>0</v>
      </c>
      <c r="F8" s="153">
        <f>F9+F18</f>
        <v>0</v>
      </c>
    </row>
    <row r="9" spans="1:6" x14ac:dyDescent="0.2">
      <c r="A9" s="108">
        <v>421</v>
      </c>
      <c r="B9" s="88" t="s">
        <v>277</v>
      </c>
      <c r="C9" s="153">
        <f>C10+C14</f>
        <v>0</v>
      </c>
      <c r="D9" s="153">
        <f>D10+D14</f>
        <v>0</v>
      </c>
      <c r="E9" s="153">
        <f>E10+E14</f>
        <v>0</v>
      </c>
      <c r="F9" s="153">
        <f>F10+F14</f>
        <v>0</v>
      </c>
    </row>
    <row r="10" spans="1:6" x14ac:dyDescent="0.2">
      <c r="A10" s="108">
        <v>4211</v>
      </c>
      <c r="B10" s="88" t="s">
        <v>129</v>
      </c>
      <c r="C10" s="153">
        <f>SUM(C11:C13)</f>
        <v>0</v>
      </c>
      <c r="D10" s="153">
        <f>SUM(D11:D13)</f>
        <v>0</v>
      </c>
      <c r="E10" s="153">
        <f>SUM(E11:E13)</f>
        <v>0</v>
      </c>
      <c r="F10" s="153">
        <f>SUM(F11:F13)</f>
        <v>0</v>
      </c>
    </row>
    <row r="11" spans="1:6" x14ac:dyDescent="0.2">
      <c r="A11" s="20">
        <v>42111</v>
      </c>
      <c r="B11" s="21" t="s">
        <v>246</v>
      </c>
      <c r="C11" s="154">
        <v>0</v>
      </c>
      <c r="D11" s="154">
        <v>0</v>
      </c>
      <c r="E11" s="154">
        <v>0</v>
      </c>
      <c r="F11" s="154">
        <v>0</v>
      </c>
    </row>
    <row r="12" spans="1:6" x14ac:dyDescent="0.2">
      <c r="A12" s="20">
        <v>42112</v>
      </c>
      <c r="B12" s="21" t="s">
        <v>247</v>
      </c>
      <c r="C12" s="154">
        <v>0</v>
      </c>
      <c r="D12" s="154">
        <v>0</v>
      </c>
      <c r="E12" s="154">
        <v>0</v>
      </c>
      <c r="F12" s="154">
        <v>0</v>
      </c>
    </row>
    <row r="13" spans="1:6" x14ac:dyDescent="0.2">
      <c r="A13" s="20">
        <v>42113</v>
      </c>
      <c r="B13" s="21" t="s">
        <v>248</v>
      </c>
      <c r="C13" s="154">
        <v>0</v>
      </c>
      <c r="D13" s="154">
        <v>0</v>
      </c>
      <c r="E13" s="154">
        <v>0</v>
      </c>
      <c r="F13" s="154">
        <v>0</v>
      </c>
    </row>
    <row r="14" spans="1:6" x14ac:dyDescent="0.2">
      <c r="A14" s="121">
        <v>4212</v>
      </c>
      <c r="B14" s="94" t="s">
        <v>135</v>
      </c>
      <c r="C14" s="155">
        <f>SUM(C15:C17)</f>
        <v>0</v>
      </c>
      <c r="D14" s="155">
        <f>SUM(D15:D17)</f>
        <v>0</v>
      </c>
      <c r="E14" s="155">
        <f>SUM(E15:E17)</f>
        <v>0</v>
      </c>
      <c r="F14" s="155">
        <f>SUM(F15:F17)</f>
        <v>0</v>
      </c>
    </row>
    <row r="15" spans="1:6" x14ac:dyDescent="0.2">
      <c r="A15" s="20">
        <v>42121</v>
      </c>
      <c r="B15" s="21" t="s">
        <v>246</v>
      </c>
      <c r="C15" s="154">
        <v>0</v>
      </c>
      <c r="D15" s="154">
        <v>0</v>
      </c>
      <c r="E15" s="154">
        <v>0</v>
      </c>
      <c r="F15" s="154">
        <v>0</v>
      </c>
    </row>
    <row r="16" spans="1:6" x14ac:dyDescent="0.2">
      <c r="A16" s="20">
        <v>42122</v>
      </c>
      <c r="B16" s="21" t="s">
        <v>247</v>
      </c>
      <c r="C16" s="154">
        <v>0</v>
      </c>
      <c r="D16" s="154">
        <v>0</v>
      </c>
      <c r="E16" s="154">
        <v>0</v>
      </c>
      <c r="F16" s="154">
        <v>0</v>
      </c>
    </row>
    <row r="17" spans="1:6" x14ac:dyDescent="0.2">
      <c r="A17" s="20">
        <v>42123</v>
      </c>
      <c r="B17" s="21" t="s">
        <v>248</v>
      </c>
      <c r="C17" s="154">
        <v>0</v>
      </c>
      <c r="D17" s="154">
        <v>0</v>
      </c>
      <c r="E17" s="154">
        <v>0</v>
      </c>
      <c r="F17" s="154">
        <v>0</v>
      </c>
    </row>
    <row r="18" spans="1:6" x14ac:dyDescent="0.2">
      <c r="A18" s="108">
        <v>422</v>
      </c>
      <c r="B18" s="88" t="s">
        <v>213</v>
      </c>
      <c r="C18" s="153">
        <f>C19+C27</f>
        <v>0</v>
      </c>
      <c r="D18" s="153">
        <f>D19+D27</f>
        <v>0</v>
      </c>
      <c r="E18" s="153">
        <f>E19+E27</f>
        <v>0</v>
      </c>
      <c r="F18" s="153">
        <f>F19+F27</f>
        <v>0</v>
      </c>
    </row>
    <row r="19" spans="1:6" x14ac:dyDescent="0.2">
      <c r="A19" s="108">
        <v>4221</v>
      </c>
      <c r="B19" s="88" t="s">
        <v>129</v>
      </c>
      <c r="C19" s="153">
        <f>SUM(C20:C26)</f>
        <v>0</v>
      </c>
      <c r="D19" s="153">
        <f>SUM(D20:D26)</f>
        <v>0</v>
      </c>
      <c r="E19" s="153">
        <f>SUM(E20:E26)</f>
        <v>0</v>
      </c>
      <c r="F19" s="153">
        <f>SUM(F20:F26)</f>
        <v>0</v>
      </c>
    </row>
    <row r="20" spans="1:6" x14ac:dyDescent="0.2">
      <c r="A20" s="117">
        <v>42211</v>
      </c>
      <c r="B20" s="21" t="s">
        <v>250</v>
      </c>
      <c r="C20" s="154">
        <v>0</v>
      </c>
      <c r="D20" s="154">
        <v>0</v>
      </c>
      <c r="E20" s="154">
        <v>0</v>
      </c>
      <c r="F20" s="154">
        <v>0</v>
      </c>
    </row>
    <row r="21" spans="1:6" x14ac:dyDescent="0.2">
      <c r="A21" s="117">
        <v>42212</v>
      </c>
      <c r="B21" s="21" t="s">
        <v>278</v>
      </c>
      <c r="C21" s="154">
        <v>0</v>
      </c>
      <c r="D21" s="154">
        <v>0</v>
      </c>
      <c r="E21" s="154">
        <v>0</v>
      </c>
      <c r="F21" s="154">
        <v>0</v>
      </c>
    </row>
    <row r="22" spans="1:6" x14ac:dyDescent="0.2">
      <c r="A22" s="117">
        <v>42213</v>
      </c>
      <c r="B22" s="21" t="s">
        <v>251</v>
      </c>
      <c r="C22" s="154">
        <v>0</v>
      </c>
      <c r="D22" s="154">
        <v>0</v>
      </c>
      <c r="E22" s="154">
        <v>0</v>
      </c>
      <c r="F22" s="154">
        <v>0</v>
      </c>
    </row>
    <row r="23" spans="1:6" x14ac:dyDescent="0.2">
      <c r="A23" s="117">
        <v>42214</v>
      </c>
      <c r="B23" s="21" t="s">
        <v>252</v>
      </c>
      <c r="C23" s="154">
        <v>0</v>
      </c>
      <c r="D23" s="154">
        <v>0</v>
      </c>
      <c r="E23" s="154">
        <v>0</v>
      </c>
      <c r="F23" s="154">
        <v>0</v>
      </c>
    </row>
    <row r="24" spans="1:6" x14ac:dyDescent="0.2">
      <c r="A24" s="117">
        <v>42215</v>
      </c>
      <c r="B24" s="21" t="s">
        <v>253</v>
      </c>
      <c r="C24" s="154">
        <v>0</v>
      </c>
      <c r="D24" s="154">
        <v>0</v>
      </c>
      <c r="E24" s="154">
        <v>0</v>
      </c>
      <c r="F24" s="154">
        <v>0</v>
      </c>
    </row>
    <row r="25" spans="1:6" x14ac:dyDescent="0.2">
      <c r="A25" s="117">
        <v>42216</v>
      </c>
      <c r="B25" s="21" t="s">
        <v>254</v>
      </c>
      <c r="C25" s="154">
        <v>0</v>
      </c>
      <c r="D25" s="154">
        <v>0</v>
      </c>
      <c r="E25" s="154">
        <v>0</v>
      </c>
      <c r="F25" s="154">
        <v>0</v>
      </c>
    </row>
    <row r="26" spans="1:6" x14ac:dyDescent="0.2">
      <c r="A26" s="117">
        <v>42217</v>
      </c>
      <c r="B26" s="21" t="s">
        <v>255</v>
      </c>
      <c r="C26" s="154">
        <v>0</v>
      </c>
      <c r="D26" s="154">
        <v>0</v>
      </c>
      <c r="E26" s="154">
        <v>0</v>
      </c>
      <c r="F26" s="154">
        <v>0</v>
      </c>
    </row>
    <row r="27" spans="1:6" x14ac:dyDescent="0.2">
      <c r="A27" s="108">
        <v>4222</v>
      </c>
      <c r="B27" s="88" t="s">
        <v>135</v>
      </c>
      <c r="C27" s="153">
        <f>SUM(C28:C38)</f>
        <v>0</v>
      </c>
      <c r="D27" s="153">
        <f>SUM(D28:D38)</f>
        <v>0</v>
      </c>
      <c r="E27" s="153">
        <f>SUM(E28:E38)</f>
        <v>0</v>
      </c>
      <c r="F27" s="153">
        <f>SUM(F28:F38)</f>
        <v>0</v>
      </c>
    </row>
    <row r="28" spans="1:6" x14ac:dyDescent="0.2">
      <c r="A28" s="117">
        <v>42221</v>
      </c>
      <c r="B28" s="21" t="s">
        <v>279</v>
      </c>
      <c r="C28" s="154">
        <v>0</v>
      </c>
      <c r="D28" s="154">
        <v>0</v>
      </c>
      <c r="E28" s="154">
        <v>0</v>
      </c>
      <c r="F28" s="154">
        <v>0</v>
      </c>
    </row>
    <row r="29" spans="1:6" x14ac:dyDescent="0.2">
      <c r="A29" s="117">
        <v>42222</v>
      </c>
      <c r="B29" s="21" t="s">
        <v>280</v>
      </c>
      <c r="C29" s="154">
        <v>0</v>
      </c>
      <c r="D29" s="154">
        <v>0</v>
      </c>
      <c r="E29" s="154">
        <v>0</v>
      </c>
      <c r="F29" s="154">
        <v>0</v>
      </c>
    </row>
    <row r="30" spans="1:6" x14ac:dyDescent="0.2">
      <c r="A30" s="117">
        <v>42223</v>
      </c>
      <c r="B30" s="21" t="s">
        <v>258</v>
      </c>
      <c r="C30" s="154">
        <v>0</v>
      </c>
      <c r="D30" s="154">
        <v>0</v>
      </c>
      <c r="E30" s="154">
        <v>0</v>
      </c>
      <c r="F30" s="154">
        <v>0</v>
      </c>
    </row>
    <row r="31" spans="1:6" x14ac:dyDescent="0.2">
      <c r="A31" s="117">
        <v>42224</v>
      </c>
      <c r="B31" s="21" t="s">
        <v>259</v>
      </c>
      <c r="C31" s="154">
        <v>0</v>
      </c>
      <c r="D31" s="154">
        <v>0</v>
      </c>
      <c r="E31" s="154">
        <v>0</v>
      </c>
      <c r="F31" s="154">
        <v>0</v>
      </c>
    </row>
    <row r="32" spans="1:6" x14ac:dyDescent="0.2">
      <c r="A32" s="117">
        <v>42225</v>
      </c>
      <c r="B32" s="21" t="s">
        <v>260</v>
      </c>
      <c r="C32" s="154">
        <v>0</v>
      </c>
      <c r="D32" s="154">
        <v>0</v>
      </c>
      <c r="E32" s="154">
        <v>0</v>
      </c>
      <c r="F32" s="154">
        <v>0</v>
      </c>
    </row>
    <row r="33" spans="1:6" x14ac:dyDescent="0.2">
      <c r="A33" s="117">
        <v>42226</v>
      </c>
      <c r="B33" s="21" t="s">
        <v>261</v>
      </c>
      <c r="C33" s="154">
        <v>0</v>
      </c>
      <c r="D33" s="154">
        <v>0</v>
      </c>
      <c r="E33" s="154">
        <v>0</v>
      </c>
      <c r="F33" s="154">
        <v>0</v>
      </c>
    </row>
    <row r="34" spans="1:6" x14ac:dyDescent="0.2">
      <c r="A34" s="68">
        <v>42227</v>
      </c>
      <c r="B34" s="154" t="s">
        <v>628</v>
      </c>
      <c r="C34" s="154">
        <v>0</v>
      </c>
      <c r="D34" s="154">
        <v>0</v>
      </c>
      <c r="E34" s="154">
        <v>0</v>
      </c>
      <c r="F34" s="154">
        <v>0</v>
      </c>
    </row>
    <row r="35" spans="1:6" x14ac:dyDescent="0.2">
      <c r="A35" s="68">
        <v>42228</v>
      </c>
      <c r="B35" s="154" t="s">
        <v>683</v>
      </c>
      <c r="C35" s="154">
        <v>0</v>
      </c>
      <c r="D35" s="154">
        <v>0</v>
      </c>
      <c r="E35" s="154">
        <v>0</v>
      </c>
      <c r="F35" s="154">
        <v>0</v>
      </c>
    </row>
    <row r="36" spans="1:6" x14ac:dyDescent="0.2">
      <c r="A36" s="122">
        <v>42229</v>
      </c>
      <c r="B36" s="156" t="s">
        <v>684</v>
      </c>
      <c r="C36" s="154">
        <v>0</v>
      </c>
      <c r="D36" s="154">
        <v>0</v>
      </c>
      <c r="E36" s="154">
        <v>0</v>
      </c>
      <c r="F36" s="154">
        <v>0</v>
      </c>
    </row>
    <row r="37" spans="1:6" x14ac:dyDescent="0.2">
      <c r="A37" s="68">
        <v>42230</v>
      </c>
      <c r="B37" s="156" t="s">
        <v>685</v>
      </c>
      <c r="C37" s="154">
        <v>0</v>
      </c>
      <c r="D37" s="154">
        <v>0</v>
      </c>
      <c r="E37" s="154">
        <v>0</v>
      </c>
      <c r="F37" s="154">
        <v>0</v>
      </c>
    </row>
    <row r="38" spans="1:6" x14ac:dyDescent="0.2">
      <c r="A38" s="68">
        <v>42231</v>
      </c>
      <c r="B38" s="156" t="s">
        <v>655</v>
      </c>
      <c r="C38" s="154">
        <v>0</v>
      </c>
      <c r="D38" s="154">
        <v>0</v>
      </c>
      <c r="E38" s="154">
        <v>0</v>
      </c>
      <c r="F38" s="154">
        <v>0</v>
      </c>
    </row>
    <row r="42" spans="1:6" ht="35.25" customHeight="1" x14ac:dyDescent="0.2">
      <c r="B42" s="487" t="s">
        <v>1193</v>
      </c>
      <c r="C42" s="487"/>
      <c r="D42" s="487"/>
      <c r="E42" s="487"/>
      <c r="F42" s="487"/>
    </row>
  </sheetData>
  <mergeCells count="2">
    <mergeCell ref="A3:F3"/>
    <mergeCell ref="B42:F42"/>
  </mergeCells>
  <pageMargins left="0.25" right="0.25" top="0.42" bottom="0.75" header="0.3" footer="0.3"/>
  <pageSetup paperSize="9" scale="76" fitToHeight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BH3400"/>
  <sheetViews>
    <sheetView workbookViewId="0">
      <selection sqref="A1:XFD1048576"/>
    </sheetView>
  </sheetViews>
  <sheetFormatPr defaultColWidth="9.140625" defaultRowHeight="15" x14ac:dyDescent="0.25"/>
  <cols>
    <col min="1" max="1" width="9" style="194" bestFit="1" customWidth="1" collapsed="1"/>
    <col min="2" max="2" width="11.140625" style="194" bestFit="1" customWidth="1" collapsed="1"/>
    <col min="3" max="3" width="12" style="194" customWidth="1" collapsed="1"/>
    <col min="4" max="4" width="25.7109375" style="194" customWidth="1" collapsed="1"/>
    <col min="5" max="5" width="15.140625" style="194" bestFit="1" customWidth="1" collapsed="1"/>
    <col min="6" max="6" width="20.7109375" style="194" customWidth="1" collapsed="1"/>
    <col min="7" max="7" width="15.42578125" style="194" customWidth="1" collapsed="1"/>
    <col min="8" max="8" width="14" style="194" customWidth="1" collapsed="1"/>
    <col min="9" max="9" width="15.28515625" style="194" customWidth="1" collapsed="1"/>
    <col min="10" max="10" width="23" style="194" customWidth="1" collapsed="1"/>
    <col min="11" max="11" width="12.140625" style="194" customWidth="1" collapsed="1"/>
    <col min="12" max="12" width="31.85546875" style="194" customWidth="1" collapsed="1"/>
    <col min="13" max="13" width="13.28515625" style="194" customWidth="1" collapsed="1"/>
    <col min="14" max="14" width="11" style="194" customWidth="1" collapsed="1"/>
    <col min="15" max="15" width="20.7109375" style="194" customWidth="1" collapsed="1"/>
    <col min="16" max="16" width="18" style="194" customWidth="1" collapsed="1"/>
    <col min="17" max="17" width="14.85546875" style="194" bestFit="1" customWidth="1" collapsed="1"/>
    <col min="18" max="19" width="18.42578125" style="194" customWidth="1" collapsed="1"/>
    <col min="20" max="20" width="13.5703125" style="194" customWidth="1" collapsed="1"/>
    <col min="21" max="21" width="13.85546875" style="194" customWidth="1" collapsed="1"/>
    <col min="22" max="16384" width="9.140625" style="194" collapsed="1"/>
  </cols>
  <sheetData>
    <row r="2" spans="1:60" x14ac:dyDescent="0.25">
      <c r="A2" s="483" t="s">
        <v>1</v>
      </c>
      <c r="B2" s="483"/>
      <c r="C2" s="483"/>
      <c r="D2" s="483"/>
      <c r="E2" s="483"/>
      <c r="F2" s="483"/>
      <c r="G2" s="483"/>
      <c r="H2" s="483"/>
      <c r="I2" s="483"/>
      <c r="J2" s="483"/>
      <c r="K2" s="483"/>
      <c r="L2" s="483"/>
      <c r="M2" s="483"/>
      <c r="N2" s="483"/>
      <c r="O2" s="483"/>
      <c r="P2" s="483"/>
      <c r="Q2" s="483"/>
      <c r="R2" s="483"/>
      <c r="S2" s="483"/>
      <c r="T2" s="483"/>
      <c r="U2" s="483"/>
    </row>
    <row r="3" spans="1:60" ht="19.5" customHeight="1" x14ac:dyDescent="0.25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  <c r="O3" s="368"/>
      <c r="P3" s="368"/>
      <c r="Q3" s="368"/>
      <c r="R3" s="368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30" x14ac:dyDescent="0.25">
      <c r="A4" s="369" t="s">
        <v>37</v>
      </c>
      <c r="B4" s="369" t="s">
        <v>27</v>
      </c>
      <c r="C4" s="369" t="s">
        <v>28</v>
      </c>
      <c r="D4" s="369" t="s">
        <v>0</v>
      </c>
      <c r="E4" s="369" t="s">
        <v>60</v>
      </c>
      <c r="F4" s="369" t="s">
        <v>88</v>
      </c>
      <c r="G4" s="369" t="s">
        <v>87</v>
      </c>
      <c r="H4" s="369" t="s">
        <v>38</v>
      </c>
      <c r="I4" s="369" t="s">
        <v>39</v>
      </c>
      <c r="J4" s="369" t="s">
        <v>40</v>
      </c>
      <c r="K4" s="369" t="s">
        <v>115</v>
      </c>
      <c r="L4" s="369" t="s">
        <v>43</v>
      </c>
      <c r="M4" s="369" t="s">
        <v>41</v>
      </c>
      <c r="N4" s="369" t="s">
        <v>116</v>
      </c>
      <c r="O4" s="369" t="s">
        <v>117</v>
      </c>
      <c r="P4" s="369" t="s">
        <v>34</v>
      </c>
      <c r="Q4" s="369" t="s">
        <v>112</v>
      </c>
      <c r="R4" s="369" t="s">
        <v>113</v>
      </c>
      <c r="S4" s="370" t="s">
        <v>118</v>
      </c>
      <c r="T4" s="370" t="s">
        <v>42</v>
      </c>
      <c r="U4" s="370" t="s">
        <v>86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x14ac:dyDescent="0.25">
      <c r="A5" s="371"/>
      <c r="B5" s="372"/>
      <c r="C5" s="373"/>
      <c r="D5" s="373"/>
      <c r="E5" s="373"/>
      <c r="F5" s="373"/>
      <c r="G5" s="373"/>
      <c r="H5" s="373"/>
      <c r="I5" s="373"/>
      <c r="J5" s="374"/>
      <c r="K5" s="375"/>
      <c r="L5" s="376"/>
      <c r="M5" s="375"/>
      <c r="N5" s="373"/>
      <c r="O5" s="373"/>
      <c r="P5" s="373"/>
      <c r="Q5" s="373"/>
      <c r="R5" s="373"/>
      <c r="S5" s="377"/>
      <c r="T5" s="377"/>
      <c r="U5" s="377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x14ac:dyDescent="0.25">
      <c r="A6" s="378">
        <v>1353</v>
      </c>
      <c r="B6" s="379">
        <v>42736</v>
      </c>
      <c r="C6" s="380" t="s">
        <v>1425</v>
      </c>
      <c r="D6" s="380" t="s">
        <v>1426</v>
      </c>
      <c r="E6" s="380" t="s">
        <v>1427</v>
      </c>
      <c r="F6" s="380" t="s">
        <v>1428</v>
      </c>
      <c r="G6" s="380" t="s">
        <v>1429</v>
      </c>
      <c r="H6" s="380" t="s">
        <v>1430</v>
      </c>
      <c r="I6" s="380" t="s">
        <v>1431</v>
      </c>
      <c r="J6" s="381">
        <v>20000</v>
      </c>
      <c r="K6" s="378">
        <v>5460</v>
      </c>
      <c r="L6" s="380" t="s">
        <v>1432</v>
      </c>
      <c r="M6" s="378">
        <v>1</v>
      </c>
      <c r="N6" s="380" t="s">
        <v>1433</v>
      </c>
      <c r="O6" s="381" t="s">
        <v>1434</v>
      </c>
      <c r="P6" s="380" t="s">
        <v>1432</v>
      </c>
      <c r="Q6" s="380" t="s">
        <v>1435</v>
      </c>
      <c r="R6" s="380" t="s">
        <v>1435</v>
      </c>
      <c r="S6" s="377"/>
      <c r="T6" s="377"/>
      <c r="U6" s="377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x14ac:dyDescent="0.25">
      <c r="A7" s="351">
        <v>1354</v>
      </c>
      <c r="B7" s="382">
        <v>42736</v>
      </c>
      <c r="C7" s="204" t="s">
        <v>1425</v>
      </c>
      <c r="D7" s="204" t="s">
        <v>1426</v>
      </c>
      <c r="E7" s="204" t="s">
        <v>1427</v>
      </c>
      <c r="F7" s="204" t="s">
        <v>1428</v>
      </c>
      <c r="G7" s="204" t="s">
        <v>1429</v>
      </c>
      <c r="H7" s="204" t="s">
        <v>1430</v>
      </c>
      <c r="I7" s="204" t="s">
        <v>1431</v>
      </c>
      <c r="J7" s="383">
        <v>7000</v>
      </c>
      <c r="K7" s="351">
        <v>5461</v>
      </c>
      <c r="L7" s="204" t="s">
        <v>1436</v>
      </c>
      <c r="M7" s="351">
        <v>1</v>
      </c>
      <c r="N7" s="204" t="s">
        <v>1437</v>
      </c>
      <c r="O7" s="204" t="s">
        <v>1434</v>
      </c>
      <c r="P7" s="204" t="s">
        <v>1436</v>
      </c>
      <c r="Q7" s="204" t="s">
        <v>1435</v>
      </c>
      <c r="R7" s="204" t="s">
        <v>1435</v>
      </c>
      <c r="S7"/>
      <c r="T7"/>
      <c r="U7"/>
      <c r="V7"/>
      <c r="W7" s="384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x14ac:dyDescent="0.25">
      <c r="A8" s="351">
        <v>1355</v>
      </c>
      <c r="B8" s="382">
        <v>42736</v>
      </c>
      <c r="C8" s="204" t="s">
        <v>1425</v>
      </c>
      <c r="D8" s="204" t="s">
        <v>1426</v>
      </c>
      <c r="E8" s="204" t="s">
        <v>1427</v>
      </c>
      <c r="F8" s="204" t="s">
        <v>1428</v>
      </c>
      <c r="G8" s="204" t="s">
        <v>1429</v>
      </c>
      <c r="H8" s="204" t="s">
        <v>1430</v>
      </c>
      <c r="I8" s="204" t="s">
        <v>1431</v>
      </c>
      <c r="J8" s="383">
        <v>3000</v>
      </c>
      <c r="K8" s="351">
        <v>5462</v>
      </c>
      <c r="L8" s="204" t="s">
        <v>1438</v>
      </c>
      <c r="M8" s="351">
        <v>1</v>
      </c>
      <c r="N8" s="204" t="s">
        <v>1437</v>
      </c>
      <c r="O8" s="204" t="s">
        <v>1434</v>
      </c>
      <c r="P8" s="204" t="s">
        <v>1438</v>
      </c>
      <c r="Q8" s="204" t="s">
        <v>1435</v>
      </c>
      <c r="R8" s="204" t="s">
        <v>1435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.75" thickBot="1" x14ac:dyDescent="0.3">
      <c r="A9" s="351">
        <v>26</v>
      </c>
      <c r="B9" s="382">
        <v>42738</v>
      </c>
      <c r="C9" s="204" t="s">
        <v>1439</v>
      </c>
      <c r="D9" s="204" t="s">
        <v>1440</v>
      </c>
      <c r="E9" s="204" t="s">
        <v>1427</v>
      </c>
      <c r="F9" s="204" t="s">
        <v>1441</v>
      </c>
      <c r="G9" s="204" t="s">
        <v>1442</v>
      </c>
      <c r="H9" s="204" t="s">
        <v>1443</v>
      </c>
      <c r="I9" s="204" t="s">
        <v>1444</v>
      </c>
      <c r="J9" s="383">
        <v>132000</v>
      </c>
      <c r="K9" s="351" t="s">
        <v>1445</v>
      </c>
      <c r="L9" s="204" t="s">
        <v>1446</v>
      </c>
      <c r="M9" s="351">
        <v>0</v>
      </c>
      <c r="N9" s="204" t="s">
        <v>1447</v>
      </c>
      <c r="O9" s="204" t="s">
        <v>1434</v>
      </c>
      <c r="P9" s="204" t="s">
        <v>1448</v>
      </c>
      <c r="Q9" s="204" t="s">
        <v>1435</v>
      </c>
      <c r="R9" s="204" t="s">
        <v>1435</v>
      </c>
      <c r="S9"/>
      <c r="T9"/>
      <c r="U9"/>
      <c r="V9" s="495" t="s">
        <v>86</v>
      </c>
      <c r="W9" s="496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.75" thickTop="1" x14ac:dyDescent="0.25">
      <c r="A10" s="351">
        <v>1348</v>
      </c>
      <c r="B10" s="382">
        <v>42738</v>
      </c>
      <c r="C10" s="204" t="s">
        <v>1425</v>
      </c>
      <c r="D10" s="204" t="s">
        <v>1449</v>
      </c>
      <c r="E10" s="204" t="s">
        <v>1427</v>
      </c>
      <c r="F10" s="204" t="s">
        <v>1428</v>
      </c>
      <c r="G10" s="204" t="s">
        <v>1450</v>
      </c>
      <c r="H10" s="204" t="s">
        <v>1451</v>
      </c>
      <c r="I10" s="204" t="s">
        <v>1452</v>
      </c>
      <c r="J10" s="383">
        <v>277000</v>
      </c>
      <c r="K10" s="351">
        <v>5456</v>
      </c>
      <c r="L10" s="204" t="s">
        <v>1453</v>
      </c>
      <c r="M10" s="351">
        <v>277</v>
      </c>
      <c r="N10" s="204" t="s">
        <v>1454</v>
      </c>
      <c r="O10" s="204" t="s">
        <v>1434</v>
      </c>
      <c r="P10" s="204" t="s">
        <v>1453</v>
      </c>
      <c r="Q10" s="204" t="s">
        <v>1435</v>
      </c>
      <c r="R10" s="204" t="s">
        <v>1435</v>
      </c>
      <c r="S10"/>
      <c r="T10"/>
      <c r="U10"/>
      <c r="V10" s="385" t="s">
        <v>613</v>
      </c>
      <c r="W10" s="385" t="s">
        <v>591</v>
      </c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x14ac:dyDescent="0.25">
      <c r="A11" s="351">
        <v>1349</v>
      </c>
      <c r="B11" s="382">
        <v>42744</v>
      </c>
      <c r="C11" s="204" t="s">
        <v>1425</v>
      </c>
      <c r="D11" s="204" t="s">
        <v>1455</v>
      </c>
      <c r="E11" s="204" t="s">
        <v>1427</v>
      </c>
      <c r="F11" s="204" t="s">
        <v>1428</v>
      </c>
      <c r="G11" s="204" t="s">
        <v>1456</v>
      </c>
      <c r="H11" s="204" t="s">
        <v>1457</v>
      </c>
      <c r="I11" s="204" t="s">
        <v>1458</v>
      </c>
      <c r="J11" s="383">
        <v>30000</v>
      </c>
      <c r="K11" s="351">
        <v>5457</v>
      </c>
      <c r="L11" s="204" t="s">
        <v>1459</v>
      </c>
      <c r="M11" s="351">
        <v>300</v>
      </c>
      <c r="N11" s="204" t="s">
        <v>1454</v>
      </c>
      <c r="O11" s="204" t="s">
        <v>1434</v>
      </c>
      <c r="P11" s="204" t="s">
        <v>1459</v>
      </c>
      <c r="Q11" s="204" t="s">
        <v>1435</v>
      </c>
      <c r="R11" s="204" t="s">
        <v>1435</v>
      </c>
      <c r="S11"/>
      <c r="T11"/>
      <c r="U11"/>
      <c r="V11" s="386" t="s">
        <v>614</v>
      </c>
      <c r="W11" s="386" t="s">
        <v>592</v>
      </c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x14ac:dyDescent="0.25">
      <c r="A12" s="351">
        <v>1304</v>
      </c>
      <c r="B12" s="382">
        <v>42746</v>
      </c>
      <c r="C12" s="204" t="s">
        <v>1425</v>
      </c>
      <c r="D12" s="204" t="s">
        <v>1460</v>
      </c>
      <c r="E12" s="204" t="s">
        <v>1427</v>
      </c>
      <c r="F12" s="204" t="s">
        <v>1428</v>
      </c>
      <c r="G12" s="204" t="s">
        <v>1461</v>
      </c>
      <c r="H12" s="204" t="s">
        <v>1462</v>
      </c>
      <c r="I12" s="204" t="s">
        <v>1463</v>
      </c>
      <c r="J12" s="383">
        <v>245000</v>
      </c>
      <c r="K12" s="351">
        <v>4869</v>
      </c>
      <c r="L12" s="204" t="s">
        <v>1464</v>
      </c>
      <c r="M12" s="351">
        <v>250</v>
      </c>
      <c r="N12" s="204" t="s">
        <v>1454</v>
      </c>
      <c r="O12" s="204" t="s">
        <v>1434</v>
      </c>
      <c r="P12" s="204" t="s">
        <v>1464</v>
      </c>
      <c r="Q12" s="204" t="s">
        <v>1435</v>
      </c>
      <c r="R12" t="s">
        <v>1435</v>
      </c>
      <c r="S12"/>
      <c r="T12"/>
      <c r="U12"/>
      <c r="V12" s="386" t="s">
        <v>593</v>
      </c>
      <c r="W12" s="386" t="s">
        <v>595</v>
      </c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x14ac:dyDescent="0.25">
      <c r="A13" s="351">
        <v>1305</v>
      </c>
      <c r="B13" s="382">
        <v>42746</v>
      </c>
      <c r="C13" s="204" t="s">
        <v>1425</v>
      </c>
      <c r="D13" s="204" t="s">
        <v>1460</v>
      </c>
      <c r="E13" s="204" t="s">
        <v>1427</v>
      </c>
      <c r="F13" s="204" t="s">
        <v>1428</v>
      </c>
      <c r="G13" s="204" t="s">
        <v>1461</v>
      </c>
      <c r="H13" s="204" t="s">
        <v>1462</v>
      </c>
      <c r="I13" s="204" t="s">
        <v>1463</v>
      </c>
      <c r="J13" s="383">
        <v>275000</v>
      </c>
      <c r="K13" s="351">
        <v>4075</v>
      </c>
      <c r="L13" s="204" t="s">
        <v>1465</v>
      </c>
      <c r="M13" s="351">
        <v>125</v>
      </c>
      <c r="N13" s="204" t="s">
        <v>1454</v>
      </c>
      <c r="O13" s="204" t="s">
        <v>1434</v>
      </c>
      <c r="P13" s="204" t="s">
        <v>1465</v>
      </c>
      <c r="Q13" s="204" t="s">
        <v>1435</v>
      </c>
      <c r="R13" t="s">
        <v>1435</v>
      </c>
      <c r="S13"/>
      <c r="T13"/>
      <c r="U13"/>
      <c r="V13" s="386" t="s">
        <v>594</v>
      </c>
      <c r="W13" s="386" t="s">
        <v>596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x14ac:dyDescent="0.25">
      <c r="A14" s="351">
        <v>1306</v>
      </c>
      <c r="B14" s="382">
        <v>42746</v>
      </c>
      <c r="C14" s="204" t="s">
        <v>1425</v>
      </c>
      <c r="D14" s="204" t="s">
        <v>1460</v>
      </c>
      <c r="E14" s="204" t="s">
        <v>1427</v>
      </c>
      <c r="F14" s="204" t="s">
        <v>1428</v>
      </c>
      <c r="G14" s="204" t="s">
        <v>1461</v>
      </c>
      <c r="H14" s="204" t="s">
        <v>1462</v>
      </c>
      <c r="I14" s="204" t="s">
        <v>1463</v>
      </c>
      <c r="J14" s="383">
        <v>153600</v>
      </c>
      <c r="K14" s="351">
        <v>4994</v>
      </c>
      <c r="L14" s="204" t="s">
        <v>1466</v>
      </c>
      <c r="M14" s="351">
        <v>48</v>
      </c>
      <c r="N14" s="204" t="s">
        <v>1437</v>
      </c>
      <c r="O14" s="204" t="s">
        <v>1434</v>
      </c>
      <c r="P14" s="204" t="s">
        <v>1466</v>
      </c>
      <c r="Q14" s="204" t="s">
        <v>1435</v>
      </c>
      <c r="R14" t="s">
        <v>1435</v>
      </c>
      <c r="S14"/>
      <c r="T14"/>
      <c r="U14"/>
      <c r="V14" s="386" t="s">
        <v>608</v>
      </c>
      <c r="W14" s="386" t="s">
        <v>597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x14ac:dyDescent="0.25">
      <c r="A15" s="351">
        <v>1307</v>
      </c>
      <c r="B15" s="382">
        <v>42746</v>
      </c>
      <c r="C15" s="204" t="s">
        <v>1425</v>
      </c>
      <c r="D15" s="204" t="s">
        <v>1460</v>
      </c>
      <c r="E15" s="204" t="s">
        <v>1427</v>
      </c>
      <c r="F15" s="204" t="s">
        <v>1428</v>
      </c>
      <c r="G15" s="204" t="s">
        <v>1461</v>
      </c>
      <c r="H15" s="204" t="s">
        <v>1462</v>
      </c>
      <c r="I15" s="204" t="s">
        <v>1463</v>
      </c>
      <c r="J15" s="383">
        <v>132000</v>
      </c>
      <c r="K15" s="351">
        <v>5434</v>
      </c>
      <c r="L15" s="204" t="s">
        <v>1467</v>
      </c>
      <c r="M15" s="351">
        <v>40</v>
      </c>
      <c r="N15" s="204" t="s">
        <v>1454</v>
      </c>
      <c r="O15" s="204" t="s">
        <v>1434</v>
      </c>
      <c r="P15" s="204" t="s">
        <v>1467</v>
      </c>
      <c r="Q15" s="204" t="s">
        <v>1435</v>
      </c>
      <c r="R15" t="s">
        <v>1435</v>
      </c>
      <c r="S15"/>
      <c r="T15"/>
      <c r="U15"/>
      <c r="V15" s="386" t="s">
        <v>609</v>
      </c>
      <c r="W15" s="386" t="s">
        <v>598</v>
      </c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x14ac:dyDescent="0.25">
      <c r="A16" s="351">
        <v>1308</v>
      </c>
      <c r="B16" s="382">
        <v>42746</v>
      </c>
      <c r="C16" s="204" t="s">
        <v>1425</v>
      </c>
      <c r="D16" s="204" t="s">
        <v>1460</v>
      </c>
      <c r="E16" s="204" t="s">
        <v>1427</v>
      </c>
      <c r="F16" s="204" t="s">
        <v>1428</v>
      </c>
      <c r="G16" s="204" t="s">
        <v>1461</v>
      </c>
      <c r="H16" s="204" t="s">
        <v>1462</v>
      </c>
      <c r="I16" s="204" t="s">
        <v>1463</v>
      </c>
      <c r="J16" s="383">
        <v>75000</v>
      </c>
      <c r="K16" s="351">
        <v>5435</v>
      </c>
      <c r="L16" s="204" t="s">
        <v>1468</v>
      </c>
      <c r="M16" s="351">
        <v>50</v>
      </c>
      <c r="N16" s="204" t="s">
        <v>1454</v>
      </c>
      <c r="O16" s="204" t="s">
        <v>1434</v>
      </c>
      <c r="P16" s="204" t="s">
        <v>1468</v>
      </c>
      <c r="Q16" s="204" t="s">
        <v>1435</v>
      </c>
      <c r="R16" t="s">
        <v>1435</v>
      </c>
      <c r="S16"/>
      <c r="T16"/>
      <c r="U16"/>
      <c r="V16" s="386" t="s">
        <v>610</v>
      </c>
      <c r="W16" s="386" t="s">
        <v>599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x14ac:dyDescent="0.25">
      <c r="A17" s="351">
        <v>1309</v>
      </c>
      <c r="B17" s="382">
        <v>42746</v>
      </c>
      <c r="C17" s="204" t="s">
        <v>1425</v>
      </c>
      <c r="D17" s="204" t="s">
        <v>1460</v>
      </c>
      <c r="E17" s="204" t="s">
        <v>1427</v>
      </c>
      <c r="F17" s="204" t="s">
        <v>1428</v>
      </c>
      <c r="G17" s="204" t="s">
        <v>1461</v>
      </c>
      <c r="H17" s="204" t="s">
        <v>1462</v>
      </c>
      <c r="I17" s="204" t="s">
        <v>1463</v>
      </c>
      <c r="J17" s="383">
        <v>420000</v>
      </c>
      <c r="K17" s="351">
        <v>4870</v>
      </c>
      <c r="L17" s="204" t="s">
        <v>1469</v>
      </c>
      <c r="M17" s="351">
        <v>200</v>
      </c>
      <c r="N17" s="204" t="s">
        <v>1454</v>
      </c>
      <c r="O17" s="204" t="s">
        <v>1434</v>
      </c>
      <c r="P17" s="204" t="s">
        <v>1469</v>
      </c>
      <c r="Q17" s="204" t="s">
        <v>1435</v>
      </c>
      <c r="R17" t="s">
        <v>1435</v>
      </c>
      <c r="S17"/>
      <c r="T17"/>
      <c r="U17"/>
      <c r="V17" s="386" t="s">
        <v>611</v>
      </c>
      <c r="W17" s="386" t="s">
        <v>119</v>
      </c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x14ac:dyDescent="0.25">
      <c r="A18" s="351">
        <v>1310</v>
      </c>
      <c r="B18" s="382">
        <v>42746</v>
      </c>
      <c r="C18" s="204" t="s">
        <v>1425</v>
      </c>
      <c r="D18" s="204" t="s">
        <v>1460</v>
      </c>
      <c r="E18" s="204" t="s">
        <v>1427</v>
      </c>
      <c r="F18" s="204" t="s">
        <v>1428</v>
      </c>
      <c r="G18" s="204" t="s">
        <v>1461</v>
      </c>
      <c r="H18" s="204" t="s">
        <v>1462</v>
      </c>
      <c r="I18" s="204" t="s">
        <v>1463</v>
      </c>
      <c r="J18" s="383">
        <v>45000</v>
      </c>
      <c r="K18" s="351">
        <v>5436</v>
      </c>
      <c r="L18" s="204" t="s">
        <v>1470</v>
      </c>
      <c r="M18" s="351">
        <v>25</v>
      </c>
      <c r="N18" s="204" t="s">
        <v>1471</v>
      </c>
      <c r="O18" s="204" t="s">
        <v>1434</v>
      </c>
      <c r="P18" s="204" t="s">
        <v>1470</v>
      </c>
      <c r="Q18" s="204" t="s">
        <v>1435</v>
      </c>
      <c r="R18" t="s">
        <v>1435</v>
      </c>
      <c r="S18"/>
      <c r="T18"/>
      <c r="U18"/>
      <c r="V18" s="386" t="s">
        <v>612</v>
      </c>
      <c r="W18" s="386" t="s">
        <v>616</v>
      </c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x14ac:dyDescent="0.25">
      <c r="A19" s="351">
        <v>1311</v>
      </c>
      <c r="B19" s="382">
        <v>42746</v>
      </c>
      <c r="C19" s="204" t="s">
        <v>1425</v>
      </c>
      <c r="D19" s="204" t="s">
        <v>1460</v>
      </c>
      <c r="E19" s="204" t="s">
        <v>1427</v>
      </c>
      <c r="F19" s="204" t="s">
        <v>1428</v>
      </c>
      <c r="G19" s="204" t="s">
        <v>1461</v>
      </c>
      <c r="H19" s="204" t="s">
        <v>1462</v>
      </c>
      <c r="I19" s="204" t="s">
        <v>1463</v>
      </c>
      <c r="J19" s="383">
        <v>48000</v>
      </c>
      <c r="K19" s="351">
        <v>5437</v>
      </c>
      <c r="L19" s="204" t="s">
        <v>1472</v>
      </c>
      <c r="M19" s="351">
        <v>24</v>
      </c>
      <c r="N19" s="204" t="s">
        <v>1473</v>
      </c>
      <c r="O19" s="204" t="s">
        <v>1434</v>
      </c>
      <c r="P19" s="204" t="s">
        <v>1472</v>
      </c>
      <c r="Q19" s="204" t="s">
        <v>1435</v>
      </c>
      <c r="R19" t="s">
        <v>1435</v>
      </c>
      <c r="S19"/>
      <c r="T19"/>
      <c r="U19"/>
      <c r="V19" s="386" t="s">
        <v>600</v>
      </c>
      <c r="W19" s="386" t="s">
        <v>601</v>
      </c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x14ac:dyDescent="0.25">
      <c r="A20" s="351">
        <v>1312</v>
      </c>
      <c r="B20" s="382">
        <v>42746</v>
      </c>
      <c r="C20" s="204" t="s">
        <v>1425</v>
      </c>
      <c r="D20" s="204" t="s">
        <v>1460</v>
      </c>
      <c r="E20" s="204" t="s">
        <v>1427</v>
      </c>
      <c r="F20" s="204" t="s">
        <v>1428</v>
      </c>
      <c r="G20" s="204" t="s">
        <v>1461</v>
      </c>
      <c r="H20" s="204" t="s">
        <v>1462</v>
      </c>
      <c r="I20" s="204" t="s">
        <v>1463</v>
      </c>
      <c r="J20" s="383">
        <v>80400</v>
      </c>
      <c r="K20" s="351">
        <v>4871</v>
      </c>
      <c r="L20" s="204" t="s">
        <v>1468</v>
      </c>
      <c r="M20" s="351">
        <v>12</v>
      </c>
      <c r="N20" s="204" t="s">
        <v>1471</v>
      </c>
      <c r="O20" s="204" t="s">
        <v>1434</v>
      </c>
      <c r="P20" s="204" t="s">
        <v>1468</v>
      </c>
      <c r="Q20" s="204" t="s">
        <v>1435</v>
      </c>
      <c r="R20" t="s">
        <v>1435</v>
      </c>
      <c r="S20"/>
      <c r="T20"/>
      <c r="U20"/>
      <c r="V20" s="386" t="s">
        <v>607</v>
      </c>
      <c r="W20" s="386" t="s">
        <v>98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x14ac:dyDescent="0.25">
      <c r="A21" s="351">
        <v>1313</v>
      </c>
      <c r="B21" s="382">
        <v>42746</v>
      </c>
      <c r="C21" s="204" t="s">
        <v>1425</v>
      </c>
      <c r="D21" s="204" t="s">
        <v>1460</v>
      </c>
      <c r="E21" s="204" t="s">
        <v>1427</v>
      </c>
      <c r="F21" s="204" t="s">
        <v>1428</v>
      </c>
      <c r="G21" s="204" t="s">
        <v>1461</v>
      </c>
      <c r="H21" s="204" t="s">
        <v>1462</v>
      </c>
      <c r="I21" s="204" t="s">
        <v>1463</v>
      </c>
      <c r="J21" s="383">
        <v>15000</v>
      </c>
      <c r="K21" s="351">
        <v>4993</v>
      </c>
      <c r="L21" s="204" t="s">
        <v>1474</v>
      </c>
      <c r="M21" s="351">
        <v>25</v>
      </c>
      <c r="N21" s="204" t="s">
        <v>1454</v>
      </c>
      <c r="O21" s="204" t="s">
        <v>1434</v>
      </c>
      <c r="P21" s="204" t="s">
        <v>1474</v>
      </c>
      <c r="Q21" s="204" t="s">
        <v>1435</v>
      </c>
      <c r="R21" t="s">
        <v>1435</v>
      </c>
      <c r="S21"/>
      <c r="T21"/>
      <c r="U21"/>
      <c r="V21" s="386" t="s">
        <v>602</v>
      </c>
      <c r="W21" s="386" t="s">
        <v>606</v>
      </c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x14ac:dyDescent="0.25">
      <c r="A22" s="351">
        <v>1323</v>
      </c>
      <c r="B22" s="382">
        <v>42746</v>
      </c>
      <c r="C22" s="204" t="s">
        <v>1425</v>
      </c>
      <c r="D22" s="204" t="s">
        <v>1475</v>
      </c>
      <c r="E22" s="204" t="s">
        <v>1427</v>
      </c>
      <c r="F22" s="204" t="s">
        <v>1428</v>
      </c>
      <c r="G22" s="204" t="s">
        <v>1476</v>
      </c>
      <c r="H22" s="204" t="s">
        <v>1462</v>
      </c>
      <c r="I22" s="204" t="s">
        <v>1463</v>
      </c>
      <c r="J22" s="383">
        <v>131400</v>
      </c>
      <c r="K22" s="351">
        <v>5442</v>
      </c>
      <c r="L22" s="204" t="s">
        <v>1477</v>
      </c>
      <c r="M22" s="351">
        <v>146</v>
      </c>
      <c r="N22" s="204" t="s">
        <v>1454</v>
      </c>
      <c r="O22" s="204" t="s">
        <v>1434</v>
      </c>
      <c r="P22" s="204" t="s">
        <v>1477</v>
      </c>
      <c r="Q22" s="204" t="s">
        <v>1435</v>
      </c>
      <c r="R22" t="s">
        <v>1435</v>
      </c>
      <c r="S22"/>
      <c r="T22"/>
      <c r="U22"/>
      <c r="V22" s="386" t="s">
        <v>603</v>
      </c>
      <c r="W22" s="386" t="s">
        <v>605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x14ac:dyDescent="0.25">
      <c r="A23" s="351">
        <v>1324</v>
      </c>
      <c r="B23" s="382">
        <v>42746</v>
      </c>
      <c r="C23" s="204" t="s">
        <v>1425</v>
      </c>
      <c r="D23" s="204" t="s">
        <v>1475</v>
      </c>
      <c r="E23" s="204" t="s">
        <v>1427</v>
      </c>
      <c r="F23" s="204" t="s">
        <v>1428</v>
      </c>
      <c r="G23" s="204" t="s">
        <v>1476</v>
      </c>
      <c r="H23" s="204" t="s">
        <v>1462</v>
      </c>
      <c r="I23" s="204" t="s">
        <v>1463</v>
      </c>
      <c r="J23" s="383">
        <v>28800</v>
      </c>
      <c r="K23" s="351">
        <v>5443</v>
      </c>
      <c r="L23" s="204" t="s">
        <v>1478</v>
      </c>
      <c r="M23" s="351">
        <v>32</v>
      </c>
      <c r="N23" s="204" t="s">
        <v>1454</v>
      </c>
      <c r="O23" s="204" t="s">
        <v>1434</v>
      </c>
      <c r="P23" s="204" t="s">
        <v>1478</v>
      </c>
      <c r="Q23" s="204" t="s">
        <v>1435</v>
      </c>
      <c r="R23" t="s">
        <v>1435</v>
      </c>
      <c r="S23"/>
      <c r="T23"/>
      <c r="U23"/>
      <c r="V23" s="386" t="s">
        <v>615</v>
      </c>
      <c r="W23" s="386" t="s">
        <v>604</v>
      </c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x14ac:dyDescent="0.25">
      <c r="A24" s="351">
        <v>1325</v>
      </c>
      <c r="B24" s="382">
        <v>42746</v>
      </c>
      <c r="C24" s="204" t="s">
        <v>1425</v>
      </c>
      <c r="D24" s="204" t="s">
        <v>1475</v>
      </c>
      <c r="E24" s="204" t="s">
        <v>1427</v>
      </c>
      <c r="F24" s="204" t="s">
        <v>1428</v>
      </c>
      <c r="G24" s="204" t="s">
        <v>1476</v>
      </c>
      <c r="H24" s="204" t="s">
        <v>1462</v>
      </c>
      <c r="I24" s="204" t="s">
        <v>1463</v>
      </c>
      <c r="J24" s="383">
        <v>139400</v>
      </c>
      <c r="K24" s="351">
        <v>5444</v>
      </c>
      <c r="L24" s="204" t="s">
        <v>1479</v>
      </c>
      <c r="M24" s="351">
        <v>82</v>
      </c>
      <c r="N24" s="204" t="s">
        <v>1454</v>
      </c>
      <c r="O24" s="204" t="s">
        <v>1434</v>
      </c>
      <c r="P24" s="204" t="s">
        <v>1479</v>
      </c>
      <c r="Q24" s="204" t="s">
        <v>1435</v>
      </c>
      <c r="R24" t="s">
        <v>1435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x14ac:dyDescent="0.25">
      <c r="A25" s="351">
        <v>1326</v>
      </c>
      <c r="B25" s="382">
        <v>42746</v>
      </c>
      <c r="C25" s="204" t="s">
        <v>1425</v>
      </c>
      <c r="D25" s="204" t="s">
        <v>1475</v>
      </c>
      <c r="E25" s="204" t="s">
        <v>1427</v>
      </c>
      <c r="F25" s="204" t="s">
        <v>1428</v>
      </c>
      <c r="G25" s="204" t="s">
        <v>1476</v>
      </c>
      <c r="H25" s="204" t="s">
        <v>1462</v>
      </c>
      <c r="I25" s="204" t="s">
        <v>1463</v>
      </c>
      <c r="J25" s="383">
        <v>13500</v>
      </c>
      <c r="K25" s="351">
        <v>5445</v>
      </c>
      <c r="L25" s="204" t="s">
        <v>1480</v>
      </c>
      <c r="M25" s="351">
        <v>15</v>
      </c>
      <c r="N25" s="204" t="s">
        <v>1454</v>
      </c>
      <c r="O25" s="204" t="s">
        <v>1434</v>
      </c>
      <c r="P25" s="204" t="s">
        <v>1480</v>
      </c>
      <c r="Q25" s="204" t="s">
        <v>1435</v>
      </c>
      <c r="R25" t="s">
        <v>1435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x14ac:dyDescent="0.25">
      <c r="A26" s="351">
        <v>1327</v>
      </c>
      <c r="B26" s="382">
        <v>42746</v>
      </c>
      <c r="C26" s="204" t="s">
        <v>1425</v>
      </c>
      <c r="D26" s="204" t="s">
        <v>1475</v>
      </c>
      <c r="E26" s="204" t="s">
        <v>1427</v>
      </c>
      <c r="F26" s="204" t="s">
        <v>1428</v>
      </c>
      <c r="G26" s="204" t="s">
        <v>1476</v>
      </c>
      <c r="H26" s="204" t="s">
        <v>1462</v>
      </c>
      <c r="I26" s="204" t="s">
        <v>1463</v>
      </c>
      <c r="J26" s="383">
        <v>33600</v>
      </c>
      <c r="K26" s="351">
        <v>5446</v>
      </c>
      <c r="L26" s="204" t="s">
        <v>1481</v>
      </c>
      <c r="M26" s="351">
        <v>28</v>
      </c>
      <c r="N26" s="204" t="s">
        <v>1454</v>
      </c>
      <c r="O26" s="204" t="s">
        <v>1434</v>
      </c>
      <c r="P26" s="204" t="s">
        <v>1481</v>
      </c>
      <c r="Q26" s="204" t="s">
        <v>1435</v>
      </c>
      <c r="R26" t="s">
        <v>1435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x14ac:dyDescent="0.25">
      <c r="A27" s="351">
        <v>1328</v>
      </c>
      <c r="B27" s="382">
        <v>42746</v>
      </c>
      <c r="C27" s="204" t="s">
        <v>1425</v>
      </c>
      <c r="D27" s="204" t="s">
        <v>1475</v>
      </c>
      <c r="E27" s="204" t="s">
        <v>1427</v>
      </c>
      <c r="F27" s="204" t="s">
        <v>1428</v>
      </c>
      <c r="G27" s="204" t="s">
        <v>1476</v>
      </c>
      <c r="H27" s="204" t="s">
        <v>1462</v>
      </c>
      <c r="I27" s="204" t="s">
        <v>1463</v>
      </c>
      <c r="J27" s="383">
        <v>27500</v>
      </c>
      <c r="K27" s="351">
        <v>4776</v>
      </c>
      <c r="L27" s="204" t="s">
        <v>1482</v>
      </c>
      <c r="M27" s="351">
        <v>5.5</v>
      </c>
      <c r="N27" s="204" t="s">
        <v>1454</v>
      </c>
      <c r="O27" s="204" t="s">
        <v>1434</v>
      </c>
      <c r="P27" s="204" t="s">
        <v>1482</v>
      </c>
      <c r="Q27" s="204" t="s">
        <v>1435</v>
      </c>
      <c r="R27" s="204" t="s">
        <v>1435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x14ac:dyDescent="0.25">
      <c r="A28" s="351">
        <v>1329</v>
      </c>
      <c r="B28" s="382">
        <v>42746</v>
      </c>
      <c r="C28" s="204" t="s">
        <v>1425</v>
      </c>
      <c r="D28" s="204" t="s">
        <v>1475</v>
      </c>
      <c r="E28" s="204" t="s">
        <v>1427</v>
      </c>
      <c r="F28" s="204" t="s">
        <v>1428</v>
      </c>
      <c r="G28" s="204" t="s">
        <v>1476</v>
      </c>
      <c r="H28" s="204" t="s">
        <v>1462</v>
      </c>
      <c r="I28" s="204" t="s">
        <v>1463</v>
      </c>
      <c r="J28" s="383">
        <v>62500</v>
      </c>
      <c r="K28" s="351">
        <v>5448</v>
      </c>
      <c r="L28" s="204" t="s">
        <v>1483</v>
      </c>
      <c r="M28" s="351">
        <v>25</v>
      </c>
      <c r="N28" s="204" t="s">
        <v>1454</v>
      </c>
      <c r="O28" s="204" t="s">
        <v>1434</v>
      </c>
      <c r="P28" s="204" t="s">
        <v>1483</v>
      </c>
      <c r="Q28" s="204" t="s">
        <v>1435</v>
      </c>
      <c r="R28" s="204" t="s">
        <v>1435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x14ac:dyDescent="0.25">
      <c r="A29" s="351">
        <v>1343</v>
      </c>
      <c r="B29" s="382">
        <v>42746</v>
      </c>
      <c r="C29" s="204" t="s">
        <v>1425</v>
      </c>
      <c r="D29" s="204" t="s">
        <v>1484</v>
      </c>
      <c r="E29" s="204" t="s">
        <v>1427</v>
      </c>
      <c r="F29" s="204" t="s">
        <v>1428</v>
      </c>
      <c r="G29" s="204" t="s">
        <v>1485</v>
      </c>
      <c r="H29" s="204" t="s">
        <v>1451</v>
      </c>
      <c r="I29" s="204" t="s">
        <v>1452</v>
      </c>
      <c r="J29" s="383">
        <v>104400</v>
      </c>
      <c r="K29" s="351">
        <v>5453</v>
      </c>
      <c r="L29" s="204" t="s">
        <v>1486</v>
      </c>
      <c r="M29" s="351">
        <v>18</v>
      </c>
      <c r="N29" s="204" t="s">
        <v>1454</v>
      </c>
      <c r="O29" s="204" t="s">
        <v>1434</v>
      </c>
      <c r="P29" s="204" t="s">
        <v>1486</v>
      </c>
      <c r="Q29" s="204" t="s">
        <v>1435</v>
      </c>
      <c r="R29" s="204" t="s">
        <v>1435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x14ac:dyDescent="0.25">
      <c r="A30" s="351">
        <v>1344</v>
      </c>
      <c r="B30" s="382">
        <v>42746</v>
      </c>
      <c r="C30" s="204" t="s">
        <v>1425</v>
      </c>
      <c r="D30" s="204" t="s">
        <v>1484</v>
      </c>
      <c r="E30" s="204" t="s">
        <v>1427</v>
      </c>
      <c r="F30" s="204" t="s">
        <v>1428</v>
      </c>
      <c r="G30" s="204" t="s">
        <v>1485</v>
      </c>
      <c r="H30" s="204" t="s">
        <v>1451</v>
      </c>
      <c r="I30" s="204" t="s">
        <v>1452</v>
      </c>
      <c r="J30" s="383">
        <v>117500</v>
      </c>
      <c r="K30" s="351">
        <v>5454</v>
      </c>
      <c r="L30" s="204" t="s">
        <v>1487</v>
      </c>
      <c r="M30" s="351">
        <v>125</v>
      </c>
      <c r="N30" s="204" t="s">
        <v>1454</v>
      </c>
      <c r="O30" s="204" t="s">
        <v>1434</v>
      </c>
      <c r="P30" s="204" t="s">
        <v>1487</v>
      </c>
      <c r="Q30" s="204" t="s">
        <v>1435</v>
      </c>
      <c r="R30" s="204" t="s">
        <v>1435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x14ac:dyDescent="0.25">
      <c r="A31" s="351">
        <v>1345</v>
      </c>
      <c r="B31" s="382">
        <v>42746</v>
      </c>
      <c r="C31" s="204" t="s">
        <v>1425</v>
      </c>
      <c r="D31" s="204" t="s">
        <v>1484</v>
      </c>
      <c r="E31" s="204" t="s">
        <v>1427</v>
      </c>
      <c r="F31" s="204" t="s">
        <v>1428</v>
      </c>
      <c r="G31" s="204" t="s">
        <v>1485</v>
      </c>
      <c r="H31" s="204" t="s">
        <v>1451</v>
      </c>
      <c r="I31" s="204" t="s">
        <v>1452</v>
      </c>
      <c r="J31" s="383">
        <v>264000</v>
      </c>
      <c r="K31" s="351">
        <v>2816</v>
      </c>
      <c r="L31" s="204" t="s">
        <v>1488</v>
      </c>
      <c r="M31" s="351">
        <v>120</v>
      </c>
      <c r="N31" s="204" t="s">
        <v>1454</v>
      </c>
      <c r="O31" s="204" t="s">
        <v>1434</v>
      </c>
      <c r="P31" s="204" t="s">
        <v>1488</v>
      </c>
      <c r="Q31" s="204" t="s">
        <v>1435</v>
      </c>
      <c r="R31" s="204" t="s">
        <v>1435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x14ac:dyDescent="0.25">
      <c r="A32" s="351">
        <v>1346</v>
      </c>
      <c r="B32" s="382">
        <v>42746</v>
      </c>
      <c r="C32" s="204" t="s">
        <v>1425</v>
      </c>
      <c r="D32" s="204" t="s">
        <v>1484</v>
      </c>
      <c r="E32" s="204" t="s">
        <v>1427</v>
      </c>
      <c r="F32" s="204" t="s">
        <v>1428</v>
      </c>
      <c r="G32" s="204" t="s">
        <v>1485</v>
      </c>
      <c r="H32" s="204" t="s">
        <v>1451</v>
      </c>
      <c r="I32" s="204" t="s">
        <v>1452</v>
      </c>
      <c r="J32" s="383">
        <v>120000</v>
      </c>
      <c r="K32" s="351">
        <v>4071</v>
      </c>
      <c r="L32" s="204" t="s">
        <v>1489</v>
      </c>
      <c r="M32" s="351">
        <v>40</v>
      </c>
      <c r="N32" s="204" t="s">
        <v>1490</v>
      </c>
      <c r="O32" s="204" t="s">
        <v>1434</v>
      </c>
      <c r="P32" s="204" t="s">
        <v>1489</v>
      </c>
      <c r="Q32" s="204" t="s">
        <v>1435</v>
      </c>
      <c r="R32" s="204" t="s">
        <v>1435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x14ac:dyDescent="0.25">
      <c r="A33" s="351">
        <v>1347</v>
      </c>
      <c r="B33" s="382">
        <v>42746</v>
      </c>
      <c r="C33" s="204" t="s">
        <v>1425</v>
      </c>
      <c r="D33" s="204" t="s">
        <v>1484</v>
      </c>
      <c r="E33" s="204" t="s">
        <v>1427</v>
      </c>
      <c r="F33" s="204" t="s">
        <v>1428</v>
      </c>
      <c r="G33" s="204" t="s">
        <v>1485</v>
      </c>
      <c r="H33" s="204" t="s">
        <v>1451</v>
      </c>
      <c r="I33" s="204" t="s">
        <v>1452</v>
      </c>
      <c r="J33" s="383">
        <v>440000</v>
      </c>
      <c r="K33" s="351">
        <v>5455</v>
      </c>
      <c r="L33" s="204" t="s">
        <v>1491</v>
      </c>
      <c r="M33" s="351">
        <v>200</v>
      </c>
      <c r="N33" s="204" t="s">
        <v>1454</v>
      </c>
      <c r="O33" s="204" t="s">
        <v>1434</v>
      </c>
      <c r="P33" s="204" t="s">
        <v>1491</v>
      </c>
      <c r="Q33" s="204" t="s">
        <v>1435</v>
      </c>
      <c r="R33" s="204" t="s">
        <v>1435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x14ac:dyDescent="0.25">
      <c r="A34" s="351">
        <v>1797</v>
      </c>
      <c r="B34" s="382">
        <v>42746</v>
      </c>
      <c r="C34" s="204" t="s">
        <v>1492</v>
      </c>
      <c r="D34" s="204" t="s">
        <v>1493</v>
      </c>
      <c r="E34" s="204" t="s">
        <v>1427</v>
      </c>
      <c r="F34" s="204" t="s">
        <v>1494</v>
      </c>
      <c r="G34" s="204" t="s">
        <v>1494</v>
      </c>
      <c r="H34" s="204" t="s">
        <v>1495</v>
      </c>
      <c r="I34" s="204" t="s">
        <v>1496</v>
      </c>
      <c r="J34" s="383">
        <v>138600</v>
      </c>
      <c r="K34" s="351">
        <v>5750</v>
      </c>
      <c r="L34" s="204" t="s">
        <v>1497</v>
      </c>
      <c r="M34" s="351">
        <v>20</v>
      </c>
      <c r="N34" s="204" t="s">
        <v>1437</v>
      </c>
      <c r="O34" s="204" t="s">
        <v>1434</v>
      </c>
      <c r="P34" s="204" t="s">
        <v>1497</v>
      </c>
      <c r="Q34" s="204" t="s">
        <v>1435</v>
      </c>
      <c r="R34" s="204" t="s">
        <v>1435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x14ac:dyDescent="0.25">
      <c r="A35" s="351">
        <v>1798</v>
      </c>
      <c r="B35" s="382">
        <v>42746</v>
      </c>
      <c r="C35" s="204" t="s">
        <v>1492</v>
      </c>
      <c r="D35" s="204" t="s">
        <v>1493</v>
      </c>
      <c r="E35" s="204" t="s">
        <v>1427</v>
      </c>
      <c r="F35" s="204" t="s">
        <v>1494</v>
      </c>
      <c r="G35" s="204" t="s">
        <v>1494</v>
      </c>
      <c r="H35" s="204" t="s">
        <v>1495</v>
      </c>
      <c r="I35" s="204" t="s">
        <v>1496</v>
      </c>
      <c r="J35" s="383">
        <v>1335774</v>
      </c>
      <c r="K35" s="351">
        <v>5751</v>
      </c>
      <c r="L35" s="204" t="s">
        <v>1498</v>
      </c>
      <c r="M35" s="351">
        <v>37</v>
      </c>
      <c r="N35" s="204" t="s">
        <v>1437</v>
      </c>
      <c r="O35" s="204" t="s">
        <v>1434</v>
      </c>
      <c r="P35" s="204" t="s">
        <v>1498</v>
      </c>
      <c r="Q35" s="204" t="s">
        <v>1435</v>
      </c>
      <c r="R35" s="204" t="s">
        <v>1435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x14ac:dyDescent="0.25">
      <c r="A36" s="351">
        <v>1799</v>
      </c>
      <c r="B36" s="382">
        <v>42746</v>
      </c>
      <c r="C36" s="204" t="s">
        <v>1492</v>
      </c>
      <c r="D36" s="204" t="s">
        <v>1493</v>
      </c>
      <c r="E36" s="204" t="s">
        <v>1427</v>
      </c>
      <c r="F36" s="204" t="s">
        <v>1494</v>
      </c>
      <c r="G36" s="204" t="s">
        <v>1494</v>
      </c>
      <c r="H36" s="204" t="s">
        <v>1495</v>
      </c>
      <c r="I36" s="204" t="s">
        <v>1496</v>
      </c>
      <c r="J36" s="383">
        <v>94100</v>
      </c>
      <c r="K36" s="351">
        <v>5752</v>
      </c>
      <c r="L36" s="204" t="s">
        <v>1499</v>
      </c>
      <c r="M36" s="351">
        <v>1</v>
      </c>
      <c r="N36" s="204" t="s">
        <v>1437</v>
      </c>
      <c r="O36" s="204" t="s">
        <v>1434</v>
      </c>
      <c r="P36" s="204" t="s">
        <v>1499</v>
      </c>
      <c r="Q36" s="204" t="s">
        <v>1435</v>
      </c>
      <c r="R36" s="204" t="s">
        <v>1435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x14ac:dyDescent="0.25">
      <c r="A37" s="351">
        <v>1800</v>
      </c>
      <c r="B37" s="382">
        <v>42746</v>
      </c>
      <c r="C37" s="204" t="s">
        <v>1492</v>
      </c>
      <c r="D37" s="204" t="s">
        <v>1493</v>
      </c>
      <c r="E37" s="204" t="s">
        <v>1427</v>
      </c>
      <c r="F37" s="204" t="s">
        <v>1494</v>
      </c>
      <c r="G37" s="204" t="s">
        <v>1494</v>
      </c>
      <c r="H37" s="204" t="s">
        <v>1495</v>
      </c>
      <c r="I37" s="204" t="s">
        <v>1496</v>
      </c>
      <c r="J37" s="383">
        <v>138600</v>
      </c>
      <c r="K37" s="351">
        <v>5753</v>
      </c>
      <c r="L37" s="204" t="s">
        <v>1500</v>
      </c>
      <c r="M37" s="351">
        <v>20</v>
      </c>
      <c r="N37" s="204" t="s">
        <v>1437</v>
      </c>
      <c r="O37" s="204" t="s">
        <v>1434</v>
      </c>
      <c r="P37" s="204" t="s">
        <v>1500</v>
      </c>
      <c r="Q37" s="204" t="s">
        <v>1435</v>
      </c>
      <c r="R37" s="204" t="s">
        <v>1435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x14ac:dyDescent="0.25">
      <c r="A38" s="351">
        <v>1801</v>
      </c>
      <c r="B38" s="382">
        <v>42746</v>
      </c>
      <c r="C38" s="204" t="s">
        <v>1492</v>
      </c>
      <c r="D38" s="204" t="s">
        <v>1493</v>
      </c>
      <c r="E38" s="204" t="s">
        <v>1427</v>
      </c>
      <c r="F38" s="204" t="s">
        <v>1494</v>
      </c>
      <c r="G38" s="204" t="s">
        <v>1494</v>
      </c>
      <c r="H38" s="204" t="s">
        <v>1495</v>
      </c>
      <c r="I38" s="204" t="s">
        <v>1496</v>
      </c>
      <c r="J38" s="383">
        <v>277200</v>
      </c>
      <c r="K38" s="351">
        <v>5754</v>
      </c>
      <c r="L38" s="204" t="s">
        <v>1501</v>
      </c>
      <c r="M38" s="351">
        <v>20</v>
      </c>
      <c r="N38" s="204" t="s">
        <v>1437</v>
      </c>
      <c r="O38" s="204" t="s">
        <v>1434</v>
      </c>
      <c r="P38" s="204" t="s">
        <v>1501</v>
      </c>
      <c r="Q38" s="204" t="s">
        <v>1435</v>
      </c>
      <c r="R38" s="204" t="s">
        <v>1435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x14ac:dyDescent="0.25">
      <c r="A39" s="351">
        <v>1802</v>
      </c>
      <c r="B39" s="382">
        <v>42746</v>
      </c>
      <c r="C39" s="204" t="s">
        <v>1492</v>
      </c>
      <c r="D39" s="204" t="s">
        <v>1493</v>
      </c>
      <c r="E39" s="204" t="s">
        <v>1427</v>
      </c>
      <c r="F39" s="204" t="s">
        <v>1494</v>
      </c>
      <c r="G39" s="204" t="s">
        <v>1494</v>
      </c>
      <c r="H39" s="204" t="s">
        <v>1495</v>
      </c>
      <c r="I39" s="204" t="s">
        <v>1496</v>
      </c>
      <c r="J39" s="383">
        <v>1835495</v>
      </c>
      <c r="K39" s="351">
        <v>5755</v>
      </c>
      <c r="L39" s="204" t="s">
        <v>1502</v>
      </c>
      <c r="M39" s="351">
        <v>19</v>
      </c>
      <c r="N39" s="204" t="s">
        <v>1437</v>
      </c>
      <c r="O39" s="204" t="s">
        <v>1434</v>
      </c>
      <c r="P39" s="204" t="s">
        <v>1502</v>
      </c>
      <c r="Q39" s="204" t="s">
        <v>1435</v>
      </c>
      <c r="R39" s="204" t="s">
        <v>1435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x14ac:dyDescent="0.25">
      <c r="A40" s="351">
        <v>1803</v>
      </c>
      <c r="B40" s="382">
        <v>42746</v>
      </c>
      <c r="C40" s="204" t="s">
        <v>1492</v>
      </c>
      <c r="D40" s="204" t="s">
        <v>1493</v>
      </c>
      <c r="E40" s="204" t="s">
        <v>1427</v>
      </c>
      <c r="F40" s="204" t="s">
        <v>1494</v>
      </c>
      <c r="G40" s="204" t="s">
        <v>1494</v>
      </c>
      <c r="H40" s="204" t="s">
        <v>1495</v>
      </c>
      <c r="I40" s="204" t="s">
        <v>1496</v>
      </c>
      <c r="J40" s="383">
        <v>1851768</v>
      </c>
      <c r="K40" s="351">
        <v>5756</v>
      </c>
      <c r="L40" s="204" t="s">
        <v>1503</v>
      </c>
      <c r="M40" s="351">
        <v>36</v>
      </c>
      <c r="N40" s="204" t="s">
        <v>1437</v>
      </c>
      <c r="O40" s="204" t="s">
        <v>1434</v>
      </c>
      <c r="P40" s="204" t="s">
        <v>1503</v>
      </c>
      <c r="Q40" s="204" t="s">
        <v>1435</v>
      </c>
      <c r="R40" s="204" t="s">
        <v>1435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x14ac:dyDescent="0.25">
      <c r="A41" s="351">
        <v>1804</v>
      </c>
      <c r="B41" s="382">
        <v>42746</v>
      </c>
      <c r="C41" s="204" t="s">
        <v>1492</v>
      </c>
      <c r="D41" s="204" t="s">
        <v>1493</v>
      </c>
      <c r="E41" s="204" t="s">
        <v>1427</v>
      </c>
      <c r="F41" s="204" t="s">
        <v>1494</v>
      </c>
      <c r="G41" s="204" t="s">
        <v>1494</v>
      </c>
      <c r="H41" s="204" t="s">
        <v>1495</v>
      </c>
      <c r="I41" s="204" t="s">
        <v>1496</v>
      </c>
      <c r="J41" s="383">
        <v>693612</v>
      </c>
      <c r="K41" s="351">
        <v>5757</v>
      </c>
      <c r="L41" s="204" t="s">
        <v>1504</v>
      </c>
      <c r="M41" s="351">
        <v>36</v>
      </c>
      <c r="N41" s="204" t="s">
        <v>1437</v>
      </c>
      <c r="O41" s="204" t="s">
        <v>1434</v>
      </c>
      <c r="P41" s="204" t="s">
        <v>1504</v>
      </c>
      <c r="Q41" s="204" t="s">
        <v>1435</v>
      </c>
      <c r="R41" s="204" t="s">
        <v>1435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x14ac:dyDescent="0.25">
      <c r="A42" s="351">
        <v>1805</v>
      </c>
      <c r="B42" s="382">
        <v>42746</v>
      </c>
      <c r="C42" s="204" t="s">
        <v>1492</v>
      </c>
      <c r="D42" s="204" t="s">
        <v>1493</v>
      </c>
      <c r="E42" s="204" t="s">
        <v>1427</v>
      </c>
      <c r="F42" s="204" t="s">
        <v>1494</v>
      </c>
      <c r="G42" s="204" t="s">
        <v>1494</v>
      </c>
      <c r="H42" s="204" t="s">
        <v>1495</v>
      </c>
      <c r="I42" s="204" t="s">
        <v>1496</v>
      </c>
      <c r="J42" s="383">
        <v>693612</v>
      </c>
      <c r="K42" s="351">
        <v>5758</v>
      </c>
      <c r="L42" s="204" t="s">
        <v>1505</v>
      </c>
      <c r="M42" s="351">
        <v>36</v>
      </c>
      <c r="N42" s="204" t="s">
        <v>1437</v>
      </c>
      <c r="O42" s="204" t="s">
        <v>1434</v>
      </c>
      <c r="P42" s="204" t="s">
        <v>1505</v>
      </c>
      <c r="Q42" s="204" t="s">
        <v>1435</v>
      </c>
      <c r="R42" s="204" t="s">
        <v>1435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x14ac:dyDescent="0.25">
      <c r="A43" s="351">
        <v>1806</v>
      </c>
      <c r="B43" s="382">
        <v>42746</v>
      </c>
      <c r="C43" s="204" t="s">
        <v>1506</v>
      </c>
      <c r="D43" s="204" t="s">
        <v>1493</v>
      </c>
      <c r="E43" s="204" t="s">
        <v>1427</v>
      </c>
      <c r="F43" s="204" t="s">
        <v>1494</v>
      </c>
      <c r="G43" s="204" t="s">
        <v>1494</v>
      </c>
      <c r="H43" s="204" t="s">
        <v>1495</v>
      </c>
      <c r="I43" s="204" t="s">
        <v>1496</v>
      </c>
      <c r="J43" s="383">
        <v>3275300</v>
      </c>
      <c r="K43" s="351">
        <v>5759</v>
      </c>
      <c r="L43" s="204" t="s">
        <v>1507</v>
      </c>
      <c r="M43" s="351">
        <v>70</v>
      </c>
      <c r="N43" s="204" t="s">
        <v>1437</v>
      </c>
      <c r="O43" s="204" t="s">
        <v>1434</v>
      </c>
      <c r="P43" s="204" t="s">
        <v>1507</v>
      </c>
      <c r="Q43" s="204" t="s">
        <v>1435</v>
      </c>
      <c r="R43" s="204" t="s">
        <v>1435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x14ac:dyDescent="0.25">
      <c r="A44" s="351">
        <v>1807</v>
      </c>
      <c r="B44" s="382">
        <v>42746</v>
      </c>
      <c r="C44" s="204" t="s">
        <v>1506</v>
      </c>
      <c r="D44" s="204" t="s">
        <v>1493</v>
      </c>
      <c r="E44" s="204" t="s">
        <v>1427</v>
      </c>
      <c r="F44" s="204" t="s">
        <v>1494</v>
      </c>
      <c r="G44" s="204" t="s">
        <v>1494</v>
      </c>
      <c r="H44" s="204" t="s">
        <v>1495</v>
      </c>
      <c r="I44" s="204" t="s">
        <v>1496</v>
      </c>
      <c r="J44" s="383">
        <v>3275300</v>
      </c>
      <c r="K44" s="351">
        <v>5760</v>
      </c>
      <c r="L44" s="204" t="s">
        <v>1508</v>
      </c>
      <c r="M44" s="351">
        <v>70</v>
      </c>
      <c r="N44" s="204" t="s">
        <v>1437</v>
      </c>
      <c r="O44" s="204" t="s">
        <v>1434</v>
      </c>
      <c r="P44" s="204" t="s">
        <v>1508</v>
      </c>
      <c r="Q44" s="204" t="s">
        <v>1435</v>
      </c>
      <c r="R44" s="204" t="s">
        <v>1435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x14ac:dyDescent="0.25">
      <c r="A45" s="351">
        <v>2269</v>
      </c>
      <c r="B45" s="382">
        <v>42746</v>
      </c>
      <c r="C45" s="204" t="s">
        <v>1509</v>
      </c>
      <c r="D45" s="204" t="s">
        <v>1493</v>
      </c>
      <c r="E45" s="204" t="s">
        <v>1427</v>
      </c>
      <c r="F45" s="204" t="s">
        <v>1494</v>
      </c>
      <c r="G45" s="204" t="s">
        <v>1494</v>
      </c>
      <c r="H45" s="204" t="s">
        <v>1510</v>
      </c>
      <c r="I45" s="204" t="s">
        <v>1496</v>
      </c>
      <c r="J45" s="383">
        <v>1702258</v>
      </c>
      <c r="K45" s="351">
        <v>2104</v>
      </c>
      <c r="L45" s="204" t="s">
        <v>1511</v>
      </c>
      <c r="M45" s="351">
        <v>1</v>
      </c>
      <c r="N45" s="204" t="s">
        <v>1454</v>
      </c>
      <c r="O45" s="204" t="s">
        <v>1434</v>
      </c>
      <c r="P45" s="204" t="s">
        <v>1511</v>
      </c>
      <c r="Q45" s="204" t="s">
        <v>1435</v>
      </c>
      <c r="R45" s="204" t="s">
        <v>1435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x14ac:dyDescent="0.25">
      <c r="A46" s="351">
        <v>2270</v>
      </c>
      <c r="B46" s="382">
        <v>42746</v>
      </c>
      <c r="C46" s="204" t="s">
        <v>1509</v>
      </c>
      <c r="D46" s="204" t="s">
        <v>1493</v>
      </c>
      <c r="E46" s="204" t="s">
        <v>1427</v>
      </c>
      <c r="F46" s="204" t="s">
        <v>1494</v>
      </c>
      <c r="G46" s="204" t="s">
        <v>1494</v>
      </c>
      <c r="H46" s="204" t="s">
        <v>1510</v>
      </c>
      <c r="I46" s="204" t="s">
        <v>1496</v>
      </c>
      <c r="J46" s="383">
        <v>5531922</v>
      </c>
      <c r="K46" s="351">
        <v>2105</v>
      </c>
      <c r="L46" s="204" t="s">
        <v>1512</v>
      </c>
      <c r="M46" s="351">
        <v>18</v>
      </c>
      <c r="N46" s="204" t="s">
        <v>1447</v>
      </c>
      <c r="O46" s="204" t="s">
        <v>1434</v>
      </c>
      <c r="P46" s="204" t="s">
        <v>1512</v>
      </c>
      <c r="Q46" s="204" t="s">
        <v>1435</v>
      </c>
      <c r="R46" s="204" t="s">
        <v>1435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x14ac:dyDescent="0.25">
      <c r="A47" s="351">
        <v>2271</v>
      </c>
      <c r="B47" s="382">
        <v>42746</v>
      </c>
      <c r="C47" s="204" t="s">
        <v>1509</v>
      </c>
      <c r="D47" s="204" t="s">
        <v>1493</v>
      </c>
      <c r="E47" s="204" t="s">
        <v>1427</v>
      </c>
      <c r="F47" s="204" t="s">
        <v>1494</v>
      </c>
      <c r="G47" s="204" t="s">
        <v>1494</v>
      </c>
      <c r="H47" s="204" t="s">
        <v>1510</v>
      </c>
      <c r="I47" s="204" t="s">
        <v>1496</v>
      </c>
      <c r="J47" s="383">
        <v>2904310</v>
      </c>
      <c r="K47" s="351">
        <v>2106</v>
      </c>
      <c r="L47" s="204" t="s">
        <v>1513</v>
      </c>
      <c r="M47" s="351">
        <v>1</v>
      </c>
      <c r="N47" s="204" t="s">
        <v>1447</v>
      </c>
      <c r="O47" s="204" t="s">
        <v>1434</v>
      </c>
      <c r="P47" s="204" t="s">
        <v>1513</v>
      </c>
      <c r="Q47" s="204" t="s">
        <v>1435</v>
      </c>
      <c r="R47" s="204" t="s">
        <v>1435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x14ac:dyDescent="0.25">
      <c r="A48" s="351">
        <v>2272</v>
      </c>
      <c r="B48" s="382">
        <v>42746</v>
      </c>
      <c r="C48" s="204" t="s">
        <v>1509</v>
      </c>
      <c r="D48" s="204" t="s">
        <v>1493</v>
      </c>
      <c r="E48" s="204" t="s">
        <v>1427</v>
      </c>
      <c r="F48" s="204" t="s">
        <v>1494</v>
      </c>
      <c r="G48" s="204" t="s">
        <v>1494</v>
      </c>
      <c r="H48" s="204" t="s">
        <v>1510</v>
      </c>
      <c r="I48" s="204" t="s">
        <v>1496</v>
      </c>
      <c r="J48" s="383">
        <v>7088544</v>
      </c>
      <c r="K48" s="351">
        <v>2109</v>
      </c>
      <c r="L48" s="204" t="s">
        <v>1514</v>
      </c>
      <c r="M48" s="351">
        <v>18</v>
      </c>
      <c r="N48" s="204" t="s">
        <v>1447</v>
      </c>
      <c r="O48" s="204" t="s">
        <v>1434</v>
      </c>
      <c r="P48" s="204" t="s">
        <v>1514</v>
      </c>
      <c r="Q48" s="204" t="s">
        <v>1435</v>
      </c>
      <c r="R48" s="204" t="s">
        <v>1435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x14ac:dyDescent="0.25">
      <c r="A49" s="351">
        <v>2273</v>
      </c>
      <c r="B49" s="382">
        <v>42746</v>
      </c>
      <c r="C49" s="204" t="s">
        <v>1425</v>
      </c>
      <c r="D49" s="204" t="s">
        <v>1493</v>
      </c>
      <c r="E49" s="204" t="s">
        <v>1427</v>
      </c>
      <c r="F49" s="204" t="s">
        <v>1494</v>
      </c>
      <c r="G49" s="204" t="s">
        <v>1494</v>
      </c>
      <c r="H49" s="204" t="s">
        <v>1515</v>
      </c>
      <c r="I49" s="204" t="s">
        <v>1496</v>
      </c>
      <c r="J49" s="383">
        <v>519198</v>
      </c>
      <c r="K49" s="351">
        <v>2107</v>
      </c>
      <c r="L49" s="204" t="s">
        <v>1516</v>
      </c>
      <c r="M49" s="351">
        <v>1</v>
      </c>
      <c r="N49" s="204" t="s">
        <v>1447</v>
      </c>
      <c r="O49" s="204" t="s">
        <v>1434</v>
      </c>
      <c r="P49" s="204" t="s">
        <v>1516</v>
      </c>
      <c r="Q49" s="204" t="s">
        <v>1435</v>
      </c>
      <c r="R49" s="204" t="s">
        <v>1435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x14ac:dyDescent="0.25">
      <c r="A50" s="351">
        <v>2274</v>
      </c>
      <c r="B50" s="382">
        <v>42746</v>
      </c>
      <c r="C50" s="204" t="s">
        <v>1517</v>
      </c>
      <c r="D50" s="204" t="s">
        <v>1493</v>
      </c>
      <c r="E50" s="204" t="s">
        <v>1427</v>
      </c>
      <c r="F50" s="204" t="s">
        <v>1494</v>
      </c>
      <c r="G50" s="204" t="s">
        <v>1494</v>
      </c>
      <c r="H50" s="204" t="s">
        <v>1515</v>
      </c>
      <c r="I50" s="204" t="s">
        <v>1496</v>
      </c>
      <c r="J50" s="383">
        <v>3723300</v>
      </c>
      <c r="K50" s="351">
        <v>2108</v>
      </c>
      <c r="L50" s="204" t="s">
        <v>1518</v>
      </c>
      <c r="M50" s="351">
        <v>18</v>
      </c>
      <c r="N50" s="204" t="s">
        <v>1447</v>
      </c>
      <c r="O50" s="204" t="s">
        <v>1434</v>
      </c>
      <c r="P50" s="204" t="s">
        <v>1518</v>
      </c>
      <c r="Q50" s="204" t="s">
        <v>1435</v>
      </c>
      <c r="R50" s="204" t="s">
        <v>1435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x14ac:dyDescent="0.25">
      <c r="A51" s="351">
        <v>1614</v>
      </c>
      <c r="B51" s="382">
        <v>42747</v>
      </c>
      <c r="C51" s="204" t="s">
        <v>1519</v>
      </c>
      <c r="D51" s="204" t="s">
        <v>1520</v>
      </c>
      <c r="E51" s="204" t="s">
        <v>1427</v>
      </c>
      <c r="F51" s="204" t="s">
        <v>1428</v>
      </c>
      <c r="G51" s="204" t="s">
        <v>1521</v>
      </c>
      <c r="H51" s="204" t="s">
        <v>1522</v>
      </c>
      <c r="I51" s="204" t="s">
        <v>1523</v>
      </c>
      <c r="J51" s="383">
        <v>21000</v>
      </c>
      <c r="K51" s="351">
        <v>5420</v>
      </c>
      <c r="L51" s="204" t="s">
        <v>1524</v>
      </c>
      <c r="M51" s="351">
        <v>6</v>
      </c>
      <c r="N51" s="204" t="s">
        <v>1437</v>
      </c>
      <c r="O51" s="204" t="s">
        <v>1434</v>
      </c>
      <c r="P51" s="204" t="s">
        <v>1524</v>
      </c>
      <c r="Q51" s="204" t="s">
        <v>1435</v>
      </c>
      <c r="R51" s="204" t="s">
        <v>1435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x14ac:dyDescent="0.25">
      <c r="A52" s="351">
        <v>1615</v>
      </c>
      <c r="B52" s="382">
        <v>42747</v>
      </c>
      <c r="C52" s="204" t="s">
        <v>1519</v>
      </c>
      <c r="D52" s="204" t="s">
        <v>1520</v>
      </c>
      <c r="E52" s="204" t="s">
        <v>1427</v>
      </c>
      <c r="F52" s="204" t="s">
        <v>1428</v>
      </c>
      <c r="G52" s="204" t="s">
        <v>1521</v>
      </c>
      <c r="H52" s="204" t="s">
        <v>1522</v>
      </c>
      <c r="I52" s="204" t="s">
        <v>1523</v>
      </c>
      <c r="J52" s="383">
        <v>54000</v>
      </c>
      <c r="K52" s="351">
        <v>5625</v>
      </c>
      <c r="L52" s="204" t="s">
        <v>1525</v>
      </c>
      <c r="M52" s="351">
        <v>4</v>
      </c>
      <c r="N52" s="204" t="s">
        <v>1437</v>
      </c>
      <c r="O52" s="204" t="s">
        <v>1434</v>
      </c>
      <c r="P52" s="204" t="s">
        <v>1525</v>
      </c>
      <c r="Q52" s="204" t="s">
        <v>1435</v>
      </c>
      <c r="R52" s="204" t="s">
        <v>1435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x14ac:dyDescent="0.25">
      <c r="A53" s="351">
        <v>1616</v>
      </c>
      <c r="B53" s="382">
        <v>42747</v>
      </c>
      <c r="C53" s="204" t="s">
        <v>1519</v>
      </c>
      <c r="D53" s="204" t="s">
        <v>1520</v>
      </c>
      <c r="E53" s="204" t="s">
        <v>1427</v>
      </c>
      <c r="F53" s="204" t="s">
        <v>1428</v>
      </c>
      <c r="G53" s="204" t="s">
        <v>1521</v>
      </c>
      <c r="H53" s="204" t="s">
        <v>1522</v>
      </c>
      <c r="I53" s="204" t="s">
        <v>1523</v>
      </c>
      <c r="J53" s="383">
        <v>3500</v>
      </c>
      <c r="K53" s="351">
        <v>4817</v>
      </c>
      <c r="L53" s="204" t="s">
        <v>1526</v>
      </c>
      <c r="M53" s="351">
        <v>1</v>
      </c>
      <c r="N53" s="204" t="s">
        <v>1527</v>
      </c>
      <c r="O53" s="204" t="s">
        <v>1434</v>
      </c>
      <c r="P53" s="204" t="s">
        <v>1526</v>
      </c>
      <c r="Q53" s="204" t="s">
        <v>1435</v>
      </c>
      <c r="R53" s="204" t="s">
        <v>1435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x14ac:dyDescent="0.25">
      <c r="A54" s="351">
        <v>1617</v>
      </c>
      <c r="B54" s="382">
        <v>42747</v>
      </c>
      <c r="C54" s="204" t="s">
        <v>1519</v>
      </c>
      <c r="D54" s="204" t="s">
        <v>1520</v>
      </c>
      <c r="E54" s="204" t="s">
        <v>1427</v>
      </c>
      <c r="F54" s="204" t="s">
        <v>1428</v>
      </c>
      <c r="G54" s="204" t="s">
        <v>1521</v>
      </c>
      <c r="H54" s="204" t="s">
        <v>1522</v>
      </c>
      <c r="I54" s="204" t="s">
        <v>1523</v>
      </c>
      <c r="J54" s="383">
        <v>28000</v>
      </c>
      <c r="K54" s="351">
        <v>5624</v>
      </c>
      <c r="L54" s="204" t="s">
        <v>1528</v>
      </c>
      <c r="M54" s="351">
        <v>7</v>
      </c>
      <c r="N54" s="204" t="s">
        <v>1529</v>
      </c>
      <c r="O54" s="204" t="s">
        <v>1434</v>
      </c>
      <c r="P54" s="204" t="s">
        <v>1528</v>
      </c>
      <c r="Q54" s="204" t="s">
        <v>1435</v>
      </c>
      <c r="R54" s="204" t="s">
        <v>1435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x14ac:dyDescent="0.25">
      <c r="A55" s="351">
        <v>1618</v>
      </c>
      <c r="B55" s="382">
        <v>42747</v>
      </c>
      <c r="C55" s="204" t="s">
        <v>1519</v>
      </c>
      <c r="D55" s="204" t="s">
        <v>1520</v>
      </c>
      <c r="E55" s="204" t="s">
        <v>1427</v>
      </c>
      <c r="F55" s="204" t="s">
        <v>1428</v>
      </c>
      <c r="G55" s="204" t="s">
        <v>1521</v>
      </c>
      <c r="H55" s="204" t="s">
        <v>1522</v>
      </c>
      <c r="I55" s="204" t="s">
        <v>1523</v>
      </c>
      <c r="J55" s="383">
        <v>900</v>
      </c>
      <c r="K55" s="351">
        <v>5626</v>
      </c>
      <c r="L55" s="204" t="s">
        <v>1530</v>
      </c>
      <c r="M55" s="351">
        <v>1</v>
      </c>
      <c r="N55" s="204" t="s">
        <v>1437</v>
      </c>
      <c r="O55" s="204" t="s">
        <v>1434</v>
      </c>
      <c r="P55" s="204" t="s">
        <v>1530</v>
      </c>
      <c r="Q55" s="204" t="s">
        <v>1435</v>
      </c>
      <c r="R55" s="204" t="s">
        <v>1435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x14ac:dyDescent="0.25">
      <c r="A56" s="351">
        <v>1619</v>
      </c>
      <c r="B56" s="382">
        <v>42747</v>
      </c>
      <c r="C56" s="204" t="s">
        <v>1519</v>
      </c>
      <c r="D56" s="204" t="s">
        <v>1520</v>
      </c>
      <c r="E56" s="204" t="s">
        <v>1427</v>
      </c>
      <c r="F56" s="204" t="s">
        <v>1428</v>
      </c>
      <c r="G56" s="204" t="s">
        <v>1521</v>
      </c>
      <c r="H56" s="204" t="s">
        <v>1522</v>
      </c>
      <c r="I56" s="204" t="s">
        <v>1523</v>
      </c>
      <c r="J56" s="383">
        <v>78400</v>
      </c>
      <c r="K56" s="351">
        <v>5627</v>
      </c>
      <c r="L56" s="204" t="s">
        <v>1531</v>
      </c>
      <c r="M56" s="351">
        <v>19.600000000000001</v>
      </c>
      <c r="N56" s="204" t="s">
        <v>1529</v>
      </c>
      <c r="O56" s="204" t="s">
        <v>1434</v>
      </c>
      <c r="P56" s="204" t="s">
        <v>1531</v>
      </c>
      <c r="Q56" s="204" t="s">
        <v>1435</v>
      </c>
      <c r="R56" s="204" t="s">
        <v>1435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x14ac:dyDescent="0.25">
      <c r="A57" s="351">
        <v>1620</v>
      </c>
      <c r="B57" s="382">
        <v>42747</v>
      </c>
      <c r="C57" s="204" t="s">
        <v>1519</v>
      </c>
      <c r="D57" s="204" t="s">
        <v>1520</v>
      </c>
      <c r="E57" s="204" t="s">
        <v>1427</v>
      </c>
      <c r="F57" s="204" t="s">
        <v>1428</v>
      </c>
      <c r="G57" s="204" t="s">
        <v>1521</v>
      </c>
      <c r="H57" s="204" t="s">
        <v>1522</v>
      </c>
      <c r="I57" s="204" t="s">
        <v>1523</v>
      </c>
      <c r="J57" s="383">
        <v>1000</v>
      </c>
      <c r="K57" s="351">
        <v>5628</v>
      </c>
      <c r="L57" s="204" t="s">
        <v>1532</v>
      </c>
      <c r="M57" s="351">
        <v>1</v>
      </c>
      <c r="N57" s="204" t="s">
        <v>1437</v>
      </c>
      <c r="O57" s="204" t="s">
        <v>1434</v>
      </c>
      <c r="P57" s="204" t="s">
        <v>1532</v>
      </c>
      <c r="Q57" s="204" t="s">
        <v>1435</v>
      </c>
      <c r="R57" s="204" t="s">
        <v>1435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x14ac:dyDescent="0.25">
      <c r="A58" s="351">
        <v>1621</v>
      </c>
      <c r="B58" s="382">
        <v>42747</v>
      </c>
      <c r="C58" s="204" t="s">
        <v>1519</v>
      </c>
      <c r="D58" s="204" t="s">
        <v>1520</v>
      </c>
      <c r="E58" s="204" t="s">
        <v>1427</v>
      </c>
      <c r="F58" s="204" t="s">
        <v>1428</v>
      </c>
      <c r="G58" s="204" t="s">
        <v>1521</v>
      </c>
      <c r="H58" s="204" t="s">
        <v>1522</v>
      </c>
      <c r="I58" s="204" t="s">
        <v>1523</v>
      </c>
      <c r="J58" s="383">
        <v>4500</v>
      </c>
      <c r="K58" s="351">
        <v>5629</v>
      </c>
      <c r="L58" s="204" t="s">
        <v>1533</v>
      </c>
      <c r="M58" s="351">
        <v>3</v>
      </c>
      <c r="N58" s="204" t="s">
        <v>1437</v>
      </c>
      <c r="O58" s="204" t="s">
        <v>1434</v>
      </c>
      <c r="P58" s="204" t="s">
        <v>1533</v>
      </c>
      <c r="Q58" s="204" t="s">
        <v>1435</v>
      </c>
      <c r="R58" s="204" t="s">
        <v>1435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x14ac:dyDescent="0.25">
      <c r="A59" s="351">
        <v>1622</v>
      </c>
      <c r="B59" s="382">
        <v>42747</v>
      </c>
      <c r="C59" s="204" t="s">
        <v>1519</v>
      </c>
      <c r="D59" s="204" t="s">
        <v>1520</v>
      </c>
      <c r="E59" s="204" t="s">
        <v>1427</v>
      </c>
      <c r="F59" s="204" t="s">
        <v>1428</v>
      </c>
      <c r="G59" s="204" t="s">
        <v>1521</v>
      </c>
      <c r="H59" s="204" t="s">
        <v>1522</v>
      </c>
      <c r="I59" s="204" t="s">
        <v>1523</v>
      </c>
      <c r="J59" s="383">
        <v>36000</v>
      </c>
      <c r="K59" s="351">
        <v>5630</v>
      </c>
      <c r="L59" s="204" t="s">
        <v>1534</v>
      </c>
      <c r="M59" s="351">
        <v>1</v>
      </c>
      <c r="N59" s="204" t="s">
        <v>1437</v>
      </c>
      <c r="O59" s="204" t="s">
        <v>1434</v>
      </c>
      <c r="P59" s="204" t="s">
        <v>1534</v>
      </c>
      <c r="Q59" s="204" t="s">
        <v>1435</v>
      </c>
      <c r="R59" s="204" t="s">
        <v>1435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x14ac:dyDescent="0.25">
      <c r="A60" s="351">
        <v>1350</v>
      </c>
      <c r="B60" s="382">
        <v>42751</v>
      </c>
      <c r="C60" s="204" t="s">
        <v>1425</v>
      </c>
      <c r="D60" s="204" t="s">
        <v>1484</v>
      </c>
      <c r="E60" s="204" t="s">
        <v>1427</v>
      </c>
      <c r="F60" s="204" t="s">
        <v>1428</v>
      </c>
      <c r="G60" s="204" t="s">
        <v>1485</v>
      </c>
      <c r="H60" s="204" t="s">
        <v>1451</v>
      </c>
      <c r="I60" s="204" t="s">
        <v>1452</v>
      </c>
      <c r="J60" s="383">
        <v>1600000</v>
      </c>
      <c r="K60" s="351">
        <v>4671</v>
      </c>
      <c r="L60" s="204" t="s">
        <v>1535</v>
      </c>
      <c r="M60" s="351">
        <v>200</v>
      </c>
      <c r="N60" s="204" t="s">
        <v>1454</v>
      </c>
      <c r="O60" s="204" t="s">
        <v>1434</v>
      </c>
      <c r="P60" s="204" t="s">
        <v>1535</v>
      </c>
      <c r="Q60" s="204" t="s">
        <v>1435</v>
      </c>
      <c r="R60" s="204" t="s">
        <v>1435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x14ac:dyDescent="0.25">
      <c r="A61" s="351">
        <v>158</v>
      </c>
      <c r="B61" s="382">
        <v>42753</v>
      </c>
      <c r="C61" s="204" t="s">
        <v>1439</v>
      </c>
      <c r="D61" s="204" t="s">
        <v>1536</v>
      </c>
      <c r="E61" s="204" t="s">
        <v>1427</v>
      </c>
      <c r="F61" s="204" t="s">
        <v>1537</v>
      </c>
      <c r="G61" s="204" t="s">
        <v>1538</v>
      </c>
      <c r="H61" s="204" t="s">
        <v>1539</v>
      </c>
      <c r="I61" s="204" t="s">
        <v>1540</v>
      </c>
      <c r="J61" s="383">
        <v>175000</v>
      </c>
      <c r="K61" s="351" t="s">
        <v>1445</v>
      </c>
      <c r="L61" s="204" t="s">
        <v>1446</v>
      </c>
      <c r="M61" s="351">
        <v>0</v>
      </c>
      <c r="N61" s="204" t="s">
        <v>1447</v>
      </c>
      <c r="O61" s="204" t="s">
        <v>1434</v>
      </c>
      <c r="P61" s="204" t="s">
        <v>1541</v>
      </c>
      <c r="Q61" s="204" t="s">
        <v>1435</v>
      </c>
      <c r="R61" s="204" t="s">
        <v>1435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x14ac:dyDescent="0.25">
      <c r="A62" s="351">
        <v>159</v>
      </c>
      <c r="B62" s="382">
        <v>42753</v>
      </c>
      <c r="C62" s="204" t="s">
        <v>1439</v>
      </c>
      <c r="D62" s="204" t="s">
        <v>1542</v>
      </c>
      <c r="E62" s="204" t="s">
        <v>1427</v>
      </c>
      <c r="F62" s="204" t="s">
        <v>1428</v>
      </c>
      <c r="G62" s="204" t="s">
        <v>1543</v>
      </c>
      <c r="H62" s="204" t="s">
        <v>1539</v>
      </c>
      <c r="I62" s="204" t="s">
        <v>1540</v>
      </c>
      <c r="J62" s="383">
        <v>681810</v>
      </c>
      <c r="K62" s="351" t="s">
        <v>1445</v>
      </c>
      <c r="L62" s="204" t="s">
        <v>1446</v>
      </c>
      <c r="M62" s="351">
        <v>0</v>
      </c>
      <c r="N62" s="204" t="s">
        <v>1447</v>
      </c>
      <c r="O62" s="204" t="s">
        <v>1434</v>
      </c>
      <c r="P62" s="204" t="s">
        <v>1544</v>
      </c>
      <c r="Q62" s="204" t="s">
        <v>1435</v>
      </c>
      <c r="R62" s="204" t="s">
        <v>1435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x14ac:dyDescent="0.25">
      <c r="A63" s="351">
        <v>27</v>
      </c>
      <c r="B63" s="382">
        <v>42754</v>
      </c>
      <c r="C63" s="204" t="s">
        <v>1439</v>
      </c>
      <c r="D63" s="204" t="s">
        <v>1545</v>
      </c>
      <c r="E63" s="204" t="s">
        <v>1427</v>
      </c>
      <c r="F63" s="204" t="s">
        <v>1546</v>
      </c>
      <c r="G63" s="204" t="s">
        <v>1547</v>
      </c>
      <c r="H63" s="204" t="s">
        <v>1548</v>
      </c>
      <c r="I63" s="204" t="s">
        <v>1549</v>
      </c>
      <c r="J63" s="383">
        <v>74000</v>
      </c>
      <c r="K63" s="351" t="s">
        <v>1445</v>
      </c>
      <c r="L63" s="204" t="s">
        <v>1446</v>
      </c>
      <c r="M63" s="351">
        <v>0</v>
      </c>
      <c r="N63" s="204" t="s">
        <v>1447</v>
      </c>
      <c r="O63" s="204" t="s">
        <v>1434</v>
      </c>
      <c r="P63" s="204" t="s">
        <v>1550</v>
      </c>
      <c r="Q63" s="204" t="s">
        <v>1435</v>
      </c>
      <c r="R63" s="204" t="s">
        <v>1435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x14ac:dyDescent="0.25">
      <c r="A64" s="351">
        <v>1303</v>
      </c>
      <c r="B64" s="382">
        <v>42754</v>
      </c>
      <c r="C64" s="204" t="s">
        <v>1425</v>
      </c>
      <c r="D64" s="204" t="s">
        <v>1460</v>
      </c>
      <c r="E64" s="204" t="s">
        <v>1427</v>
      </c>
      <c r="F64" s="204" t="s">
        <v>1428</v>
      </c>
      <c r="G64" s="204" t="s">
        <v>1461</v>
      </c>
      <c r="H64" s="204" t="s">
        <v>1462</v>
      </c>
      <c r="I64" s="204" t="s">
        <v>1463</v>
      </c>
      <c r="J64" s="383">
        <v>198000</v>
      </c>
      <c r="K64" s="351">
        <v>5434</v>
      </c>
      <c r="L64" s="204" t="s">
        <v>1467</v>
      </c>
      <c r="M64" s="351">
        <v>60</v>
      </c>
      <c r="N64" s="204" t="s">
        <v>1454</v>
      </c>
      <c r="O64" s="204" t="s">
        <v>1434</v>
      </c>
      <c r="P64" s="204" t="s">
        <v>1467</v>
      </c>
      <c r="Q64" s="204" t="s">
        <v>1435</v>
      </c>
      <c r="R64" s="204" t="s">
        <v>1435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x14ac:dyDescent="0.25">
      <c r="A65" s="351">
        <v>2238</v>
      </c>
      <c r="B65" s="382">
        <v>42754</v>
      </c>
      <c r="C65" s="204" t="s">
        <v>1425</v>
      </c>
      <c r="D65" s="204" t="s">
        <v>1460</v>
      </c>
      <c r="E65" s="204" t="s">
        <v>1427</v>
      </c>
      <c r="F65" s="204" t="s">
        <v>1428</v>
      </c>
      <c r="G65" s="204" t="s">
        <v>1461</v>
      </c>
      <c r="H65" s="204" t="s">
        <v>1462</v>
      </c>
      <c r="I65" s="204" t="s">
        <v>1463</v>
      </c>
      <c r="J65" s="383">
        <v>20000</v>
      </c>
      <c r="K65" s="351">
        <v>2550</v>
      </c>
      <c r="L65" s="204" t="s">
        <v>1551</v>
      </c>
      <c r="M65" s="351">
        <v>100</v>
      </c>
      <c r="N65" s="204" t="s">
        <v>1437</v>
      </c>
      <c r="O65" s="204" t="s">
        <v>1434</v>
      </c>
      <c r="P65" s="204" t="s">
        <v>1551</v>
      </c>
      <c r="Q65" s="204" t="s">
        <v>1435</v>
      </c>
      <c r="R65" s="204" t="s">
        <v>1435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x14ac:dyDescent="0.25">
      <c r="A66" s="351">
        <v>1298</v>
      </c>
      <c r="B66" s="382">
        <v>42755</v>
      </c>
      <c r="C66" s="204" t="s">
        <v>1425</v>
      </c>
      <c r="D66" s="204" t="s">
        <v>1552</v>
      </c>
      <c r="E66" s="204" t="s">
        <v>1427</v>
      </c>
      <c r="F66" s="204" t="s">
        <v>1553</v>
      </c>
      <c r="G66" s="204" t="s">
        <v>1554</v>
      </c>
      <c r="H66" s="204" t="s">
        <v>1451</v>
      </c>
      <c r="I66" s="204" t="s">
        <v>1452</v>
      </c>
      <c r="J66" s="383">
        <v>854000</v>
      </c>
      <c r="K66" s="351">
        <v>5429</v>
      </c>
      <c r="L66" s="204" t="s">
        <v>1555</v>
      </c>
      <c r="M66" s="351">
        <v>122</v>
      </c>
      <c r="N66" s="204" t="s">
        <v>1454</v>
      </c>
      <c r="O66" s="204" t="s">
        <v>1434</v>
      </c>
      <c r="P66" s="204" t="s">
        <v>1555</v>
      </c>
      <c r="Q66" s="204" t="s">
        <v>1435</v>
      </c>
      <c r="R66" s="204" t="s">
        <v>1435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x14ac:dyDescent="0.25">
      <c r="A67" s="351">
        <v>1299</v>
      </c>
      <c r="B67" s="382">
        <v>42755</v>
      </c>
      <c r="C67" s="204" t="s">
        <v>1425</v>
      </c>
      <c r="D67" s="204" t="s">
        <v>1552</v>
      </c>
      <c r="E67" s="204" t="s">
        <v>1427</v>
      </c>
      <c r="F67" s="204" t="s">
        <v>1553</v>
      </c>
      <c r="G67" s="204" t="s">
        <v>1554</v>
      </c>
      <c r="H67" s="204" t="s">
        <v>1462</v>
      </c>
      <c r="I67" s="204" t="s">
        <v>1463</v>
      </c>
      <c r="J67" s="383">
        <v>266000</v>
      </c>
      <c r="K67" s="351">
        <v>5430</v>
      </c>
      <c r="L67" s="204" t="s">
        <v>1556</v>
      </c>
      <c r="M67" s="351">
        <v>38</v>
      </c>
      <c r="N67" s="204" t="s">
        <v>1454</v>
      </c>
      <c r="O67" s="204" t="s">
        <v>1434</v>
      </c>
      <c r="P67" s="204" t="s">
        <v>1556</v>
      </c>
      <c r="Q67" s="204" t="s">
        <v>1435</v>
      </c>
      <c r="R67" s="204" t="s">
        <v>1435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x14ac:dyDescent="0.25">
      <c r="A68" s="351">
        <v>1300</v>
      </c>
      <c r="B68" s="382">
        <v>42755</v>
      </c>
      <c r="C68" s="204" t="s">
        <v>1425</v>
      </c>
      <c r="D68" s="204" t="s">
        <v>1557</v>
      </c>
      <c r="E68" s="204" t="s">
        <v>1427</v>
      </c>
      <c r="F68" s="204" t="s">
        <v>1428</v>
      </c>
      <c r="G68" s="204" t="s">
        <v>1558</v>
      </c>
      <c r="H68" s="204" t="s">
        <v>1462</v>
      </c>
      <c r="I68" s="204" t="s">
        <v>1463</v>
      </c>
      <c r="J68" s="383">
        <v>2003100</v>
      </c>
      <c r="K68" s="351">
        <v>5431</v>
      </c>
      <c r="L68" s="204" t="s">
        <v>1559</v>
      </c>
      <c r="M68" s="351">
        <v>364.2</v>
      </c>
      <c r="N68" s="204" t="s">
        <v>1454</v>
      </c>
      <c r="O68" s="204" t="s">
        <v>1434</v>
      </c>
      <c r="P68" s="204" t="s">
        <v>1559</v>
      </c>
      <c r="Q68" s="204" t="s">
        <v>1435</v>
      </c>
      <c r="R68" s="204" t="s">
        <v>1435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x14ac:dyDescent="0.25">
      <c r="A69" s="351">
        <v>1301</v>
      </c>
      <c r="B69" s="382">
        <v>42755</v>
      </c>
      <c r="C69" s="204" t="s">
        <v>1425</v>
      </c>
      <c r="D69" s="204" t="s">
        <v>1557</v>
      </c>
      <c r="E69" s="204" t="s">
        <v>1427</v>
      </c>
      <c r="F69" s="204" t="s">
        <v>1428</v>
      </c>
      <c r="G69" s="204" t="s">
        <v>1558</v>
      </c>
      <c r="H69" s="204" t="s">
        <v>1462</v>
      </c>
      <c r="I69" s="204" t="s">
        <v>1463</v>
      </c>
      <c r="J69" s="383">
        <v>957150</v>
      </c>
      <c r="K69" s="351">
        <v>5432</v>
      </c>
      <c r="L69" s="204" t="s">
        <v>1560</v>
      </c>
      <c r="M69" s="351">
        <v>212.7</v>
      </c>
      <c r="N69" s="204" t="s">
        <v>1454</v>
      </c>
      <c r="O69" s="204" t="s">
        <v>1434</v>
      </c>
      <c r="P69" s="204" t="s">
        <v>1560</v>
      </c>
      <c r="Q69" s="204" t="s">
        <v>1435</v>
      </c>
      <c r="R69" s="204" t="s">
        <v>1435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x14ac:dyDescent="0.25">
      <c r="A70" s="351">
        <v>1302</v>
      </c>
      <c r="B70" s="382">
        <v>42755</v>
      </c>
      <c r="C70" s="204" t="s">
        <v>1425</v>
      </c>
      <c r="D70" s="204" t="s">
        <v>1557</v>
      </c>
      <c r="E70" s="204" t="s">
        <v>1427</v>
      </c>
      <c r="F70" s="204" t="s">
        <v>1428</v>
      </c>
      <c r="G70" s="204" t="s">
        <v>1558</v>
      </c>
      <c r="H70" s="204" t="s">
        <v>1462</v>
      </c>
      <c r="I70" s="204" t="s">
        <v>1463</v>
      </c>
      <c r="J70" s="383">
        <v>2245900</v>
      </c>
      <c r="K70" s="351">
        <v>5433</v>
      </c>
      <c r="L70" s="204" t="s">
        <v>1561</v>
      </c>
      <c r="M70" s="351">
        <v>607</v>
      </c>
      <c r="N70" s="204" t="s">
        <v>1454</v>
      </c>
      <c r="O70" s="204" t="s">
        <v>1434</v>
      </c>
      <c r="P70" s="204" t="s">
        <v>1561</v>
      </c>
      <c r="Q70" s="204" t="s">
        <v>1435</v>
      </c>
      <c r="R70" s="204" t="s">
        <v>1435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x14ac:dyDescent="0.25">
      <c r="A71" s="351">
        <v>1330</v>
      </c>
      <c r="B71" s="382">
        <v>42755</v>
      </c>
      <c r="C71" s="204" t="s">
        <v>1425</v>
      </c>
      <c r="D71" s="204" t="s">
        <v>1475</v>
      </c>
      <c r="E71" s="204" t="s">
        <v>1427</v>
      </c>
      <c r="F71" s="204" t="s">
        <v>1428</v>
      </c>
      <c r="G71" s="204" t="s">
        <v>1476</v>
      </c>
      <c r="H71" s="204" t="s">
        <v>1451</v>
      </c>
      <c r="I71" s="204" t="s">
        <v>1452</v>
      </c>
      <c r="J71" s="383">
        <v>38700</v>
      </c>
      <c r="K71" s="351">
        <v>4686</v>
      </c>
      <c r="L71" s="204" t="s">
        <v>1562</v>
      </c>
      <c r="M71" s="351">
        <v>43</v>
      </c>
      <c r="N71" s="204" t="s">
        <v>1454</v>
      </c>
      <c r="O71" s="204" t="s">
        <v>1434</v>
      </c>
      <c r="P71" s="204" t="s">
        <v>1562</v>
      </c>
      <c r="Q71" s="204" t="s">
        <v>1435</v>
      </c>
      <c r="R71" s="204" t="s">
        <v>1435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x14ac:dyDescent="0.25">
      <c r="A72" s="351">
        <v>1331</v>
      </c>
      <c r="B72" s="382">
        <v>42755</v>
      </c>
      <c r="C72" s="204" t="s">
        <v>1425</v>
      </c>
      <c r="D72" s="204" t="s">
        <v>1475</v>
      </c>
      <c r="E72" s="204" t="s">
        <v>1427</v>
      </c>
      <c r="F72" s="204" t="s">
        <v>1428</v>
      </c>
      <c r="G72" s="204" t="s">
        <v>1476</v>
      </c>
      <c r="H72" s="204" t="s">
        <v>1451</v>
      </c>
      <c r="I72" s="204" t="s">
        <v>1452</v>
      </c>
      <c r="J72" s="383">
        <v>40800</v>
      </c>
      <c r="K72" s="351">
        <v>5449</v>
      </c>
      <c r="L72" s="204" t="s">
        <v>1563</v>
      </c>
      <c r="M72" s="351">
        <v>24</v>
      </c>
      <c r="N72" s="204" t="s">
        <v>1454</v>
      </c>
      <c r="O72" s="204" t="s">
        <v>1434</v>
      </c>
      <c r="P72" s="204" t="s">
        <v>1563</v>
      </c>
      <c r="Q72" s="204" t="s">
        <v>1435</v>
      </c>
      <c r="R72" s="204" t="s">
        <v>1435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x14ac:dyDescent="0.25">
      <c r="A73" s="351">
        <v>1332</v>
      </c>
      <c r="B73" s="382">
        <v>42755</v>
      </c>
      <c r="C73" s="204" t="s">
        <v>1425</v>
      </c>
      <c r="D73" s="204" t="s">
        <v>1475</v>
      </c>
      <c r="E73" s="204" t="s">
        <v>1427</v>
      </c>
      <c r="F73" s="204" t="s">
        <v>1428</v>
      </c>
      <c r="G73" s="204" t="s">
        <v>1476</v>
      </c>
      <c r="H73" s="204" t="s">
        <v>1451</v>
      </c>
      <c r="I73" s="204" t="s">
        <v>1452</v>
      </c>
      <c r="J73" s="383">
        <v>27600</v>
      </c>
      <c r="K73" s="351">
        <v>4670</v>
      </c>
      <c r="L73" s="204" t="s">
        <v>1564</v>
      </c>
      <c r="M73" s="351">
        <v>23</v>
      </c>
      <c r="N73" s="204" t="s">
        <v>1454</v>
      </c>
      <c r="O73" s="204" t="s">
        <v>1434</v>
      </c>
      <c r="P73" s="204" t="s">
        <v>1564</v>
      </c>
      <c r="Q73" s="204" t="s">
        <v>1435</v>
      </c>
      <c r="R73" s="204" t="s">
        <v>1435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x14ac:dyDescent="0.25">
      <c r="A74" s="351">
        <v>1333</v>
      </c>
      <c r="B74" s="382">
        <v>42755</v>
      </c>
      <c r="C74" s="204" t="s">
        <v>1425</v>
      </c>
      <c r="D74" s="204" t="s">
        <v>1475</v>
      </c>
      <c r="E74" s="204" t="s">
        <v>1427</v>
      </c>
      <c r="F74" s="204" t="s">
        <v>1428</v>
      </c>
      <c r="G74" s="204" t="s">
        <v>1476</v>
      </c>
      <c r="H74" s="204" t="s">
        <v>1451</v>
      </c>
      <c r="I74" s="204" t="s">
        <v>1452</v>
      </c>
      <c r="J74" s="383">
        <v>93500</v>
      </c>
      <c r="K74" s="351">
        <v>5449</v>
      </c>
      <c r="L74" s="204" t="s">
        <v>1563</v>
      </c>
      <c r="M74" s="351">
        <v>55</v>
      </c>
      <c r="N74" s="204" t="s">
        <v>1454</v>
      </c>
      <c r="O74" s="204" t="s">
        <v>1434</v>
      </c>
      <c r="P74" s="204" t="s">
        <v>1563</v>
      </c>
      <c r="Q74" s="204" t="s">
        <v>1435</v>
      </c>
      <c r="R74" s="204" t="s">
        <v>1435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x14ac:dyDescent="0.25">
      <c r="A75" s="351">
        <v>1551</v>
      </c>
      <c r="B75" s="382">
        <v>42755</v>
      </c>
      <c r="C75" s="204" t="s">
        <v>1565</v>
      </c>
      <c r="D75" s="204" t="s">
        <v>1520</v>
      </c>
      <c r="E75" s="204" t="s">
        <v>1427</v>
      </c>
      <c r="F75" s="204" t="s">
        <v>1428</v>
      </c>
      <c r="G75" s="204" t="s">
        <v>1521</v>
      </c>
      <c r="H75" s="204" t="s">
        <v>1566</v>
      </c>
      <c r="I75" s="204" t="s">
        <v>1523</v>
      </c>
      <c r="J75" s="383">
        <v>1000</v>
      </c>
      <c r="K75" s="351">
        <v>5566</v>
      </c>
      <c r="L75" s="204" t="s">
        <v>1567</v>
      </c>
      <c r="M75" s="351">
        <v>1</v>
      </c>
      <c r="N75" s="204" t="s">
        <v>1437</v>
      </c>
      <c r="O75" s="204" t="s">
        <v>1434</v>
      </c>
      <c r="P75" s="204" t="s">
        <v>1567</v>
      </c>
      <c r="Q75" s="204" t="s">
        <v>1435</v>
      </c>
      <c r="R75" s="204" t="s">
        <v>1435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x14ac:dyDescent="0.25">
      <c r="A76" s="351">
        <v>1552</v>
      </c>
      <c r="B76" s="382">
        <v>42755</v>
      </c>
      <c r="C76" s="204" t="s">
        <v>1565</v>
      </c>
      <c r="D76" s="204" t="s">
        <v>1520</v>
      </c>
      <c r="E76" s="204" t="s">
        <v>1427</v>
      </c>
      <c r="F76" s="204" t="s">
        <v>1428</v>
      </c>
      <c r="G76" s="204" t="s">
        <v>1521</v>
      </c>
      <c r="H76" s="204" t="s">
        <v>1566</v>
      </c>
      <c r="I76" s="204" t="s">
        <v>1523</v>
      </c>
      <c r="J76" s="383">
        <v>6600</v>
      </c>
      <c r="K76" s="351">
        <v>5567</v>
      </c>
      <c r="L76" s="204" t="s">
        <v>1568</v>
      </c>
      <c r="M76" s="351">
        <v>3</v>
      </c>
      <c r="N76" s="204" t="s">
        <v>1454</v>
      </c>
      <c r="O76" s="204" t="s">
        <v>1434</v>
      </c>
      <c r="P76" s="204" t="s">
        <v>1568</v>
      </c>
      <c r="Q76" s="204" t="s">
        <v>1435</v>
      </c>
      <c r="R76" s="204" t="s">
        <v>1435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x14ac:dyDescent="0.25">
      <c r="A77" s="351">
        <v>1553</v>
      </c>
      <c r="B77" s="382">
        <v>42755</v>
      </c>
      <c r="C77" s="204" t="s">
        <v>1565</v>
      </c>
      <c r="D77" s="204" t="s">
        <v>1520</v>
      </c>
      <c r="E77" s="204" t="s">
        <v>1427</v>
      </c>
      <c r="F77" s="204" t="s">
        <v>1428</v>
      </c>
      <c r="G77" s="204" t="s">
        <v>1521</v>
      </c>
      <c r="H77" s="204" t="s">
        <v>1566</v>
      </c>
      <c r="I77" s="204" t="s">
        <v>1523</v>
      </c>
      <c r="J77" s="383">
        <v>2200</v>
      </c>
      <c r="K77" s="351">
        <v>5568</v>
      </c>
      <c r="L77" s="204" t="s">
        <v>1569</v>
      </c>
      <c r="M77" s="351">
        <v>2</v>
      </c>
      <c r="N77" s="204" t="s">
        <v>1437</v>
      </c>
      <c r="O77" s="204" t="s">
        <v>1434</v>
      </c>
      <c r="P77" s="204" t="s">
        <v>1569</v>
      </c>
      <c r="Q77" s="204" t="s">
        <v>1435</v>
      </c>
      <c r="R77" s="204" t="s">
        <v>1435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x14ac:dyDescent="0.25">
      <c r="A78" s="351">
        <v>1554</v>
      </c>
      <c r="B78" s="382">
        <v>42755</v>
      </c>
      <c r="C78" s="204" t="s">
        <v>1565</v>
      </c>
      <c r="D78" s="204" t="s">
        <v>1520</v>
      </c>
      <c r="E78" s="204" t="s">
        <v>1427</v>
      </c>
      <c r="F78" s="204" t="s">
        <v>1428</v>
      </c>
      <c r="G78" s="204" t="s">
        <v>1521</v>
      </c>
      <c r="H78" s="204" t="s">
        <v>1566</v>
      </c>
      <c r="I78" s="204" t="s">
        <v>1523</v>
      </c>
      <c r="J78" s="383">
        <v>4400</v>
      </c>
      <c r="K78" s="351">
        <v>5569</v>
      </c>
      <c r="L78" s="204" t="s">
        <v>1569</v>
      </c>
      <c r="M78" s="351">
        <v>2</v>
      </c>
      <c r="N78" s="204" t="s">
        <v>1437</v>
      </c>
      <c r="O78" s="204" t="s">
        <v>1434</v>
      </c>
      <c r="P78" s="204" t="s">
        <v>1569</v>
      </c>
      <c r="Q78" s="204" t="s">
        <v>1435</v>
      </c>
      <c r="R78" s="204" t="s">
        <v>1435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x14ac:dyDescent="0.25">
      <c r="A79" s="351">
        <v>1555</v>
      </c>
      <c r="B79" s="382">
        <v>42755</v>
      </c>
      <c r="C79" s="204" t="s">
        <v>1565</v>
      </c>
      <c r="D79" s="204" t="s">
        <v>1520</v>
      </c>
      <c r="E79" s="204" t="s">
        <v>1427</v>
      </c>
      <c r="F79" s="204" t="s">
        <v>1428</v>
      </c>
      <c r="G79" s="204" t="s">
        <v>1521</v>
      </c>
      <c r="H79" s="204" t="s">
        <v>1566</v>
      </c>
      <c r="I79" s="204" t="s">
        <v>1523</v>
      </c>
      <c r="J79" s="383">
        <v>112000</v>
      </c>
      <c r="K79" s="351">
        <v>5570</v>
      </c>
      <c r="L79" s="204" t="s">
        <v>1568</v>
      </c>
      <c r="M79" s="351">
        <v>32</v>
      </c>
      <c r="N79" s="204" t="s">
        <v>1454</v>
      </c>
      <c r="O79" s="204" t="s">
        <v>1434</v>
      </c>
      <c r="P79" s="204" t="s">
        <v>1568</v>
      </c>
      <c r="Q79" s="204" t="s">
        <v>1435</v>
      </c>
      <c r="R79" s="204" t="s">
        <v>1435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x14ac:dyDescent="0.25">
      <c r="A80" s="351">
        <v>1556</v>
      </c>
      <c r="B80" s="382">
        <v>42755</v>
      </c>
      <c r="C80" s="204" t="s">
        <v>1565</v>
      </c>
      <c r="D80" s="204" t="s">
        <v>1520</v>
      </c>
      <c r="E80" s="204" t="s">
        <v>1427</v>
      </c>
      <c r="F80" s="204" t="s">
        <v>1428</v>
      </c>
      <c r="G80" s="204" t="s">
        <v>1521</v>
      </c>
      <c r="H80" s="204" t="s">
        <v>1566</v>
      </c>
      <c r="I80" s="204" t="s">
        <v>1523</v>
      </c>
      <c r="J80" s="383">
        <v>5600</v>
      </c>
      <c r="K80" s="351">
        <v>5571</v>
      </c>
      <c r="L80" s="204" t="s">
        <v>1570</v>
      </c>
      <c r="M80" s="351">
        <v>2</v>
      </c>
      <c r="N80" s="204" t="s">
        <v>1437</v>
      </c>
      <c r="O80" s="204" t="s">
        <v>1434</v>
      </c>
      <c r="P80" s="204" t="s">
        <v>1570</v>
      </c>
      <c r="Q80" s="204" t="s">
        <v>1435</v>
      </c>
      <c r="R80" s="204" t="s">
        <v>1435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x14ac:dyDescent="0.25">
      <c r="A81" s="351">
        <v>1557</v>
      </c>
      <c r="B81" s="382">
        <v>42755</v>
      </c>
      <c r="C81" s="204" t="s">
        <v>1565</v>
      </c>
      <c r="D81" s="204" t="s">
        <v>1520</v>
      </c>
      <c r="E81" s="204" t="s">
        <v>1427</v>
      </c>
      <c r="F81" s="204" t="s">
        <v>1428</v>
      </c>
      <c r="G81" s="204" t="s">
        <v>1521</v>
      </c>
      <c r="H81" s="204" t="s">
        <v>1566</v>
      </c>
      <c r="I81" s="204" t="s">
        <v>1523</v>
      </c>
      <c r="J81" s="383">
        <v>2700</v>
      </c>
      <c r="K81" s="351">
        <v>5572</v>
      </c>
      <c r="L81" s="204" t="s">
        <v>1571</v>
      </c>
      <c r="M81" s="351">
        <v>6</v>
      </c>
      <c r="N81" s="204" t="s">
        <v>1437</v>
      </c>
      <c r="O81" s="204" t="s">
        <v>1434</v>
      </c>
      <c r="P81" s="204" t="s">
        <v>1571</v>
      </c>
      <c r="Q81" s="204" t="s">
        <v>1435</v>
      </c>
      <c r="R81" s="204" t="s">
        <v>1435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x14ac:dyDescent="0.25">
      <c r="A82" s="351">
        <v>1558</v>
      </c>
      <c r="B82" s="382">
        <v>42755</v>
      </c>
      <c r="C82" s="204" t="s">
        <v>1565</v>
      </c>
      <c r="D82" s="204" t="s">
        <v>1520</v>
      </c>
      <c r="E82" s="204" t="s">
        <v>1427</v>
      </c>
      <c r="F82" s="204" t="s">
        <v>1428</v>
      </c>
      <c r="G82" s="204" t="s">
        <v>1521</v>
      </c>
      <c r="H82" s="204" t="s">
        <v>1566</v>
      </c>
      <c r="I82" s="204" t="s">
        <v>1523</v>
      </c>
      <c r="J82" s="383">
        <v>4000</v>
      </c>
      <c r="K82" s="351">
        <v>5573</v>
      </c>
      <c r="L82" s="204" t="s">
        <v>1567</v>
      </c>
      <c r="M82" s="351">
        <v>2</v>
      </c>
      <c r="N82" s="204" t="s">
        <v>1437</v>
      </c>
      <c r="O82" s="204" t="s">
        <v>1434</v>
      </c>
      <c r="P82" s="204" t="s">
        <v>1567</v>
      </c>
      <c r="Q82" s="204" t="s">
        <v>1435</v>
      </c>
      <c r="R82" s="204" t="s">
        <v>1435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x14ac:dyDescent="0.25">
      <c r="A83" s="351">
        <v>1559</v>
      </c>
      <c r="B83" s="382">
        <v>42755</v>
      </c>
      <c r="C83" s="204" t="s">
        <v>1565</v>
      </c>
      <c r="D83" s="204" t="s">
        <v>1520</v>
      </c>
      <c r="E83" s="204" t="s">
        <v>1427</v>
      </c>
      <c r="F83" s="204" t="s">
        <v>1428</v>
      </c>
      <c r="G83" s="204" t="s">
        <v>1521</v>
      </c>
      <c r="H83" s="204" t="s">
        <v>1566</v>
      </c>
      <c r="I83" s="204" t="s">
        <v>1523</v>
      </c>
      <c r="J83" s="383">
        <v>2000</v>
      </c>
      <c r="K83" s="351">
        <v>5574</v>
      </c>
      <c r="L83" s="204" t="s">
        <v>1567</v>
      </c>
      <c r="M83" s="351">
        <v>10</v>
      </c>
      <c r="N83" s="204" t="s">
        <v>1437</v>
      </c>
      <c r="O83" s="204" t="s">
        <v>1434</v>
      </c>
      <c r="P83" s="204" t="s">
        <v>1567</v>
      </c>
      <c r="Q83" s="204" t="s">
        <v>1435</v>
      </c>
      <c r="R83" s="204" t="s">
        <v>1435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x14ac:dyDescent="0.25">
      <c r="A84" s="351">
        <v>1623</v>
      </c>
      <c r="B84" s="382">
        <v>42755</v>
      </c>
      <c r="C84" s="204" t="s">
        <v>1519</v>
      </c>
      <c r="D84" s="204" t="s">
        <v>1520</v>
      </c>
      <c r="E84" s="204" t="s">
        <v>1427</v>
      </c>
      <c r="F84" s="204" t="s">
        <v>1428</v>
      </c>
      <c r="G84" s="204" t="s">
        <v>1521</v>
      </c>
      <c r="H84" s="204" t="s">
        <v>1522</v>
      </c>
      <c r="I84" s="204" t="s">
        <v>1523</v>
      </c>
      <c r="J84" s="383">
        <v>8000</v>
      </c>
      <c r="K84" s="351">
        <v>5631</v>
      </c>
      <c r="L84" s="204" t="s">
        <v>1572</v>
      </c>
      <c r="M84" s="351">
        <v>4</v>
      </c>
      <c r="N84" s="204" t="s">
        <v>1437</v>
      </c>
      <c r="O84" s="204" t="s">
        <v>1434</v>
      </c>
      <c r="P84" s="204" t="s">
        <v>1572</v>
      </c>
      <c r="Q84" s="204" t="s">
        <v>1435</v>
      </c>
      <c r="R84" s="204" t="s">
        <v>1435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x14ac:dyDescent="0.25">
      <c r="A85" s="351">
        <v>1624</v>
      </c>
      <c r="B85" s="382">
        <v>42755</v>
      </c>
      <c r="C85" s="204" t="s">
        <v>1519</v>
      </c>
      <c r="D85" s="204" t="s">
        <v>1520</v>
      </c>
      <c r="E85" s="204" t="s">
        <v>1427</v>
      </c>
      <c r="F85" s="204" t="s">
        <v>1428</v>
      </c>
      <c r="G85" s="204" t="s">
        <v>1521</v>
      </c>
      <c r="H85" s="204" t="s">
        <v>1522</v>
      </c>
      <c r="I85" s="204" t="s">
        <v>1523</v>
      </c>
      <c r="J85" s="383">
        <v>2200</v>
      </c>
      <c r="K85" s="351">
        <v>5632</v>
      </c>
      <c r="L85" s="204" t="s">
        <v>1573</v>
      </c>
      <c r="M85" s="351">
        <v>1</v>
      </c>
      <c r="N85" s="204" t="s">
        <v>1437</v>
      </c>
      <c r="O85" s="204" t="s">
        <v>1434</v>
      </c>
      <c r="P85" s="204" t="s">
        <v>1573</v>
      </c>
      <c r="Q85" s="204" t="s">
        <v>1435</v>
      </c>
      <c r="R85" s="204" t="s">
        <v>1435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x14ac:dyDescent="0.25">
      <c r="A86" s="351">
        <v>1625</v>
      </c>
      <c r="B86" s="382">
        <v>42755</v>
      </c>
      <c r="C86" s="204" t="s">
        <v>1519</v>
      </c>
      <c r="D86" s="204" t="s">
        <v>1520</v>
      </c>
      <c r="E86" s="204" t="s">
        <v>1427</v>
      </c>
      <c r="F86" s="204" t="s">
        <v>1428</v>
      </c>
      <c r="G86" s="204" t="s">
        <v>1521</v>
      </c>
      <c r="H86" s="204" t="s">
        <v>1522</v>
      </c>
      <c r="I86" s="204" t="s">
        <v>1523</v>
      </c>
      <c r="J86" s="383">
        <v>18000</v>
      </c>
      <c r="K86" s="351">
        <v>5633</v>
      </c>
      <c r="L86" s="204" t="s">
        <v>1574</v>
      </c>
      <c r="M86" s="351">
        <v>6</v>
      </c>
      <c r="N86" s="204" t="s">
        <v>1437</v>
      </c>
      <c r="O86" s="204" t="s">
        <v>1434</v>
      </c>
      <c r="P86" s="204" t="s">
        <v>1574</v>
      </c>
      <c r="Q86" s="204" t="s">
        <v>1435</v>
      </c>
      <c r="R86" s="204" t="s">
        <v>1435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x14ac:dyDescent="0.25">
      <c r="A87" s="351">
        <v>1626</v>
      </c>
      <c r="B87" s="382">
        <v>42755</v>
      </c>
      <c r="C87" s="204" t="s">
        <v>1519</v>
      </c>
      <c r="D87" s="204" t="s">
        <v>1520</v>
      </c>
      <c r="E87" s="204" t="s">
        <v>1427</v>
      </c>
      <c r="F87" s="204" t="s">
        <v>1428</v>
      </c>
      <c r="G87" s="204" t="s">
        <v>1521</v>
      </c>
      <c r="H87" s="204" t="s">
        <v>1522</v>
      </c>
      <c r="I87" s="204" t="s">
        <v>1523</v>
      </c>
      <c r="J87" s="383">
        <v>2400</v>
      </c>
      <c r="K87" s="351">
        <v>5634</v>
      </c>
      <c r="L87" s="204" t="s">
        <v>1575</v>
      </c>
      <c r="M87" s="351">
        <v>4</v>
      </c>
      <c r="N87" s="204" t="s">
        <v>1437</v>
      </c>
      <c r="O87" s="204" t="s">
        <v>1434</v>
      </c>
      <c r="P87" s="204" t="s">
        <v>1575</v>
      </c>
      <c r="Q87" s="204" t="s">
        <v>1435</v>
      </c>
      <c r="R87" s="204" t="s">
        <v>1435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x14ac:dyDescent="0.25">
      <c r="A88" s="351">
        <v>1627</v>
      </c>
      <c r="B88" s="382">
        <v>42755</v>
      </c>
      <c r="C88" s="204" t="s">
        <v>1519</v>
      </c>
      <c r="D88" s="204" t="s">
        <v>1520</v>
      </c>
      <c r="E88" s="204" t="s">
        <v>1427</v>
      </c>
      <c r="F88" s="204" t="s">
        <v>1428</v>
      </c>
      <c r="G88" s="204" t="s">
        <v>1521</v>
      </c>
      <c r="H88" s="204" t="s">
        <v>1522</v>
      </c>
      <c r="I88" s="204" t="s">
        <v>1523</v>
      </c>
      <c r="J88" s="383">
        <v>8500</v>
      </c>
      <c r="K88" s="351">
        <v>5635</v>
      </c>
      <c r="L88" s="204" t="s">
        <v>1576</v>
      </c>
      <c r="M88" s="351">
        <v>1</v>
      </c>
      <c r="N88" s="204" t="s">
        <v>1437</v>
      </c>
      <c r="O88" s="204" t="s">
        <v>1434</v>
      </c>
      <c r="P88" s="204" t="s">
        <v>1576</v>
      </c>
      <c r="Q88" s="204" t="s">
        <v>1435</v>
      </c>
      <c r="R88" s="204" t="s">
        <v>1435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x14ac:dyDescent="0.25">
      <c r="A89" s="351">
        <v>1628</v>
      </c>
      <c r="B89" s="382">
        <v>42755</v>
      </c>
      <c r="C89" s="204" t="s">
        <v>1519</v>
      </c>
      <c r="D89" s="204" t="s">
        <v>1520</v>
      </c>
      <c r="E89" s="204" t="s">
        <v>1427</v>
      </c>
      <c r="F89" s="204" t="s">
        <v>1428</v>
      </c>
      <c r="G89" s="204" t="s">
        <v>1521</v>
      </c>
      <c r="H89" s="204" t="s">
        <v>1522</v>
      </c>
      <c r="I89" s="204" t="s">
        <v>1523</v>
      </c>
      <c r="J89" s="383">
        <v>20000</v>
      </c>
      <c r="K89" s="351">
        <v>5636</v>
      </c>
      <c r="L89" s="204" t="s">
        <v>1577</v>
      </c>
      <c r="M89" s="351">
        <v>1</v>
      </c>
      <c r="N89" s="204" t="s">
        <v>1437</v>
      </c>
      <c r="O89" s="204" t="s">
        <v>1434</v>
      </c>
      <c r="P89" s="204" t="s">
        <v>1577</v>
      </c>
      <c r="Q89" s="204" t="s">
        <v>1435</v>
      </c>
      <c r="R89" s="204" t="s">
        <v>1435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x14ac:dyDescent="0.25">
      <c r="A90" s="351">
        <v>1629</v>
      </c>
      <c r="B90" s="382">
        <v>42755</v>
      </c>
      <c r="C90" s="204" t="s">
        <v>1519</v>
      </c>
      <c r="D90" s="204" t="s">
        <v>1520</v>
      </c>
      <c r="E90" s="204" t="s">
        <v>1427</v>
      </c>
      <c r="F90" s="204" t="s">
        <v>1428</v>
      </c>
      <c r="G90" s="204" t="s">
        <v>1521</v>
      </c>
      <c r="H90" s="204" t="s">
        <v>1522</v>
      </c>
      <c r="I90" s="204" t="s">
        <v>1523</v>
      </c>
      <c r="J90" s="383">
        <v>15500</v>
      </c>
      <c r="K90" s="351">
        <v>5637</v>
      </c>
      <c r="L90" s="204" t="s">
        <v>1578</v>
      </c>
      <c r="M90" s="351">
        <v>1</v>
      </c>
      <c r="N90" s="204" t="s">
        <v>1437</v>
      </c>
      <c r="O90" s="204" t="s">
        <v>1434</v>
      </c>
      <c r="P90" s="204" t="s">
        <v>1578</v>
      </c>
      <c r="Q90" s="204" t="s">
        <v>1435</v>
      </c>
      <c r="R90" s="204" t="s">
        <v>1435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x14ac:dyDescent="0.25">
      <c r="A91" s="351">
        <v>1630</v>
      </c>
      <c r="B91" s="382">
        <v>42755</v>
      </c>
      <c r="C91" s="204" t="s">
        <v>1519</v>
      </c>
      <c r="D91" s="204" t="s">
        <v>1520</v>
      </c>
      <c r="E91" s="204" t="s">
        <v>1427</v>
      </c>
      <c r="F91" s="204" t="s">
        <v>1428</v>
      </c>
      <c r="G91" s="204" t="s">
        <v>1521</v>
      </c>
      <c r="H91" s="204" t="s">
        <v>1522</v>
      </c>
      <c r="I91" s="204" t="s">
        <v>1523</v>
      </c>
      <c r="J91" s="383">
        <v>5100</v>
      </c>
      <c r="K91" s="351">
        <v>5638</v>
      </c>
      <c r="L91" s="204" t="s">
        <v>1579</v>
      </c>
      <c r="M91" s="351">
        <v>3</v>
      </c>
      <c r="N91" s="204" t="s">
        <v>1437</v>
      </c>
      <c r="O91" s="204" t="s">
        <v>1434</v>
      </c>
      <c r="P91" s="204" t="s">
        <v>1579</v>
      </c>
      <c r="Q91" s="204" t="s">
        <v>1435</v>
      </c>
      <c r="R91" s="204" t="s">
        <v>1435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x14ac:dyDescent="0.25">
      <c r="A92" s="351">
        <v>4</v>
      </c>
      <c r="B92" s="382">
        <v>42756</v>
      </c>
      <c r="C92" s="204" t="s">
        <v>1439</v>
      </c>
      <c r="D92" s="204" t="s">
        <v>1580</v>
      </c>
      <c r="E92" s="204" t="s">
        <v>1427</v>
      </c>
      <c r="F92" s="204" t="s">
        <v>1441</v>
      </c>
      <c r="G92" s="204" t="s">
        <v>1581</v>
      </c>
      <c r="H92" s="204" t="s">
        <v>1582</v>
      </c>
      <c r="I92" s="204" t="s">
        <v>1583</v>
      </c>
      <c r="J92" s="383">
        <v>18000000</v>
      </c>
      <c r="K92" s="351" t="s">
        <v>1445</v>
      </c>
      <c r="L92" s="204" t="s">
        <v>1446</v>
      </c>
      <c r="M92" s="351">
        <v>0</v>
      </c>
      <c r="N92" s="204" t="s">
        <v>1447</v>
      </c>
      <c r="O92" s="204" t="s">
        <v>1434</v>
      </c>
      <c r="P92" s="204" t="s">
        <v>1584</v>
      </c>
      <c r="Q92" s="204" t="s">
        <v>1435</v>
      </c>
      <c r="R92" s="204" t="s">
        <v>1435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x14ac:dyDescent="0.25">
      <c r="A93" s="351">
        <v>5</v>
      </c>
      <c r="B93" s="382">
        <v>42756</v>
      </c>
      <c r="C93" s="204" t="s">
        <v>1439</v>
      </c>
      <c r="D93" s="204" t="s">
        <v>1580</v>
      </c>
      <c r="E93" s="204" t="s">
        <v>1427</v>
      </c>
      <c r="F93" s="204" t="s">
        <v>1441</v>
      </c>
      <c r="G93" s="204" t="s">
        <v>1581</v>
      </c>
      <c r="H93" s="204" t="s">
        <v>1585</v>
      </c>
      <c r="I93" s="204" t="s">
        <v>1583</v>
      </c>
      <c r="J93" s="383">
        <v>84687907</v>
      </c>
      <c r="K93" s="351" t="s">
        <v>1445</v>
      </c>
      <c r="L93" s="204" t="s">
        <v>1446</v>
      </c>
      <c r="M93" s="351">
        <v>0</v>
      </c>
      <c r="N93" s="204" t="s">
        <v>1447</v>
      </c>
      <c r="O93" s="204" t="s">
        <v>1434</v>
      </c>
      <c r="P93" s="204" t="s">
        <v>1586</v>
      </c>
      <c r="Q93" s="204" t="s">
        <v>1435</v>
      </c>
      <c r="R93" s="204" t="s">
        <v>1435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x14ac:dyDescent="0.25">
      <c r="A94" s="351">
        <v>29</v>
      </c>
      <c r="B94" s="382">
        <v>42756</v>
      </c>
      <c r="C94" s="204" t="s">
        <v>1587</v>
      </c>
      <c r="D94" s="204" t="s">
        <v>1588</v>
      </c>
      <c r="E94" s="204" t="s">
        <v>1427</v>
      </c>
      <c r="F94" s="204" t="s">
        <v>1589</v>
      </c>
      <c r="G94" s="204" t="s">
        <v>1590</v>
      </c>
      <c r="H94" s="204" t="s">
        <v>1591</v>
      </c>
      <c r="I94" s="204" t="s">
        <v>1592</v>
      </c>
      <c r="J94" s="383">
        <v>115505</v>
      </c>
      <c r="K94" s="351" t="s">
        <v>1445</v>
      </c>
      <c r="L94" s="204" t="s">
        <v>1446</v>
      </c>
      <c r="M94" s="351">
        <v>0</v>
      </c>
      <c r="N94" s="204" t="s">
        <v>1447</v>
      </c>
      <c r="O94" s="204" t="s">
        <v>1434</v>
      </c>
      <c r="P94" s="204" t="s">
        <v>1593</v>
      </c>
      <c r="Q94" s="204" t="s">
        <v>1435</v>
      </c>
      <c r="R94" s="204" t="s">
        <v>1435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x14ac:dyDescent="0.25">
      <c r="A95" s="351">
        <v>25</v>
      </c>
      <c r="B95" s="382">
        <v>42757</v>
      </c>
      <c r="C95" s="204" t="s">
        <v>1439</v>
      </c>
      <c r="D95" s="204" t="s">
        <v>1440</v>
      </c>
      <c r="E95" s="204" t="s">
        <v>1427</v>
      </c>
      <c r="F95" s="204" t="s">
        <v>1441</v>
      </c>
      <c r="G95" s="204" t="s">
        <v>1442</v>
      </c>
      <c r="H95" s="204" t="s">
        <v>1443</v>
      </c>
      <c r="I95" s="204" t="s">
        <v>1444</v>
      </c>
      <c r="J95" s="383">
        <v>1496000</v>
      </c>
      <c r="K95" s="351" t="s">
        <v>1445</v>
      </c>
      <c r="L95" s="204" t="s">
        <v>1446</v>
      </c>
      <c r="M95" s="351">
        <v>0</v>
      </c>
      <c r="N95" s="204" t="s">
        <v>1447</v>
      </c>
      <c r="O95" s="204" t="s">
        <v>1434</v>
      </c>
      <c r="P95" s="204" t="s">
        <v>1448</v>
      </c>
      <c r="Q95" s="204" t="s">
        <v>1435</v>
      </c>
      <c r="R95" s="204" t="s">
        <v>1435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x14ac:dyDescent="0.25">
      <c r="A96" s="351">
        <v>1318</v>
      </c>
      <c r="B96" s="382">
        <v>42758</v>
      </c>
      <c r="C96" s="204" t="s">
        <v>1425</v>
      </c>
      <c r="D96" s="204" t="s">
        <v>1594</v>
      </c>
      <c r="E96" s="204" t="s">
        <v>1427</v>
      </c>
      <c r="F96" s="204" t="s">
        <v>1595</v>
      </c>
      <c r="G96" s="204" t="s">
        <v>1596</v>
      </c>
      <c r="H96" s="204" t="s">
        <v>1451</v>
      </c>
      <c r="I96" s="204" t="s">
        <v>1452</v>
      </c>
      <c r="J96" s="383">
        <v>336350</v>
      </c>
      <c r="K96" s="351">
        <v>3231</v>
      </c>
      <c r="L96" s="204" t="s">
        <v>1597</v>
      </c>
      <c r="M96" s="351">
        <v>961</v>
      </c>
      <c r="N96" s="204" t="s">
        <v>1437</v>
      </c>
      <c r="O96" s="204" t="s">
        <v>1434</v>
      </c>
      <c r="P96" s="204" t="s">
        <v>1597</v>
      </c>
      <c r="Q96" s="204" t="s">
        <v>1435</v>
      </c>
      <c r="R96" s="204" t="s">
        <v>1435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x14ac:dyDescent="0.25">
      <c r="A97" s="351">
        <v>1319</v>
      </c>
      <c r="B97" s="382">
        <v>42758</v>
      </c>
      <c r="C97" s="204" t="s">
        <v>1425</v>
      </c>
      <c r="D97" s="204" t="s">
        <v>1594</v>
      </c>
      <c r="E97" s="204" t="s">
        <v>1427</v>
      </c>
      <c r="F97" s="204" t="s">
        <v>1595</v>
      </c>
      <c r="G97" s="204" t="s">
        <v>1596</v>
      </c>
      <c r="H97" s="204" t="s">
        <v>1451</v>
      </c>
      <c r="I97" s="204" t="s">
        <v>1452</v>
      </c>
      <c r="J97" s="383">
        <v>739550</v>
      </c>
      <c r="K97" s="351">
        <v>3231</v>
      </c>
      <c r="L97" s="204" t="s">
        <v>1597</v>
      </c>
      <c r="M97" s="351">
        <v>2113</v>
      </c>
      <c r="N97" s="204" t="s">
        <v>1437</v>
      </c>
      <c r="O97" s="204" t="s">
        <v>1434</v>
      </c>
      <c r="P97" s="204" t="s">
        <v>1597</v>
      </c>
      <c r="Q97" s="204" t="s">
        <v>1435</v>
      </c>
      <c r="R97" s="204" t="s">
        <v>1435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x14ac:dyDescent="0.25">
      <c r="A98" s="351">
        <v>1320</v>
      </c>
      <c r="B98" s="382">
        <v>42758</v>
      </c>
      <c r="C98" s="204" t="s">
        <v>1425</v>
      </c>
      <c r="D98" s="204" t="s">
        <v>1594</v>
      </c>
      <c r="E98" s="204" t="s">
        <v>1427</v>
      </c>
      <c r="F98" s="204" t="s">
        <v>1595</v>
      </c>
      <c r="G98" s="204" t="s">
        <v>1596</v>
      </c>
      <c r="H98" s="204" t="s">
        <v>1451</v>
      </c>
      <c r="I98" s="204" t="s">
        <v>1452</v>
      </c>
      <c r="J98" s="383">
        <v>992250</v>
      </c>
      <c r="K98" s="351">
        <v>3232</v>
      </c>
      <c r="L98" s="204" t="s">
        <v>1597</v>
      </c>
      <c r="M98" s="351">
        <v>2205</v>
      </c>
      <c r="N98" s="204" t="s">
        <v>1437</v>
      </c>
      <c r="O98" s="204" t="s">
        <v>1434</v>
      </c>
      <c r="P98" s="204" t="s">
        <v>1597</v>
      </c>
      <c r="Q98" s="204" t="s">
        <v>1435</v>
      </c>
      <c r="R98" s="204" t="s">
        <v>1435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x14ac:dyDescent="0.25">
      <c r="A99" s="351">
        <v>1321</v>
      </c>
      <c r="B99" s="382">
        <v>42758</v>
      </c>
      <c r="C99" s="204" t="s">
        <v>1425</v>
      </c>
      <c r="D99" s="204" t="s">
        <v>1594</v>
      </c>
      <c r="E99" s="204" t="s">
        <v>1427</v>
      </c>
      <c r="F99" s="204" t="s">
        <v>1595</v>
      </c>
      <c r="G99" s="204" t="s">
        <v>1596</v>
      </c>
      <c r="H99" s="204" t="s">
        <v>1451</v>
      </c>
      <c r="I99" s="204" t="s">
        <v>1452</v>
      </c>
      <c r="J99" s="383">
        <v>436400</v>
      </c>
      <c r="K99" s="351">
        <v>2555</v>
      </c>
      <c r="L99" s="204" t="s">
        <v>1598</v>
      </c>
      <c r="M99" s="351">
        <v>1091</v>
      </c>
      <c r="N99" s="204" t="s">
        <v>1437</v>
      </c>
      <c r="O99" s="204" t="s">
        <v>1434</v>
      </c>
      <c r="P99" s="204" t="s">
        <v>1598</v>
      </c>
      <c r="Q99" s="204" t="s">
        <v>1435</v>
      </c>
      <c r="R99" s="204" t="s">
        <v>1435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x14ac:dyDescent="0.25">
      <c r="A100" s="351">
        <v>1338</v>
      </c>
      <c r="B100" s="382">
        <v>42758</v>
      </c>
      <c r="C100" s="204" t="s">
        <v>1425</v>
      </c>
      <c r="D100" s="204" t="s">
        <v>1475</v>
      </c>
      <c r="E100" s="204" t="s">
        <v>1427</v>
      </c>
      <c r="F100" s="204" t="s">
        <v>1428</v>
      </c>
      <c r="G100" s="204" t="s">
        <v>1476</v>
      </c>
      <c r="H100" s="204" t="s">
        <v>1462</v>
      </c>
      <c r="I100" s="204" t="s">
        <v>1463</v>
      </c>
      <c r="J100" s="383">
        <v>121500</v>
      </c>
      <c r="K100" s="351">
        <v>5442</v>
      </c>
      <c r="L100" s="204" t="s">
        <v>1477</v>
      </c>
      <c r="M100" s="351">
        <v>135</v>
      </c>
      <c r="N100" s="204" t="s">
        <v>1454</v>
      </c>
      <c r="O100" s="204" t="s">
        <v>1434</v>
      </c>
      <c r="P100" s="204" t="s">
        <v>1477</v>
      </c>
      <c r="Q100" s="204" t="s">
        <v>1435</v>
      </c>
      <c r="R100" s="204" t="s">
        <v>1435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x14ac:dyDescent="0.25">
      <c r="A101" s="351">
        <v>1339</v>
      </c>
      <c r="B101" s="382">
        <v>42758</v>
      </c>
      <c r="C101" s="204" t="s">
        <v>1425</v>
      </c>
      <c r="D101" s="204" t="s">
        <v>1475</v>
      </c>
      <c r="E101" s="204" t="s">
        <v>1427</v>
      </c>
      <c r="F101" s="204" t="s">
        <v>1428</v>
      </c>
      <c r="G101" s="204" t="s">
        <v>1476</v>
      </c>
      <c r="H101" s="204" t="s">
        <v>1451</v>
      </c>
      <c r="I101" s="204" t="s">
        <v>1452</v>
      </c>
      <c r="J101" s="383">
        <v>45900</v>
      </c>
      <c r="K101" s="351">
        <v>5449</v>
      </c>
      <c r="L101" s="204" t="s">
        <v>1563</v>
      </c>
      <c r="M101" s="351">
        <v>27</v>
      </c>
      <c r="N101" s="204" t="s">
        <v>1454</v>
      </c>
      <c r="O101" s="204" t="s">
        <v>1434</v>
      </c>
      <c r="P101" s="204" t="s">
        <v>1563</v>
      </c>
      <c r="Q101" s="204" t="s">
        <v>1435</v>
      </c>
      <c r="R101" s="204" t="s">
        <v>1435</v>
      </c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x14ac:dyDescent="0.25">
      <c r="A102" s="351">
        <v>1340</v>
      </c>
      <c r="B102" s="382">
        <v>42758</v>
      </c>
      <c r="C102" s="204" t="s">
        <v>1425</v>
      </c>
      <c r="D102" s="204" t="s">
        <v>1475</v>
      </c>
      <c r="E102" s="204" t="s">
        <v>1427</v>
      </c>
      <c r="F102" s="204" t="s">
        <v>1428</v>
      </c>
      <c r="G102" s="204" t="s">
        <v>1476</v>
      </c>
      <c r="H102" s="204" t="s">
        <v>1451</v>
      </c>
      <c r="I102" s="204" t="s">
        <v>1452</v>
      </c>
      <c r="J102" s="383">
        <v>29700</v>
      </c>
      <c r="K102" s="351">
        <v>5450</v>
      </c>
      <c r="L102" s="204" t="s">
        <v>1478</v>
      </c>
      <c r="M102" s="351">
        <v>33</v>
      </c>
      <c r="N102" s="204" t="s">
        <v>1454</v>
      </c>
      <c r="O102" s="204" t="s">
        <v>1434</v>
      </c>
      <c r="P102" s="204" t="s">
        <v>1478</v>
      </c>
      <c r="Q102" s="204" t="s">
        <v>1435</v>
      </c>
      <c r="R102" s="204" t="s">
        <v>1435</v>
      </c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x14ac:dyDescent="0.25">
      <c r="A103" s="351">
        <v>1341</v>
      </c>
      <c r="B103" s="382">
        <v>42758</v>
      </c>
      <c r="C103" s="204" t="s">
        <v>1425</v>
      </c>
      <c r="D103" s="204" t="s">
        <v>1475</v>
      </c>
      <c r="E103" s="204" t="s">
        <v>1427</v>
      </c>
      <c r="F103" s="204" t="s">
        <v>1428</v>
      </c>
      <c r="G103" s="204" t="s">
        <v>1476</v>
      </c>
      <c r="H103" s="204" t="s">
        <v>1451</v>
      </c>
      <c r="I103" s="204" t="s">
        <v>1452</v>
      </c>
      <c r="J103" s="383">
        <v>30600</v>
      </c>
      <c r="K103" s="351">
        <v>5451</v>
      </c>
      <c r="L103" s="204" t="s">
        <v>1599</v>
      </c>
      <c r="M103" s="351">
        <v>34</v>
      </c>
      <c r="N103" s="204" t="s">
        <v>1454</v>
      </c>
      <c r="O103" s="204" t="s">
        <v>1434</v>
      </c>
      <c r="P103" s="204" t="s">
        <v>1599</v>
      </c>
      <c r="Q103" s="204" t="s">
        <v>1435</v>
      </c>
      <c r="R103" s="204" t="s">
        <v>1435</v>
      </c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x14ac:dyDescent="0.25">
      <c r="A104" s="351">
        <v>1342</v>
      </c>
      <c r="B104" s="382">
        <v>42758</v>
      </c>
      <c r="C104" s="204" t="s">
        <v>1425</v>
      </c>
      <c r="D104" s="204" t="s">
        <v>1475</v>
      </c>
      <c r="E104" s="204" t="s">
        <v>1427</v>
      </c>
      <c r="F104" s="204" t="s">
        <v>1428</v>
      </c>
      <c r="G104" s="204" t="s">
        <v>1476</v>
      </c>
      <c r="H104" s="204" t="s">
        <v>1451</v>
      </c>
      <c r="I104" s="204" t="s">
        <v>1452</v>
      </c>
      <c r="J104" s="383">
        <v>25000</v>
      </c>
      <c r="K104" s="351">
        <v>5452</v>
      </c>
      <c r="L104" s="204" t="s">
        <v>1600</v>
      </c>
      <c r="M104" s="351">
        <v>5</v>
      </c>
      <c r="N104" s="204" t="s">
        <v>1454</v>
      </c>
      <c r="O104" s="204" t="s">
        <v>1434</v>
      </c>
      <c r="P104" s="204" t="s">
        <v>1600</v>
      </c>
      <c r="Q104" s="204" t="s">
        <v>1435</v>
      </c>
      <c r="R104" s="204" t="s">
        <v>1435</v>
      </c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x14ac:dyDescent="0.25">
      <c r="A105" s="351">
        <v>79</v>
      </c>
      <c r="B105" s="382">
        <v>42759</v>
      </c>
      <c r="C105" s="204" t="s">
        <v>1439</v>
      </c>
      <c r="D105" s="204" t="s">
        <v>1601</v>
      </c>
      <c r="E105" s="204" t="s">
        <v>1427</v>
      </c>
      <c r="F105" s="204" t="s">
        <v>1602</v>
      </c>
      <c r="G105" s="204" t="s">
        <v>1603</v>
      </c>
      <c r="H105" s="204" t="s">
        <v>1604</v>
      </c>
      <c r="I105" s="204" t="s">
        <v>1605</v>
      </c>
      <c r="J105" s="383">
        <v>261370600</v>
      </c>
      <c r="K105" s="351" t="s">
        <v>1445</v>
      </c>
      <c r="L105" s="204" t="s">
        <v>1446</v>
      </c>
      <c r="M105" s="351">
        <v>0</v>
      </c>
      <c r="N105" s="204" t="s">
        <v>1447</v>
      </c>
      <c r="O105" s="204" t="s">
        <v>1434</v>
      </c>
      <c r="P105" s="204" t="s">
        <v>1606</v>
      </c>
      <c r="Q105" s="204" t="s">
        <v>1435</v>
      </c>
      <c r="R105" s="204" t="s">
        <v>1435</v>
      </c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x14ac:dyDescent="0.25">
      <c r="A106" s="351">
        <v>80</v>
      </c>
      <c r="B106" s="382">
        <v>42759</v>
      </c>
      <c r="C106" s="204" t="s">
        <v>1439</v>
      </c>
      <c r="D106" s="204" t="s">
        <v>1607</v>
      </c>
      <c r="E106" s="204" t="s">
        <v>1427</v>
      </c>
      <c r="F106" s="204" t="s">
        <v>1428</v>
      </c>
      <c r="G106" s="204" t="s">
        <v>1608</v>
      </c>
      <c r="H106" s="204" t="s">
        <v>1604</v>
      </c>
      <c r="I106" s="204" t="s">
        <v>1609</v>
      </c>
      <c r="J106" s="383">
        <v>680000</v>
      </c>
      <c r="K106" s="351" t="s">
        <v>1445</v>
      </c>
      <c r="L106" s="204" t="s">
        <v>1446</v>
      </c>
      <c r="M106" s="351">
        <v>0</v>
      </c>
      <c r="N106" s="204" t="s">
        <v>1447</v>
      </c>
      <c r="O106" s="204" t="s">
        <v>1434</v>
      </c>
      <c r="P106" s="204" t="s">
        <v>1610</v>
      </c>
      <c r="Q106" s="204" t="s">
        <v>1435</v>
      </c>
      <c r="R106" s="204" t="s">
        <v>1435</v>
      </c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x14ac:dyDescent="0.25">
      <c r="A107" s="351">
        <v>1314</v>
      </c>
      <c r="B107" s="382">
        <v>42759</v>
      </c>
      <c r="C107" s="204" t="s">
        <v>1425</v>
      </c>
      <c r="D107" s="204" t="s">
        <v>1552</v>
      </c>
      <c r="E107" s="204" t="s">
        <v>1427</v>
      </c>
      <c r="F107" s="204" t="s">
        <v>1553</v>
      </c>
      <c r="G107" s="204" t="s">
        <v>1554</v>
      </c>
      <c r="H107" s="204" t="s">
        <v>1451</v>
      </c>
      <c r="I107" s="204" t="s">
        <v>1452</v>
      </c>
      <c r="J107" s="383">
        <v>120000</v>
      </c>
      <c r="K107" s="351">
        <v>4610</v>
      </c>
      <c r="L107" s="204" t="s">
        <v>1611</v>
      </c>
      <c r="M107" s="351">
        <v>80</v>
      </c>
      <c r="N107" s="204" t="s">
        <v>1454</v>
      </c>
      <c r="O107" s="204" t="s">
        <v>1434</v>
      </c>
      <c r="P107" s="204" t="s">
        <v>1611</v>
      </c>
      <c r="Q107" s="204" t="s">
        <v>1435</v>
      </c>
      <c r="R107" s="204" t="s">
        <v>1435</v>
      </c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x14ac:dyDescent="0.25">
      <c r="A108" s="351">
        <v>1315</v>
      </c>
      <c r="B108" s="382">
        <v>42759</v>
      </c>
      <c r="C108" s="204" t="s">
        <v>1425</v>
      </c>
      <c r="D108" s="204" t="s">
        <v>1552</v>
      </c>
      <c r="E108" s="204" t="s">
        <v>1427</v>
      </c>
      <c r="F108" s="204" t="s">
        <v>1553</v>
      </c>
      <c r="G108" s="204" t="s">
        <v>1554</v>
      </c>
      <c r="H108" s="204" t="s">
        <v>1451</v>
      </c>
      <c r="I108" s="204" t="s">
        <v>1452</v>
      </c>
      <c r="J108" s="383">
        <v>160000</v>
      </c>
      <c r="K108" s="351">
        <v>5438</v>
      </c>
      <c r="L108" s="204" t="s">
        <v>1612</v>
      </c>
      <c r="M108" s="351">
        <v>80</v>
      </c>
      <c r="N108" s="204" t="s">
        <v>1613</v>
      </c>
      <c r="O108" s="204" t="s">
        <v>1434</v>
      </c>
      <c r="P108" s="204" t="s">
        <v>1612</v>
      </c>
      <c r="Q108" s="204" t="s">
        <v>1435</v>
      </c>
      <c r="R108" s="204" t="s">
        <v>1435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x14ac:dyDescent="0.25">
      <c r="A109" s="351">
        <v>1316</v>
      </c>
      <c r="B109" s="382">
        <v>42759</v>
      </c>
      <c r="C109" s="204" t="s">
        <v>1425</v>
      </c>
      <c r="D109" s="204" t="s">
        <v>1552</v>
      </c>
      <c r="E109" s="204" t="s">
        <v>1427</v>
      </c>
      <c r="F109" s="204" t="s">
        <v>1553</v>
      </c>
      <c r="G109" s="204" t="s">
        <v>1554</v>
      </c>
      <c r="H109" s="204" t="s">
        <v>1462</v>
      </c>
      <c r="I109" s="204" t="s">
        <v>1463</v>
      </c>
      <c r="J109" s="383">
        <v>180000</v>
      </c>
      <c r="K109" s="351">
        <v>5439</v>
      </c>
      <c r="L109" s="204" t="s">
        <v>1614</v>
      </c>
      <c r="M109" s="351">
        <v>120</v>
      </c>
      <c r="N109" s="204" t="s">
        <v>1613</v>
      </c>
      <c r="O109" s="204" t="s">
        <v>1434</v>
      </c>
      <c r="P109" s="204" t="s">
        <v>1614</v>
      </c>
      <c r="Q109" s="204" t="s">
        <v>1435</v>
      </c>
      <c r="R109" s="204" t="s">
        <v>1435</v>
      </c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x14ac:dyDescent="0.25">
      <c r="A110" s="351">
        <v>1317</v>
      </c>
      <c r="B110" s="382">
        <v>42759</v>
      </c>
      <c r="C110" s="204" t="s">
        <v>1425</v>
      </c>
      <c r="D110" s="204" t="s">
        <v>1552</v>
      </c>
      <c r="E110" s="204" t="s">
        <v>1427</v>
      </c>
      <c r="F110" s="204" t="s">
        <v>1553</v>
      </c>
      <c r="G110" s="204" t="s">
        <v>1554</v>
      </c>
      <c r="H110" s="204" t="s">
        <v>1462</v>
      </c>
      <c r="I110" s="204" t="s">
        <v>1463</v>
      </c>
      <c r="J110" s="383">
        <v>80000</v>
      </c>
      <c r="K110" s="351">
        <v>5440</v>
      </c>
      <c r="L110" s="204" t="s">
        <v>1615</v>
      </c>
      <c r="M110" s="351">
        <v>40</v>
      </c>
      <c r="N110" s="204" t="s">
        <v>1613</v>
      </c>
      <c r="O110" s="204" t="s">
        <v>1434</v>
      </c>
      <c r="P110" s="204" t="s">
        <v>1615</v>
      </c>
      <c r="Q110" s="204" t="s">
        <v>1435</v>
      </c>
      <c r="R110" s="204" t="s">
        <v>1435</v>
      </c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x14ac:dyDescent="0.25">
      <c r="A111" s="351">
        <v>1334</v>
      </c>
      <c r="B111" s="382">
        <v>42759</v>
      </c>
      <c r="C111" s="204" t="s">
        <v>1425</v>
      </c>
      <c r="D111" s="204" t="s">
        <v>1475</v>
      </c>
      <c r="E111" s="204" t="s">
        <v>1427</v>
      </c>
      <c r="F111" s="204" t="s">
        <v>1428</v>
      </c>
      <c r="G111" s="204" t="s">
        <v>1476</v>
      </c>
      <c r="H111" s="204" t="s">
        <v>1451</v>
      </c>
      <c r="I111" s="204" t="s">
        <v>1452</v>
      </c>
      <c r="J111" s="383">
        <v>43520</v>
      </c>
      <c r="K111" s="351">
        <v>5449</v>
      </c>
      <c r="L111" s="204" t="s">
        <v>1563</v>
      </c>
      <c r="M111" s="351">
        <v>25.6</v>
      </c>
      <c r="N111" s="204" t="s">
        <v>1454</v>
      </c>
      <c r="O111" s="204" t="s">
        <v>1434</v>
      </c>
      <c r="P111" s="204" t="s">
        <v>1563</v>
      </c>
      <c r="Q111" s="204" t="s">
        <v>1435</v>
      </c>
      <c r="R111" s="204" t="s">
        <v>1435</v>
      </c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x14ac:dyDescent="0.25">
      <c r="A112" s="351">
        <v>1335</v>
      </c>
      <c r="B112" s="382">
        <v>42759</v>
      </c>
      <c r="C112" s="204" t="s">
        <v>1425</v>
      </c>
      <c r="D112" s="204" t="s">
        <v>1475</v>
      </c>
      <c r="E112" s="204" t="s">
        <v>1427</v>
      </c>
      <c r="F112" s="204" t="s">
        <v>1428</v>
      </c>
      <c r="G112" s="204" t="s">
        <v>1476</v>
      </c>
      <c r="H112" s="204" t="s">
        <v>1451</v>
      </c>
      <c r="I112" s="204" t="s">
        <v>1452</v>
      </c>
      <c r="J112" s="383">
        <v>18000</v>
      </c>
      <c r="K112" s="351">
        <v>4670</v>
      </c>
      <c r="L112" s="204" t="s">
        <v>1564</v>
      </c>
      <c r="M112" s="351">
        <v>15</v>
      </c>
      <c r="N112" s="204" t="s">
        <v>1454</v>
      </c>
      <c r="O112" s="204" t="s">
        <v>1434</v>
      </c>
      <c r="P112" s="204" t="s">
        <v>1564</v>
      </c>
      <c r="Q112" s="204" t="s">
        <v>1435</v>
      </c>
      <c r="R112" s="204" t="s">
        <v>1435</v>
      </c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x14ac:dyDescent="0.25">
      <c r="A113" s="351">
        <v>1336</v>
      </c>
      <c r="B113" s="382">
        <v>42759</v>
      </c>
      <c r="C113" s="204" t="s">
        <v>1425</v>
      </c>
      <c r="D113" s="204" t="s">
        <v>1475</v>
      </c>
      <c r="E113" s="204" t="s">
        <v>1427</v>
      </c>
      <c r="F113" s="204" t="s">
        <v>1428</v>
      </c>
      <c r="G113" s="204" t="s">
        <v>1476</v>
      </c>
      <c r="H113" s="204" t="s">
        <v>1462</v>
      </c>
      <c r="I113" s="204" t="s">
        <v>1463</v>
      </c>
      <c r="J113" s="383">
        <v>21600</v>
      </c>
      <c r="K113" s="351">
        <v>5446</v>
      </c>
      <c r="L113" s="204" t="s">
        <v>1481</v>
      </c>
      <c r="M113" s="351">
        <v>18</v>
      </c>
      <c r="N113" s="204" t="s">
        <v>1454</v>
      </c>
      <c r="O113" s="204" t="s">
        <v>1434</v>
      </c>
      <c r="P113" s="204" t="s">
        <v>1481</v>
      </c>
      <c r="Q113" s="204" t="s">
        <v>1435</v>
      </c>
      <c r="R113" s="204" t="s">
        <v>1435</v>
      </c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x14ac:dyDescent="0.25">
      <c r="A114" s="351">
        <v>1337</v>
      </c>
      <c r="B114" s="382">
        <v>42759</v>
      </c>
      <c r="C114" s="204" t="s">
        <v>1425</v>
      </c>
      <c r="D114" s="204" t="s">
        <v>1475</v>
      </c>
      <c r="E114" s="204" t="s">
        <v>1427</v>
      </c>
      <c r="F114" s="204" t="s">
        <v>1428</v>
      </c>
      <c r="G114" s="204" t="s">
        <v>1476</v>
      </c>
      <c r="H114" s="204" t="s">
        <v>1462</v>
      </c>
      <c r="I114" s="204" t="s">
        <v>1463</v>
      </c>
      <c r="J114" s="383">
        <v>25000</v>
      </c>
      <c r="K114" s="351">
        <v>4776</v>
      </c>
      <c r="L114" s="204" t="s">
        <v>1482</v>
      </c>
      <c r="M114" s="351">
        <v>5</v>
      </c>
      <c r="N114" s="204" t="s">
        <v>1454</v>
      </c>
      <c r="O114" s="204" t="s">
        <v>1434</v>
      </c>
      <c r="P114" s="204" t="s">
        <v>1482</v>
      </c>
      <c r="Q114" s="204" t="s">
        <v>1435</v>
      </c>
      <c r="R114" s="204" t="s">
        <v>1435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x14ac:dyDescent="0.25">
      <c r="A115" s="351">
        <v>1</v>
      </c>
      <c r="B115" s="382">
        <v>42760</v>
      </c>
      <c r="C115" s="204" t="s">
        <v>1439</v>
      </c>
      <c r="D115" s="204" t="s">
        <v>1580</v>
      </c>
      <c r="E115" s="204" t="s">
        <v>1427</v>
      </c>
      <c r="F115" s="204" t="s">
        <v>1441</v>
      </c>
      <c r="G115" s="204" t="s">
        <v>1581</v>
      </c>
      <c r="H115" s="204" t="s">
        <v>1583</v>
      </c>
      <c r="I115" s="204" t="s">
        <v>1604</v>
      </c>
      <c r="J115" s="383">
        <v>39982202</v>
      </c>
      <c r="K115" s="351" t="s">
        <v>1445</v>
      </c>
      <c r="L115" s="204" t="s">
        <v>1446</v>
      </c>
      <c r="M115" s="351">
        <v>0</v>
      </c>
      <c r="N115" s="204" t="s">
        <v>1447</v>
      </c>
      <c r="O115" s="204" t="s">
        <v>1434</v>
      </c>
      <c r="P115" s="204" t="s">
        <v>1616</v>
      </c>
      <c r="Q115" s="204" t="s">
        <v>1617</v>
      </c>
      <c r="R115" s="204" t="s">
        <v>1618</v>
      </c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x14ac:dyDescent="0.25">
      <c r="A116" s="351">
        <v>2</v>
      </c>
      <c r="B116" s="382">
        <v>42760</v>
      </c>
      <c r="C116" s="204" t="s">
        <v>1619</v>
      </c>
      <c r="D116" s="204" t="s">
        <v>1620</v>
      </c>
      <c r="E116" s="204" t="s">
        <v>1427</v>
      </c>
      <c r="F116" s="204" t="s">
        <v>1428</v>
      </c>
      <c r="G116" s="204" t="s">
        <v>1621</v>
      </c>
      <c r="H116" s="204" t="s">
        <v>1583</v>
      </c>
      <c r="I116" s="204" t="s">
        <v>1604</v>
      </c>
      <c r="J116" s="383">
        <v>17377192</v>
      </c>
      <c r="K116" s="351" t="s">
        <v>1445</v>
      </c>
      <c r="L116" s="204" t="s">
        <v>1446</v>
      </c>
      <c r="M116" s="351">
        <v>0</v>
      </c>
      <c r="N116" s="204" t="s">
        <v>1447</v>
      </c>
      <c r="O116" s="204" t="s">
        <v>1434</v>
      </c>
      <c r="P116" s="204" t="s">
        <v>1616</v>
      </c>
      <c r="Q116" s="204" t="s">
        <v>1617</v>
      </c>
      <c r="R116" s="204" t="s">
        <v>1618</v>
      </c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x14ac:dyDescent="0.25">
      <c r="A117" s="351">
        <v>3</v>
      </c>
      <c r="B117" s="382">
        <v>42760</v>
      </c>
      <c r="C117" s="204" t="s">
        <v>1622</v>
      </c>
      <c r="D117" s="204" t="s">
        <v>1620</v>
      </c>
      <c r="E117" s="204" t="s">
        <v>1427</v>
      </c>
      <c r="F117" s="204" t="s">
        <v>1428</v>
      </c>
      <c r="G117" s="204" t="s">
        <v>1621</v>
      </c>
      <c r="H117" s="204" t="s">
        <v>1583</v>
      </c>
      <c r="I117" s="204" t="s">
        <v>1604</v>
      </c>
      <c r="J117" s="383">
        <v>18000000</v>
      </c>
      <c r="K117" s="351" t="s">
        <v>1445</v>
      </c>
      <c r="L117" s="204" t="s">
        <v>1446</v>
      </c>
      <c r="M117" s="351">
        <v>0</v>
      </c>
      <c r="N117" s="204" t="s">
        <v>1447</v>
      </c>
      <c r="O117" s="204" t="s">
        <v>1434</v>
      </c>
      <c r="P117" s="204" t="s">
        <v>1616</v>
      </c>
      <c r="Q117" s="204" t="s">
        <v>1617</v>
      </c>
      <c r="R117" s="204" t="s">
        <v>1618</v>
      </c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x14ac:dyDescent="0.25">
      <c r="A118" s="351">
        <v>6</v>
      </c>
      <c r="B118" s="382">
        <v>42760</v>
      </c>
      <c r="C118" s="204" t="s">
        <v>1623</v>
      </c>
      <c r="D118" s="204" t="s">
        <v>1624</v>
      </c>
      <c r="E118" s="204" t="s">
        <v>1427</v>
      </c>
      <c r="F118" s="204" t="s">
        <v>1537</v>
      </c>
      <c r="G118" s="204" t="s">
        <v>1625</v>
      </c>
      <c r="H118" s="204" t="s">
        <v>1626</v>
      </c>
      <c r="I118" s="204" t="s">
        <v>1604</v>
      </c>
      <c r="J118" s="383">
        <v>10202121</v>
      </c>
      <c r="K118" s="351" t="s">
        <v>1445</v>
      </c>
      <c r="L118" s="204" t="s">
        <v>1446</v>
      </c>
      <c r="M118" s="351">
        <v>0</v>
      </c>
      <c r="N118" s="204" t="s">
        <v>1447</v>
      </c>
      <c r="O118" s="204" t="s">
        <v>1434</v>
      </c>
      <c r="P118" s="204" t="s">
        <v>1627</v>
      </c>
      <c r="Q118" s="204" t="s">
        <v>1617</v>
      </c>
      <c r="R118" s="204" t="s">
        <v>1618</v>
      </c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x14ac:dyDescent="0.25">
      <c r="A119" s="351">
        <v>7</v>
      </c>
      <c r="B119" s="382">
        <v>42760</v>
      </c>
      <c r="C119" s="204" t="s">
        <v>1628</v>
      </c>
      <c r="D119" s="204" t="s">
        <v>1629</v>
      </c>
      <c r="E119" s="204" t="s">
        <v>1427</v>
      </c>
      <c r="F119" s="204" t="s">
        <v>1537</v>
      </c>
      <c r="G119" s="204" t="s">
        <v>1630</v>
      </c>
      <c r="H119" s="204" t="s">
        <v>1631</v>
      </c>
      <c r="I119" s="204" t="s">
        <v>1604</v>
      </c>
      <c r="J119" s="383">
        <v>8310578</v>
      </c>
      <c r="K119" s="351" t="s">
        <v>1445</v>
      </c>
      <c r="L119" s="204" t="s">
        <v>1446</v>
      </c>
      <c r="M119" s="351">
        <v>0</v>
      </c>
      <c r="N119" s="204" t="s">
        <v>1447</v>
      </c>
      <c r="O119" s="204" t="s">
        <v>1434</v>
      </c>
      <c r="P119" s="204" t="s">
        <v>1632</v>
      </c>
      <c r="Q119" s="204" t="s">
        <v>1617</v>
      </c>
      <c r="R119" s="204" t="s">
        <v>1618</v>
      </c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x14ac:dyDescent="0.25">
      <c r="A120" s="351">
        <v>8</v>
      </c>
      <c r="B120" s="382">
        <v>42760</v>
      </c>
      <c r="C120" s="204" t="s">
        <v>1633</v>
      </c>
      <c r="D120" s="204" t="s">
        <v>1607</v>
      </c>
      <c r="E120" s="204" t="s">
        <v>1427</v>
      </c>
      <c r="F120" s="204" t="s">
        <v>1428</v>
      </c>
      <c r="G120" s="204" t="s">
        <v>1608</v>
      </c>
      <c r="H120" s="204" t="s">
        <v>1431</v>
      </c>
      <c r="I120" s="204" t="s">
        <v>1604</v>
      </c>
      <c r="J120" s="383">
        <v>680000</v>
      </c>
      <c r="K120" s="351" t="s">
        <v>1445</v>
      </c>
      <c r="L120" s="204" t="s">
        <v>1446</v>
      </c>
      <c r="M120" s="351">
        <v>0</v>
      </c>
      <c r="N120" s="204" t="s">
        <v>1447</v>
      </c>
      <c r="O120" s="204" t="s">
        <v>1434</v>
      </c>
      <c r="P120" s="204" t="s">
        <v>1634</v>
      </c>
      <c r="Q120" s="204" t="s">
        <v>1617</v>
      </c>
      <c r="R120" s="204" t="s">
        <v>1618</v>
      </c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x14ac:dyDescent="0.25">
      <c r="A121" s="351">
        <v>9</v>
      </c>
      <c r="B121" s="382">
        <v>42760</v>
      </c>
      <c r="C121" s="204" t="s">
        <v>1635</v>
      </c>
      <c r="D121" s="204" t="s">
        <v>1636</v>
      </c>
      <c r="E121" s="204" t="s">
        <v>1427</v>
      </c>
      <c r="F121" s="204" t="s">
        <v>1428</v>
      </c>
      <c r="G121" s="204" t="s">
        <v>1637</v>
      </c>
      <c r="H121" s="204" t="s">
        <v>1431</v>
      </c>
      <c r="I121" s="204" t="s">
        <v>1604</v>
      </c>
      <c r="J121" s="383">
        <v>24000</v>
      </c>
      <c r="K121" s="351" t="s">
        <v>1445</v>
      </c>
      <c r="L121" s="204" t="s">
        <v>1446</v>
      </c>
      <c r="M121" s="351">
        <v>0</v>
      </c>
      <c r="N121" s="204" t="s">
        <v>1447</v>
      </c>
      <c r="O121" s="204" t="s">
        <v>1434</v>
      </c>
      <c r="P121" s="204" t="s">
        <v>1638</v>
      </c>
      <c r="Q121" s="204" t="s">
        <v>1617</v>
      </c>
      <c r="R121" s="204" t="s">
        <v>1618</v>
      </c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x14ac:dyDescent="0.25">
      <c r="A122" s="351">
        <v>10</v>
      </c>
      <c r="B122" s="382">
        <v>42760</v>
      </c>
      <c r="C122" s="204" t="s">
        <v>1639</v>
      </c>
      <c r="D122" s="204" t="s">
        <v>1640</v>
      </c>
      <c r="E122" s="204" t="s">
        <v>1427</v>
      </c>
      <c r="F122" s="204" t="s">
        <v>1428</v>
      </c>
      <c r="G122" s="204" t="s">
        <v>1641</v>
      </c>
      <c r="H122" s="204" t="s">
        <v>1431</v>
      </c>
      <c r="I122" s="204" t="s">
        <v>1604</v>
      </c>
      <c r="J122" s="383">
        <v>2692205</v>
      </c>
      <c r="K122" s="351" t="s">
        <v>1445</v>
      </c>
      <c r="L122" s="204" t="s">
        <v>1446</v>
      </c>
      <c r="M122" s="351">
        <v>0</v>
      </c>
      <c r="N122" s="204" t="s">
        <v>1447</v>
      </c>
      <c r="O122" s="204" t="s">
        <v>1434</v>
      </c>
      <c r="P122" s="204" t="s">
        <v>1642</v>
      </c>
      <c r="Q122" s="204" t="s">
        <v>1617</v>
      </c>
      <c r="R122" s="204" t="s">
        <v>1618</v>
      </c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x14ac:dyDescent="0.25">
      <c r="A123" s="351">
        <v>11</v>
      </c>
      <c r="B123" s="382">
        <v>42760</v>
      </c>
      <c r="C123" s="204" t="s">
        <v>1643</v>
      </c>
      <c r="D123" s="204" t="s">
        <v>1542</v>
      </c>
      <c r="E123" s="204" t="s">
        <v>1427</v>
      </c>
      <c r="F123" s="204" t="s">
        <v>1428</v>
      </c>
      <c r="G123" s="204" t="s">
        <v>1543</v>
      </c>
      <c r="H123" s="204" t="s">
        <v>1431</v>
      </c>
      <c r="I123" s="204" t="s">
        <v>1604</v>
      </c>
      <c r="J123" s="383">
        <v>2451040</v>
      </c>
      <c r="K123" s="351" t="s">
        <v>1445</v>
      </c>
      <c r="L123" s="204" t="s">
        <v>1446</v>
      </c>
      <c r="M123" s="351">
        <v>0</v>
      </c>
      <c r="N123" s="204" t="s">
        <v>1447</v>
      </c>
      <c r="O123" s="204" t="s">
        <v>1434</v>
      </c>
      <c r="P123" s="204" t="s">
        <v>1642</v>
      </c>
      <c r="Q123" s="204" t="s">
        <v>1617</v>
      </c>
      <c r="R123" s="204" t="s">
        <v>1618</v>
      </c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x14ac:dyDescent="0.25">
      <c r="A124" s="351">
        <v>12</v>
      </c>
      <c r="B124" s="382">
        <v>42760</v>
      </c>
      <c r="C124" s="204" t="s">
        <v>1644</v>
      </c>
      <c r="D124" s="204" t="s">
        <v>1645</v>
      </c>
      <c r="E124" s="204" t="s">
        <v>1427</v>
      </c>
      <c r="F124" s="204" t="s">
        <v>1428</v>
      </c>
      <c r="G124" s="204" t="s">
        <v>1646</v>
      </c>
      <c r="H124" s="204" t="s">
        <v>1431</v>
      </c>
      <c r="I124" s="204" t="s">
        <v>1604</v>
      </c>
      <c r="J124" s="383">
        <v>1340000</v>
      </c>
      <c r="K124" s="351" t="s">
        <v>1445</v>
      </c>
      <c r="L124" s="204" t="s">
        <v>1446</v>
      </c>
      <c r="M124" s="351">
        <v>0</v>
      </c>
      <c r="N124" s="204" t="s">
        <v>1447</v>
      </c>
      <c r="O124" s="204" t="s">
        <v>1434</v>
      </c>
      <c r="P124" s="204" t="s">
        <v>1647</v>
      </c>
      <c r="Q124" s="204" t="s">
        <v>1617</v>
      </c>
      <c r="R124" s="204" t="s">
        <v>1618</v>
      </c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x14ac:dyDescent="0.25">
      <c r="A125" s="351">
        <v>13</v>
      </c>
      <c r="B125" s="382">
        <v>42760</v>
      </c>
      <c r="C125" s="204" t="s">
        <v>1648</v>
      </c>
      <c r="D125" s="204" t="s">
        <v>1649</v>
      </c>
      <c r="E125" s="204" t="s">
        <v>1427</v>
      </c>
      <c r="F125" s="204" t="s">
        <v>1428</v>
      </c>
      <c r="G125" s="204" t="s">
        <v>1650</v>
      </c>
      <c r="H125" s="204" t="s">
        <v>1431</v>
      </c>
      <c r="I125" s="204" t="s">
        <v>1604</v>
      </c>
      <c r="J125" s="383">
        <v>592800</v>
      </c>
      <c r="K125" s="351" t="s">
        <v>1445</v>
      </c>
      <c r="L125" s="204" t="s">
        <v>1446</v>
      </c>
      <c r="M125" s="351">
        <v>0</v>
      </c>
      <c r="N125" s="204" t="s">
        <v>1447</v>
      </c>
      <c r="O125" s="204" t="s">
        <v>1434</v>
      </c>
      <c r="P125" s="204" t="s">
        <v>1642</v>
      </c>
      <c r="Q125" s="204" t="s">
        <v>1617</v>
      </c>
      <c r="R125" s="204" t="s">
        <v>1618</v>
      </c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x14ac:dyDescent="0.25">
      <c r="A126" s="351">
        <v>14</v>
      </c>
      <c r="B126" s="382">
        <v>42760</v>
      </c>
      <c r="C126" s="204" t="s">
        <v>1651</v>
      </c>
      <c r="D126" s="204" t="s">
        <v>1652</v>
      </c>
      <c r="E126" s="204" t="s">
        <v>1427</v>
      </c>
      <c r="F126" s="204" t="s">
        <v>1428</v>
      </c>
      <c r="G126" s="204" t="s">
        <v>1653</v>
      </c>
      <c r="H126" s="204" t="s">
        <v>1431</v>
      </c>
      <c r="I126" s="204" t="s">
        <v>1604</v>
      </c>
      <c r="J126" s="383">
        <v>94000</v>
      </c>
      <c r="K126" s="351" t="s">
        <v>1445</v>
      </c>
      <c r="L126" s="204" t="s">
        <v>1446</v>
      </c>
      <c r="M126" s="351">
        <v>0</v>
      </c>
      <c r="N126" s="204" t="s">
        <v>1447</v>
      </c>
      <c r="O126" s="204" t="s">
        <v>1434</v>
      </c>
      <c r="P126" s="204" t="s">
        <v>1642</v>
      </c>
      <c r="Q126" s="204" t="s">
        <v>1617</v>
      </c>
      <c r="R126" s="204" t="s">
        <v>1618</v>
      </c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x14ac:dyDescent="0.25">
      <c r="A127" s="351">
        <v>15</v>
      </c>
      <c r="B127" s="382">
        <v>42760</v>
      </c>
      <c r="C127" s="204" t="s">
        <v>1654</v>
      </c>
      <c r="D127" s="204" t="s">
        <v>1655</v>
      </c>
      <c r="E127" s="204" t="s">
        <v>1427</v>
      </c>
      <c r="F127" s="204" t="s">
        <v>1656</v>
      </c>
      <c r="G127" s="204" t="s">
        <v>1657</v>
      </c>
      <c r="H127" s="204" t="s">
        <v>1431</v>
      </c>
      <c r="I127" s="204" t="s">
        <v>1604</v>
      </c>
      <c r="J127" s="383">
        <v>152000</v>
      </c>
      <c r="K127" s="351" t="s">
        <v>1445</v>
      </c>
      <c r="L127" s="204" t="s">
        <v>1446</v>
      </c>
      <c r="M127" s="351">
        <v>0</v>
      </c>
      <c r="N127" s="204" t="s">
        <v>1447</v>
      </c>
      <c r="O127" s="204" t="s">
        <v>1434</v>
      </c>
      <c r="P127" s="204" t="s">
        <v>1642</v>
      </c>
      <c r="Q127" s="204" t="s">
        <v>1617</v>
      </c>
      <c r="R127" s="204" t="s">
        <v>1618</v>
      </c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x14ac:dyDescent="0.25">
      <c r="A128" s="351">
        <v>16</v>
      </c>
      <c r="B128" s="382">
        <v>42760</v>
      </c>
      <c r="C128" s="204" t="s">
        <v>1658</v>
      </c>
      <c r="D128" s="204" t="s">
        <v>1659</v>
      </c>
      <c r="E128" s="204" t="s">
        <v>1427</v>
      </c>
      <c r="F128" s="204" t="s">
        <v>1428</v>
      </c>
      <c r="G128" s="204" t="s">
        <v>1660</v>
      </c>
      <c r="H128" s="204" t="s">
        <v>1661</v>
      </c>
      <c r="I128" s="204" t="s">
        <v>1604</v>
      </c>
      <c r="J128" s="383">
        <v>20936630</v>
      </c>
      <c r="K128" s="351" t="s">
        <v>1445</v>
      </c>
      <c r="L128" s="204" t="s">
        <v>1446</v>
      </c>
      <c r="M128" s="351">
        <v>0</v>
      </c>
      <c r="N128" s="204" t="s">
        <v>1447</v>
      </c>
      <c r="O128" s="204" t="s">
        <v>1434</v>
      </c>
      <c r="P128" s="204" t="s">
        <v>1662</v>
      </c>
      <c r="Q128" s="204" t="s">
        <v>1617</v>
      </c>
      <c r="R128" s="204" t="s">
        <v>1663</v>
      </c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x14ac:dyDescent="0.25">
      <c r="A129" s="351">
        <v>17</v>
      </c>
      <c r="B129" s="382">
        <v>42760</v>
      </c>
      <c r="C129" s="204" t="s">
        <v>1664</v>
      </c>
      <c r="D129" s="204" t="s">
        <v>1665</v>
      </c>
      <c r="E129" s="204" t="s">
        <v>1427</v>
      </c>
      <c r="F129" s="204" t="s">
        <v>1589</v>
      </c>
      <c r="G129" s="204" t="s">
        <v>1666</v>
      </c>
      <c r="H129" s="204" t="s">
        <v>1667</v>
      </c>
      <c r="I129" s="204" t="s">
        <v>1604</v>
      </c>
      <c r="J129" s="383">
        <v>3320837</v>
      </c>
      <c r="K129" s="351" t="s">
        <v>1445</v>
      </c>
      <c r="L129" s="204" t="s">
        <v>1446</v>
      </c>
      <c r="M129" s="351">
        <v>0</v>
      </c>
      <c r="N129" s="204" t="s">
        <v>1447</v>
      </c>
      <c r="O129" s="204" t="s">
        <v>1434</v>
      </c>
      <c r="P129" s="204" t="s">
        <v>1668</v>
      </c>
      <c r="Q129" s="204" t="s">
        <v>1617</v>
      </c>
      <c r="R129" s="204" t="s">
        <v>1663</v>
      </c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x14ac:dyDescent="0.25">
      <c r="A130" s="351">
        <v>18</v>
      </c>
      <c r="B130" s="382">
        <v>42760</v>
      </c>
      <c r="C130" s="204" t="s">
        <v>1664</v>
      </c>
      <c r="D130" s="204" t="s">
        <v>1665</v>
      </c>
      <c r="E130" s="204" t="s">
        <v>1427</v>
      </c>
      <c r="F130" s="204" t="s">
        <v>1589</v>
      </c>
      <c r="G130" s="204" t="s">
        <v>1666</v>
      </c>
      <c r="H130" s="204" t="s">
        <v>1669</v>
      </c>
      <c r="I130" s="204" t="s">
        <v>1667</v>
      </c>
      <c r="J130" s="383">
        <v>3320837</v>
      </c>
      <c r="K130" s="351" t="s">
        <v>1445</v>
      </c>
      <c r="L130" s="204" t="s">
        <v>1446</v>
      </c>
      <c r="M130" s="351">
        <v>0</v>
      </c>
      <c r="N130" s="204" t="s">
        <v>1447</v>
      </c>
      <c r="O130" s="204" t="s">
        <v>1434</v>
      </c>
      <c r="P130" s="204" t="s">
        <v>1668</v>
      </c>
      <c r="Q130" s="204" t="s">
        <v>1435</v>
      </c>
      <c r="R130" s="204" t="s">
        <v>1435</v>
      </c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x14ac:dyDescent="0.25">
      <c r="A131" s="351">
        <v>19</v>
      </c>
      <c r="B131" s="382">
        <v>42760</v>
      </c>
      <c r="C131" s="204" t="s">
        <v>1658</v>
      </c>
      <c r="D131" s="204" t="s">
        <v>1659</v>
      </c>
      <c r="E131" s="204" t="s">
        <v>1427</v>
      </c>
      <c r="F131" s="204" t="s">
        <v>1428</v>
      </c>
      <c r="G131" s="204" t="s">
        <v>1660</v>
      </c>
      <c r="H131" s="204" t="s">
        <v>1670</v>
      </c>
      <c r="I131" s="204" t="s">
        <v>1661</v>
      </c>
      <c r="J131" s="383">
        <v>20936630</v>
      </c>
      <c r="K131" s="351" t="s">
        <v>1445</v>
      </c>
      <c r="L131" s="204" t="s">
        <v>1446</v>
      </c>
      <c r="M131" s="351">
        <v>0</v>
      </c>
      <c r="N131" s="204" t="s">
        <v>1447</v>
      </c>
      <c r="O131" s="204" t="s">
        <v>1434</v>
      </c>
      <c r="P131" s="204" t="s">
        <v>1662</v>
      </c>
      <c r="Q131" s="204" t="s">
        <v>1435</v>
      </c>
      <c r="R131" s="204" t="s">
        <v>1435</v>
      </c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x14ac:dyDescent="0.25">
      <c r="A132" s="351">
        <v>20</v>
      </c>
      <c r="B132" s="382">
        <v>42760</v>
      </c>
      <c r="C132" s="204" t="s">
        <v>1671</v>
      </c>
      <c r="D132" s="204" t="s">
        <v>1440</v>
      </c>
      <c r="E132" s="204" t="s">
        <v>1427</v>
      </c>
      <c r="F132" s="204" t="s">
        <v>1441</v>
      </c>
      <c r="G132" s="204" t="s">
        <v>1442</v>
      </c>
      <c r="H132" s="204" t="s">
        <v>1661</v>
      </c>
      <c r="I132" s="204" t="s">
        <v>1604</v>
      </c>
      <c r="J132" s="383">
        <v>28457000</v>
      </c>
      <c r="K132" s="351" t="s">
        <v>1445</v>
      </c>
      <c r="L132" s="204" t="s">
        <v>1446</v>
      </c>
      <c r="M132" s="351">
        <v>0</v>
      </c>
      <c r="N132" s="204" t="s">
        <v>1447</v>
      </c>
      <c r="O132" s="204" t="s">
        <v>1434</v>
      </c>
      <c r="P132" s="204" t="s">
        <v>1662</v>
      </c>
      <c r="Q132" s="204" t="s">
        <v>1617</v>
      </c>
      <c r="R132" s="204" t="s">
        <v>1663</v>
      </c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x14ac:dyDescent="0.25">
      <c r="A133" s="351">
        <v>21</v>
      </c>
      <c r="B133" s="382">
        <v>42760</v>
      </c>
      <c r="C133" s="204" t="s">
        <v>1672</v>
      </c>
      <c r="D133" s="204" t="s">
        <v>1440</v>
      </c>
      <c r="E133" s="204" t="s">
        <v>1427</v>
      </c>
      <c r="F133" s="204" t="s">
        <v>1441</v>
      </c>
      <c r="G133" s="204" t="s">
        <v>1442</v>
      </c>
      <c r="H133" s="204" t="s">
        <v>1444</v>
      </c>
      <c r="I133" s="204" t="s">
        <v>1604</v>
      </c>
      <c r="J133" s="383">
        <v>2285533</v>
      </c>
      <c r="K133" s="351" t="s">
        <v>1445</v>
      </c>
      <c r="L133" s="204" t="s">
        <v>1446</v>
      </c>
      <c r="M133" s="351">
        <v>0</v>
      </c>
      <c r="N133" s="204" t="s">
        <v>1447</v>
      </c>
      <c r="O133" s="204" t="s">
        <v>1434</v>
      </c>
      <c r="P133" s="204" t="s">
        <v>1673</v>
      </c>
      <c r="Q133" s="204" t="s">
        <v>1617</v>
      </c>
      <c r="R133" s="204" t="s">
        <v>1663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x14ac:dyDescent="0.25">
      <c r="A134" s="351">
        <v>22</v>
      </c>
      <c r="B134" s="382">
        <v>42760</v>
      </c>
      <c r="C134" s="204" t="s">
        <v>1674</v>
      </c>
      <c r="D134" s="204" t="s">
        <v>1675</v>
      </c>
      <c r="E134" s="204" t="s">
        <v>1427</v>
      </c>
      <c r="F134" s="204" t="s">
        <v>1428</v>
      </c>
      <c r="G134" s="204" t="s">
        <v>1676</v>
      </c>
      <c r="H134" s="204" t="s">
        <v>1431</v>
      </c>
      <c r="I134" s="204" t="s">
        <v>1604</v>
      </c>
      <c r="J134" s="383">
        <v>20000</v>
      </c>
      <c r="K134" s="351" t="s">
        <v>1445</v>
      </c>
      <c r="L134" s="204" t="s">
        <v>1446</v>
      </c>
      <c r="M134" s="351">
        <v>0</v>
      </c>
      <c r="N134" s="204" t="s">
        <v>1447</v>
      </c>
      <c r="O134" s="204" t="s">
        <v>1434</v>
      </c>
      <c r="P134" s="204" t="s">
        <v>1642</v>
      </c>
      <c r="Q134" s="204" t="s">
        <v>1617</v>
      </c>
      <c r="R134" s="204" t="s">
        <v>1618</v>
      </c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x14ac:dyDescent="0.25">
      <c r="A135" s="351">
        <v>23</v>
      </c>
      <c r="B135" s="382">
        <v>42760</v>
      </c>
      <c r="C135" s="204" t="s">
        <v>1672</v>
      </c>
      <c r="D135" s="204" t="s">
        <v>1440</v>
      </c>
      <c r="E135" s="204" t="s">
        <v>1427</v>
      </c>
      <c r="F135" s="204" t="s">
        <v>1441</v>
      </c>
      <c r="G135" s="204" t="s">
        <v>1442</v>
      </c>
      <c r="H135" s="204" t="s">
        <v>1443</v>
      </c>
      <c r="I135" s="204" t="s">
        <v>1444</v>
      </c>
      <c r="J135" s="383">
        <v>3608088</v>
      </c>
      <c r="K135" s="351" t="s">
        <v>1445</v>
      </c>
      <c r="L135" s="204" t="s">
        <v>1446</v>
      </c>
      <c r="M135" s="351">
        <v>0</v>
      </c>
      <c r="N135" s="204" t="s">
        <v>1447</v>
      </c>
      <c r="O135" s="204" t="s">
        <v>1434</v>
      </c>
      <c r="P135" s="204" t="s">
        <v>1677</v>
      </c>
      <c r="Q135" s="204" t="s">
        <v>1435</v>
      </c>
      <c r="R135" s="204" t="s">
        <v>1435</v>
      </c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x14ac:dyDescent="0.25">
      <c r="A136" s="351">
        <v>24</v>
      </c>
      <c r="B136" s="382">
        <v>42760</v>
      </c>
      <c r="C136" s="204" t="s">
        <v>1439</v>
      </c>
      <c r="D136" s="204" t="s">
        <v>1440</v>
      </c>
      <c r="E136" s="204" t="s">
        <v>1427</v>
      </c>
      <c r="F136" s="204" t="s">
        <v>1441</v>
      </c>
      <c r="G136" s="204" t="s">
        <v>1442</v>
      </c>
      <c r="H136" s="204" t="s">
        <v>1443</v>
      </c>
      <c r="I136" s="204" t="s">
        <v>1444</v>
      </c>
      <c r="J136" s="383">
        <v>49500</v>
      </c>
      <c r="K136" s="351" t="s">
        <v>1445</v>
      </c>
      <c r="L136" s="204" t="s">
        <v>1446</v>
      </c>
      <c r="M136" s="351">
        <v>0</v>
      </c>
      <c r="N136" s="204" t="s">
        <v>1447</v>
      </c>
      <c r="O136" s="204" t="s">
        <v>1434</v>
      </c>
      <c r="P136" s="204" t="s">
        <v>1448</v>
      </c>
      <c r="Q136" s="204" t="s">
        <v>1435</v>
      </c>
      <c r="R136" s="204" t="s">
        <v>1435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x14ac:dyDescent="0.25">
      <c r="A137" s="351">
        <v>28</v>
      </c>
      <c r="B137" s="382">
        <v>42760</v>
      </c>
      <c r="C137" s="204" t="s">
        <v>1587</v>
      </c>
      <c r="D137" s="204" t="s">
        <v>1588</v>
      </c>
      <c r="E137" s="204" t="s">
        <v>1427</v>
      </c>
      <c r="F137" s="204" t="s">
        <v>1589</v>
      </c>
      <c r="G137" s="204" t="s">
        <v>1590</v>
      </c>
      <c r="H137" s="204" t="s">
        <v>1592</v>
      </c>
      <c r="I137" s="204" t="s">
        <v>1604</v>
      </c>
      <c r="J137" s="383">
        <v>115505</v>
      </c>
      <c r="K137" s="351" t="s">
        <v>1445</v>
      </c>
      <c r="L137" s="204" t="s">
        <v>1446</v>
      </c>
      <c r="M137" s="351">
        <v>0</v>
      </c>
      <c r="N137" s="204" t="s">
        <v>1447</v>
      </c>
      <c r="O137" s="204" t="s">
        <v>1434</v>
      </c>
      <c r="P137" s="204" t="s">
        <v>1593</v>
      </c>
      <c r="Q137" s="204" t="s">
        <v>1617</v>
      </c>
      <c r="R137" s="204" t="s">
        <v>1618</v>
      </c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x14ac:dyDescent="0.25">
      <c r="A138" s="351">
        <v>30</v>
      </c>
      <c r="B138" s="382">
        <v>42760</v>
      </c>
      <c r="C138" s="204" t="s">
        <v>1678</v>
      </c>
      <c r="D138" s="204" t="s">
        <v>1624</v>
      </c>
      <c r="E138" s="204" t="s">
        <v>1427</v>
      </c>
      <c r="F138" s="204" t="s">
        <v>1537</v>
      </c>
      <c r="G138" s="204" t="s">
        <v>1625</v>
      </c>
      <c r="H138" s="204" t="s">
        <v>1626</v>
      </c>
      <c r="I138" s="204" t="s">
        <v>1604</v>
      </c>
      <c r="J138" s="383">
        <v>11330000</v>
      </c>
      <c r="K138" s="351" t="s">
        <v>1445</v>
      </c>
      <c r="L138" s="204" t="s">
        <v>1446</v>
      </c>
      <c r="M138" s="351">
        <v>0</v>
      </c>
      <c r="N138" s="204" t="s">
        <v>1447</v>
      </c>
      <c r="O138" s="204" t="s">
        <v>1434</v>
      </c>
      <c r="P138" s="204" t="s">
        <v>1679</v>
      </c>
      <c r="Q138" s="204" t="s">
        <v>1617</v>
      </c>
      <c r="R138" s="204" t="s">
        <v>1618</v>
      </c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x14ac:dyDescent="0.25">
      <c r="A139" s="351">
        <v>31</v>
      </c>
      <c r="B139" s="382">
        <v>42760</v>
      </c>
      <c r="C139" s="204" t="s">
        <v>1680</v>
      </c>
      <c r="D139" s="204" t="s">
        <v>1455</v>
      </c>
      <c r="E139" s="204" t="s">
        <v>1427</v>
      </c>
      <c r="F139" s="204" t="s">
        <v>1428</v>
      </c>
      <c r="G139" s="204" t="s">
        <v>1456</v>
      </c>
      <c r="H139" s="204" t="s">
        <v>1458</v>
      </c>
      <c r="I139" s="204" t="s">
        <v>1604</v>
      </c>
      <c r="J139" s="383">
        <v>30000</v>
      </c>
      <c r="K139" s="351" t="s">
        <v>1445</v>
      </c>
      <c r="L139" s="204" t="s">
        <v>1446</v>
      </c>
      <c r="M139" s="351">
        <v>0</v>
      </c>
      <c r="N139" s="204" t="s">
        <v>1447</v>
      </c>
      <c r="O139" s="204" t="s">
        <v>1434</v>
      </c>
      <c r="P139" s="204" t="s">
        <v>1681</v>
      </c>
      <c r="Q139" s="204" t="s">
        <v>1617</v>
      </c>
      <c r="R139" s="204" t="s">
        <v>1618</v>
      </c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x14ac:dyDescent="0.25">
      <c r="A140" s="351">
        <v>32</v>
      </c>
      <c r="B140" s="382">
        <v>42760</v>
      </c>
      <c r="C140" s="204" t="s">
        <v>1682</v>
      </c>
      <c r="D140" s="204" t="s">
        <v>1580</v>
      </c>
      <c r="E140" s="204" t="s">
        <v>1427</v>
      </c>
      <c r="F140" s="204" t="s">
        <v>1441</v>
      </c>
      <c r="G140" s="204" t="s">
        <v>1581</v>
      </c>
      <c r="H140" s="204" t="s">
        <v>1523</v>
      </c>
      <c r="I140" s="204" t="s">
        <v>1604</v>
      </c>
      <c r="J140" s="383">
        <v>48679700</v>
      </c>
      <c r="K140" s="351" t="s">
        <v>1445</v>
      </c>
      <c r="L140" s="204" t="s">
        <v>1446</v>
      </c>
      <c r="M140" s="351">
        <v>0</v>
      </c>
      <c r="N140" s="204" t="s">
        <v>1447</v>
      </c>
      <c r="O140" s="204" t="s">
        <v>1434</v>
      </c>
      <c r="P140" s="204" t="s">
        <v>1683</v>
      </c>
      <c r="Q140" s="204" t="s">
        <v>1617</v>
      </c>
      <c r="R140" s="204" t="s">
        <v>1618</v>
      </c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x14ac:dyDescent="0.25">
      <c r="A141" s="351">
        <v>33</v>
      </c>
      <c r="B141" s="382">
        <v>42760</v>
      </c>
      <c r="C141" s="204" t="s">
        <v>1684</v>
      </c>
      <c r="D141" s="204" t="s">
        <v>1620</v>
      </c>
      <c r="E141" s="204" t="s">
        <v>1427</v>
      </c>
      <c r="F141" s="204" t="s">
        <v>1428</v>
      </c>
      <c r="G141" s="204" t="s">
        <v>1621</v>
      </c>
      <c r="H141" s="204" t="s">
        <v>1523</v>
      </c>
      <c r="I141" s="204" t="s">
        <v>1604</v>
      </c>
      <c r="J141" s="383">
        <v>16481500</v>
      </c>
      <c r="K141" s="351" t="s">
        <v>1445</v>
      </c>
      <c r="L141" s="204" t="s">
        <v>1446</v>
      </c>
      <c r="M141" s="351">
        <v>0</v>
      </c>
      <c r="N141" s="204" t="s">
        <v>1447</v>
      </c>
      <c r="O141" s="204" t="s">
        <v>1434</v>
      </c>
      <c r="P141" s="204" t="s">
        <v>1683</v>
      </c>
      <c r="Q141" s="204" t="s">
        <v>1617</v>
      </c>
      <c r="R141" s="204" t="s">
        <v>1618</v>
      </c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x14ac:dyDescent="0.25">
      <c r="A142" s="351">
        <v>34</v>
      </c>
      <c r="B142" s="382">
        <v>42760</v>
      </c>
      <c r="C142" s="204" t="s">
        <v>1439</v>
      </c>
      <c r="D142" s="204" t="s">
        <v>1624</v>
      </c>
      <c r="E142" s="204" t="s">
        <v>1427</v>
      </c>
      <c r="F142" s="204" t="s">
        <v>1537</v>
      </c>
      <c r="G142" s="204" t="s">
        <v>1625</v>
      </c>
      <c r="H142" s="204" t="s">
        <v>1583</v>
      </c>
      <c r="I142" s="204" t="s">
        <v>1626</v>
      </c>
      <c r="J142" s="383">
        <v>10202121</v>
      </c>
      <c r="K142" s="351" t="s">
        <v>1445</v>
      </c>
      <c r="L142" s="204" t="s">
        <v>1446</v>
      </c>
      <c r="M142" s="351">
        <v>0</v>
      </c>
      <c r="N142" s="204" t="s">
        <v>1447</v>
      </c>
      <c r="O142" s="204" t="s">
        <v>1434</v>
      </c>
      <c r="P142" s="204" t="s">
        <v>1685</v>
      </c>
      <c r="Q142" s="204" t="s">
        <v>1435</v>
      </c>
      <c r="R142" s="204" t="s">
        <v>1435</v>
      </c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x14ac:dyDescent="0.25">
      <c r="A143" s="351">
        <v>35</v>
      </c>
      <c r="B143" s="382">
        <v>42760</v>
      </c>
      <c r="C143" s="204" t="s">
        <v>1439</v>
      </c>
      <c r="D143" s="204" t="s">
        <v>1629</v>
      </c>
      <c r="E143" s="204" t="s">
        <v>1427</v>
      </c>
      <c r="F143" s="204" t="s">
        <v>1537</v>
      </c>
      <c r="G143" s="204" t="s">
        <v>1630</v>
      </c>
      <c r="H143" s="204" t="s">
        <v>1583</v>
      </c>
      <c r="I143" s="204" t="s">
        <v>1631</v>
      </c>
      <c r="J143" s="383">
        <v>8310578</v>
      </c>
      <c r="K143" s="351" t="s">
        <v>1445</v>
      </c>
      <c r="L143" s="204" t="s">
        <v>1446</v>
      </c>
      <c r="M143" s="351">
        <v>0</v>
      </c>
      <c r="N143" s="204" t="s">
        <v>1447</v>
      </c>
      <c r="O143" s="204" t="s">
        <v>1434</v>
      </c>
      <c r="P143" s="204" t="s">
        <v>1632</v>
      </c>
      <c r="Q143" s="204" t="s">
        <v>1435</v>
      </c>
      <c r="R143" s="204" t="s">
        <v>1435</v>
      </c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x14ac:dyDescent="0.25">
      <c r="A144" s="351">
        <v>36</v>
      </c>
      <c r="B144" s="382">
        <v>42760</v>
      </c>
      <c r="C144" s="204" t="s">
        <v>1439</v>
      </c>
      <c r="D144" s="204" t="s">
        <v>1686</v>
      </c>
      <c r="E144" s="204" t="s">
        <v>1427</v>
      </c>
      <c r="F144" s="204" t="s">
        <v>1428</v>
      </c>
      <c r="G144" s="204" t="s">
        <v>1687</v>
      </c>
      <c r="H144" s="204" t="s">
        <v>1583</v>
      </c>
      <c r="I144" s="204" t="s">
        <v>1688</v>
      </c>
      <c r="J144" s="383">
        <v>676769</v>
      </c>
      <c r="K144" s="351" t="s">
        <v>1445</v>
      </c>
      <c r="L144" s="204" t="s">
        <v>1446</v>
      </c>
      <c r="M144" s="351">
        <v>0</v>
      </c>
      <c r="N144" s="204" t="s">
        <v>1447</v>
      </c>
      <c r="O144" s="204" t="s">
        <v>1434</v>
      </c>
      <c r="P144" s="204" t="s">
        <v>1689</v>
      </c>
      <c r="Q144" s="204" t="s">
        <v>1435</v>
      </c>
      <c r="R144" s="204" t="s">
        <v>1435</v>
      </c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x14ac:dyDescent="0.25">
      <c r="A145" s="351">
        <v>37</v>
      </c>
      <c r="B145" s="382">
        <v>42760</v>
      </c>
      <c r="C145" s="204" t="s">
        <v>1439</v>
      </c>
      <c r="D145" s="204" t="s">
        <v>1607</v>
      </c>
      <c r="E145" s="204" t="s">
        <v>1427</v>
      </c>
      <c r="F145" s="204" t="s">
        <v>1428</v>
      </c>
      <c r="G145" s="204" t="s">
        <v>1608</v>
      </c>
      <c r="H145" s="204" t="s">
        <v>1583</v>
      </c>
      <c r="I145" s="204" t="s">
        <v>1431</v>
      </c>
      <c r="J145" s="383">
        <v>680000</v>
      </c>
      <c r="K145" s="351" t="s">
        <v>1445</v>
      </c>
      <c r="L145" s="204" t="s">
        <v>1446</v>
      </c>
      <c r="M145" s="351">
        <v>0</v>
      </c>
      <c r="N145" s="204" t="s">
        <v>1447</v>
      </c>
      <c r="O145" s="204" t="s">
        <v>1434</v>
      </c>
      <c r="P145" s="204" t="s">
        <v>1634</v>
      </c>
      <c r="Q145" s="204" t="s">
        <v>1435</v>
      </c>
      <c r="R145" s="204" t="s">
        <v>1435</v>
      </c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x14ac:dyDescent="0.25">
      <c r="A146" s="351">
        <v>38</v>
      </c>
      <c r="B146" s="382">
        <v>42760</v>
      </c>
      <c r="C146" s="204" t="s">
        <v>1439</v>
      </c>
      <c r="D146" s="204" t="s">
        <v>1690</v>
      </c>
      <c r="E146" s="204" t="s">
        <v>1427</v>
      </c>
      <c r="F146" s="204" t="s">
        <v>1537</v>
      </c>
      <c r="G146" s="204" t="s">
        <v>1691</v>
      </c>
      <c r="H146" s="204" t="s">
        <v>1583</v>
      </c>
      <c r="I146" s="204" t="s">
        <v>1523</v>
      </c>
      <c r="J146" s="383">
        <v>48000</v>
      </c>
      <c r="K146" s="351" t="s">
        <v>1445</v>
      </c>
      <c r="L146" s="204" t="s">
        <v>1446</v>
      </c>
      <c r="M146" s="351">
        <v>0</v>
      </c>
      <c r="N146" s="204" t="s">
        <v>1447</v>
      </c>
      <c r="O146" s="204" t="s">
        <v>1434</v>
      </c>
      <c r="P146" s="204" t="s">
        <v>1642</v>
      </c>
      <c r="Q146" s="204" t="s">
        <v>1435</v>
      </c>
      <c r="R146" s="204" t="s">
        <v>1435</v>
      </c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x14ac:dyDescent="0.25">
      <c r="A147" s="351">
        <v>39</v>
      </c>
      <c r="B147" s="382">
        <v>42760</v>
      </c>
      <c r="C147" s="204" t="s">
        <v>1439</v>
      </c>
      <c r="D147" s="204" t="s">
        <v>1636</v>
      </c>
      <c r="E147" s="204" t="s">
        <v>1427</v>
      </c>
      <c r="F147" s="204" t="s">
        <v>1428</v>
      </c>
      <c r="G147" s="204" t="s">
        <v>1637</v>
      </c>
      <c r="H147" s="204" t="s">
        <v>1583</v>
      </c>
      <c r="I147" s="204" t="s">
        <v>1431</v>
      </c>
      <c r="J147" s="383">
        <v>24000</v>
      </c>
      <c r="K147" s="351" t="s">
        <v>1445</v>
      </c>
      <c r="L147" s="204" t="s">
        <v>1446</v>
      </c>
      <c r="M147" s="351">
        <v>0</v>
      </c>
      <c r="N147" s="204" t="s">
        <v>1447</v>
      </c>
      <c r="O147" s="204" t="s">
        <v>1434</v>
      </c>
      <c r="P147" s="204" t="s">
        <v>1692</v>
      </c>
      <c r="Q147" s="204" t="s">
        <v>1435</v>
      </c>
      <c r="R147" s="204" t="s">
        <v>1435</v>
      </c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x14ac:dyDescent="0.25">
      <c r="A148" s="351">
        <v>40</v>
      </c>
      <c r="B148" s="382">
        <v>42760</v>
      </c>
      <c r="C148" s="204" t="s">
        <v>1439</v>
      </c>
      <c r="D148" s="204" t="s">
        <v>1640</v>
      </c>
      <c r="E148" s="204" t="s">
        <v>1427</v>
      </c>
      <c r="F148" s="204" t="s">
        <v>1428</v>
      </c>
      <c r="G148" s="204" t="s">
        <v>1641</v>
      </c>
      <c r="H148" s="204" t="s">
        <v>1583</v>
      </c>
      <c r="I148" s="204" t="s">
        <v>1431</v>
      </c>
      <c r="J148" s="383">
        <v>2692205</v>
      </c>
      <c r="K148" s="351" t="s">
        <v>1445</v>
      </c>
      <c r="L148" s="204" t="s">
        <v>1446</v>
      </c>
      <c r="M148" s="351">
        <v>0</v>
      </c>
      <c r="N148" s="204" t="s">
        <v>1447</v>
      </c>
      <c r="O148" s="204" t="s">
        <v>1434</v>
      </c>
      <c r="P148" s="204" t="s">
        <v>1642</v>
      </c>
      <c r="Q148" s="204" t="s">
        <v>1435</v>
      </c>
      <c r="R148" s="204" t="s">
        <v>1435</v>
      </c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x14ac:dyDescent="0.25">
      <c r="A149" s="351">
        <v>41</v>
      </c>
      <c r="B149" s="382">
        <v>42760</v>
      </c>
      <c r="C149" s="204" t="s">
        <v>1439</v>
      </c>
      <c r="D149" s="204" t="s">
        <v>1542</v>
      </c>
      <c r="E149" s="204" t="s">
        <v>1427</v>
      </c>
      <c r="F149" s="204" t="s">
        <v>1428</v>
      </c>
      <c r="G149" s="204" t="s">
        <v>1543</v>
      </c>
      <c r="H149" s="204" t="s">
        <v>1583</v>
      </c>
      <c r="I149" s="204" t="s">
        <v>1431</v>
      </c>
      <c r="J149" s="383">
        <v>2451040</v>
      </c>
      <c r="K149" s="351" t="s">
        <v>1445</v>
      </c>
      <c r="L149" s="204" t="s">
        <v>1446</v>
      </c>
      <c r="M149" s="351">
        <v>0</v>
      </c>
      <c r="N149" s="204" t="s">
        <v>1447</v>
      </c>
      <c r="O149" s="204" t="s">
        <v>1434</v>
      </c>
      <c r="P149" s="204" t="s">
        <v>1642</v>
      </c>
      <c r="Q149" s="204" t="s">
        <v>1435</v>
      </c>
      <c r="R149" s="204" t="s">
        <v>1435</v>
      </c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x14ac:dyDescent="0.25">
      <c r="A150" s="351">
        <v>42</v>
      </c>
      <c r="B150" s="382">
        <v>42760</v>
      </c>
      <c r="C150" s="204" t="s">
        <v>1439</v>
      </c>
      <c r="D150" s="204" t="s">
        <v>1645</v>
      </c>
      <c r="E150" s="204" t="s">
        <v>1427</v>
      </c>
      <c r="F150" s="204" t="s">
        <v>1428</v>
      </c>
      <c r="G150" s="204" t="s">
        <v>1646</v>
      </c>
      <c r="H150" s="204" t="s">
        <v>1583</v>
      </c>
      <c r="I150" s="204" t="s">
        <v>1431</v>
      </c>
      <c r="J150" s="383">
        <v>1340000</v>
      </c>
      <c r="K150" s="351" t="s">
        <v>1445</v>
      </c>
      <c r="L150" s="204" t="s">
        <v>1446</v>
      </c>
      <c r="M150" s="351">
        <v>0</v>
      </c>
      <c r="N150" s="204" t="s">
        <v>1447</v>
      </c>
      <c r="O150" s="204" t="s">
        <v>1434</v>
      </c>
      <c r="P150" s="204" t="s">
        <v>1693</v>
      </c>
      <c r="Q150" s="204" t="s">
        <v>1435</v>
      </c>
      <c r="R150" s="204" t="s">
        <v>1435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x14ac:dyDescent="0.25">
      <c r="A151" s="351">
        <v>43</v>
      </c>
      <c r="B151" s="382">
        <v>42760</v>
      </c>
      <c r="C151" s="204" t="s">
        <v>1439</v>
      </c>
      <c r="D151" s="204" t="s">
        <v>1690</v>
      </c>
      <c r="E151" s="204" t="s">
        <v>1427</v>
      </c>
      <c r="F151" s="204" t="s">
        <v>1537</v>
      </c>
      <c r="G151" s="204" t="s">
        <v>1691</v>
      </c>
      <c r="H151" s="204" t="s">
        <v>1583</v>
      </c>
      <c r="I151" s="204" t="s">
        <v>1523</v>
      </c>
      <c r="J151" s="383">
        <v>45000</v>
      </c>
      <c r="K151" s="351" t="s">
        <v>1445</v>
      </c>
      <c r="L151" s="204" t="s">
        <v>1446</v>
      </c>
      <c r="M151" s="351">
        <v>0</v>
      </c>
      <c r="N151" s="204" t="s">
        <v>1447</v>
      </c>
      <c r="O151" s="204" t="s">
        <v>1434</v>
      </c>
      <c r="P151" s="204" t="s">
        <v>1642</v>
      </c>
      <c r="Q151" s="204" t="s">
        <v>1435</v>
      </c>
      <c r="R151" s="204" t="s">
        <v>1435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x14ac:dyDescent="0.25">
      <c r="A152" s="351">
        <v>44</v>
      </c>
      <c r="B152" s="382">
        <v>42760</v>
      </c>
      <c r="C152" s="204" t="s">
        <v>1439</v>
      </c>
      <c r="D152" s="204" t="s">
        <v>1649</v>
      </c>
      <c r="E152" s="204" t="s">
        <v>1427</v>
      </c>
      <c r="F152" s="204" t="s">
        <v>1428</v>
      </c>
      <c r="G152" s="204" t="s">
        <v>1650</v>
      </c>
      <c r="H152" s="204" t="s">
        <v>1583</v>
      </c>
      <c r="I152" s="204" t="s">
        <v>1431</v>
      </c>
      <c r="J152" s="383">
        <v>592800</v>
      </c>
      <c r="K152" s="351" t="s">
        <v>1445</v>
      </c>
      <c r="L152" s="204" t="s">
        <v>1446</v>
      </c>
      <c r="M152" s="351">
        <v>0</v>
      </c>
      <c r="N152" s="204" t="s">
        <v>1447</v>
      </c>
      <c r="O152" s="204" t="s">
        <v>1434</v>
      </c>
      <c r="P152" s="204" t="s">
        <v>1446</v>
      </c>
      <c r="Q152" s="204" t="s">
        <v>1435</v>
      </c>
      <c r="R152" s="204" t="s">
        <v>1435</v>
      </c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x14ac:dyDescent="0.25">
      <c r="A153" s="351">
        <v>45</v>
      </c>
      <c r="B153" s="382">
        <v>42760</v>
      </c>
      <c r="C153" s="204" t="s">
        <v>1439</v>
      </c>
      <c r="D153" s="204" t="s">
        <v>1652</v>
      </c>
      <c r="E153" s="204" t="s">
        <v>1427</v>
      </c>
      <c r="F153" s="204" t="s">
        <v>1428</v>
      </c>
      <c r="G153" s="204" t="s">
        <v>1653</v>
      </c>
      <c r="H153" s="204" t="s">
        <v>1583</v>
      </c>
      <c r="I153" s="204" t="s">
        <v>1431</v>
      </c>
      <c r="J153" s="383">
        <v>94000</v>
      </c>
      <c r="K153" s="351" t="s">
        <v>1445</v>
      </c>
      <c r="L153" s="204" t="s">
        <v>1446</v>
      </c>
      <c r="M153" s="351">
        <v>0</v>
      </c>
      <c r="N153" s="204" t="s">
        <v>1447</v>
      </c>
      <c r="O153" s="204" t="s">
        <v>1434</v>
      </c>
      <c r="P153" s="204" t="s">
        <v>1642</v>
      </c>
      <c r="Q153" s="204" t="s">
        <v>1435</v>
      </c>
      <c r="R153" s="204" t="s">
        <v>1435</v>
      </c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x14ac:dyDescent="0.25">
      <c r="A154" s="351">
        <v>46</v>
      </c>
      <c r="B154" s="382">
        <v>42760</v>
      </c>
      <c r="C154" s="204" t="s">
        <v>1439</v>
      </c>
      <c r="D154" s="204" t="s">
        <v>1675</v>
      </c>
      <c r="E154" s="204" t="s">
        <v>1427</v>
      </c>
      <c r="F154" s="204" t="s">
        <v>1428</v>
      </c>
      <c r="G154" s="204" t="s">
        <v>1676</v>
      </c>
      <c r="H154" s="204" t="s">
        <v>1583</v>
      </c>
      <c r="I154" s="204" t="s">
        <v>1431</v>
      </c>
      <c r="J154" s="383">
        <v>20000</v>
      </c>
      <c r="K154" s="351" t="s">
        <v>1445</v>
      </c>
      <c r="L154" s="204" t="s">
        <v>1446</v>
      </c>
      <c r="M154" s="351">
        <v>0</v>
      </c>
      <c r="N154" s="204" t="s">
        <v>1447</v>
      </c>
      <c r="O154" s="204" t="s">
        <v>1434</v>
      </c>
      <c r="P154" s="204" t="s">
        <v>1642</v>
      </c>
      <c r="Q154" s="204" t="s">
        <v>1435</v>
      </c>
      <c r="R154" s="204" t="s">
        <v>1435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x14ac:dyDescent="0.25">
      <c r="A155" s="351">
        <v>47</v>
      </c>
      <c r="B155" s="382">
        <v>42760</v>
      </c>
      <c r="C155" s="204" t="s">
        <v>1439</v>
      </c>
      <c r="D155" s="204" t="s">
        <v>1655</v>
      </c>
      <c r="E155" s="204" t="s">
        <v>1427</v>
      </c>
      <c r="F155" s="204" t="s">
        <v>1656</v>
      </c>
      <c r="G155" s="204" t="s">
        <v>1657</v>
      </c>
      <c r="H155" s="204" t="s">
        <v>1583</v>
      </c>
      <c r="I155" s="204" t="s">
        <v>1431</v>
      </c>
      <c r="J155" s="383">
        <v>152000</v>
      </c>
      <c r="K155" s="351" t="s">
        <v>1445</v>
      </c>
      <c r="L155" s="204" t="s">
        <v>1446</v>
      </c>
      <c r="M155" s="351">
        <v>0</v>
      </c>
      <c r="N155" s="204" t="s">
        <v>1447</v>
      </c>
      <c r="O155" s="204" t="s">
        <v>1434</v>
      </c>
      <c r="P155" s="204" t="s">
        <v>1642</v>
      </c>
      <c r="Q155" s="204" t="s">
        <v>1435</v>
      </c>
      <c r="R155" s="204" t="s">
        <v>1435</v>
      </c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x14ac:dyDescent="0.25">
      <c r="A156" s="351">
        <v>48</v>
      </c>
      <c r="B156" s="382">
        <v>42760</v>
      </c>
      <c r="C156" s="204" t="s">
        <v>1694</v>
      </c>
      <c r="D156" s="204" t="s">
        <v>1475</v>
      </c>
      <c r="E156" s="204" t="s">
        <v>1427</v>
      </c>
      <c r="F156" s="204" t="s">
        <v>1428</v>
      </c>
      <c r="G156" s="204" t="s">
        <v>1476</v>
      </c>
      <c r="H156" s="204" t="s">
        <v>1463</v>
      </c>
      <c r="I156" s="204" t="s">
        <v>1604</v>
      </c>
      <c r="J156" s="383">
        <v>604800</v>
      </c>
      <c r="K156" s="351" t="s">
        <v>1445</v>
      </c>
      <c r="L156" s="204" t="s">
        <v>1446</v>
      </c>
      <c r="M156" s="351">
        <v>0</v>
      </c>
      <c r="N156" s="204" t="s">
        <v>1447</v>
      </c>
      <c r="O156" s="204" t="s">
        <v>1434</v>
      </c>
      <c r="P156" s="204" t="s">
        <v>1695</v>
      </c>
      <c r="Q156" s="204" t="s">
        <v>1617</v>
      </c>
      <c r="R156" s="204" t="s">
        <v>1696</v>
      </c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x14ac:dyDescent="0.25">
      <c r="A157" s="351">
        <v>49</v>
      </c>
      <c r="B157" s="382">
        <v>42760</v>
      </c>
      <c r="C157" s="204" t="s">
        <v>1697</v>
      </c>
      <c r="D157" s="204" t="s">
        <v>1475</v>
      </c>
      <c r="E157" s="204" t="s">
        <v>1427</v>
      </c>
      <c r="F157" s="204" t="s">
        <v>1428</v>
      </c>
      <c r="G157" s="204" t="s">
        <v>1476</v>
      </c>
      <c r="H157" s="204" t="s">
        <v>1452</v>
      </c>
      <c r="I157" s="204" t="s">
        <v>1604</v>
      </c>
      <c r="J157" s="383">
        <v>393300</v>
      </c>
      <c r="K157" s="351" t="s">
        <v>1445</v>
      </c>
      <c r="L157" s="204" t="s">
        <v>1446</v>
      </c>
      <c r="M157" s="351">
        <v>0</v>
      </c>
      <c r="N157" s="204" t="s">
        <v>1447</v>
      </c>
      <c r="O157" s="204" t="s">
        <v>1434</v>
      </c>
      <c r="P157" s="204" t="s">
        <v>1698</v>
      </c>
      <c r="Q157" s="204" t="s">
        <v>1617</v>
      </c>
      <c r="R157" s="204" t="s">
        <v>1699</v>
      </c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x14ac:dyDescent="0.25">
      <c r="A158" s="351">
        <v>50</v>
      </c>
      <c r="B158" s="382">
        <v>42760</v>
      </c>
      <c r="C158" s="204" t="s">
        <v>1700</v>
      </c>
      <c r="D158" s="204" t="s">
        <v>1594</v>
      </c>
      <c r="E158" s="204" t="s">
        <v>1427</v>
      </c>
      <c r="F158" s="204" t="s">
        <v>1595</v>
      </c>
      <c r="G158" s="204" t="s">
        <v>1596</v>
      </c>
      <c r="H158" s="204" t="s">
        <v>1452</v>
      </c>
      <c r="I158" s="204" t="s">
        <v>1604</v>
      </c>
      <c r="J158" s="383">
        <v>2504550</v>
      </c>
      <c r="K158" s="351" t="s">
        <v>1445</v>
      </c>
      <c r="L158" s="204" t="s">
        <v>1446</v>
      </c>
      <c r="M158" s="351">
        <v>0</v>
      </c>
      <c r="N158" s="204" t="s">
        <v>1447</v>
      </c>
      <c r="O158" s="204" t="s">
        <v>1434</v>
      </c>
      <c r="P158" s="204" t="s">
        <v>1701</v>
      </c>
      <c r="Q158" s="204" t="s">
        <v>1617</v>
      </c>
      <c r="R158" s="204" t="s">
        <v>1699</v>
      </c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x14ac:dyDescent="0.25">
      <c r="A159" s="351">
        <v>51</v>
      </c>
      <c r="B159" s="382">
        <v>42760</v>
      </c>
      <c r="C159" s="204" t="s">
        <v>1702</v>
      </c>
      <c r="D159" s="204" t="s">
        <v>1484</v>
      </c>
      <c r="E159" s="204" t="s">
        <v>1427</v>
      </c>
      <c r="F159" s="204" t="s">
        <v>1428</v>
      </c>
      <c r="G159" s="204" t="s">
        <v>1485</v>
      </c>
      <c r="H159" s="204" t="s">
        <v>1452</v>
      </c>
      <c r="I159" s="204" t="s">
        <v>1604</v>
      </c>
      <c r="J159" s="383">
        <v>1045900</v>
      </c>
      <c r="K159" s="351" t="s">
        <v>1445</v>
      </c>
      <c r="L159" s="204" t="s">
        <v>1446</v>
      </c>
      <c r="M159" s="351">
        <v>0</v>
      </c>
      <c r="N159" s="204" t="s">
        <v>1447</v>
      </c>
      <c r="O159" s="204" t="s">
        <v>1434</v>
      </c>
      <c r="P159" s="204" t="s">
        <v>1703</v>
      </c>
      <c r="Q159" s="204" t="s">
        <v>1617</v>
      </c>
      <c r="R159" s="204" t="s">
        <v>1699</v>
      </c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x14ac:dyDescent="0.25">
      <c r="A160" s="351">
        <v>52</v>
      </c>
      <c r="B160" s="382">
        <v>42760</v>
      </c>
      <c r="C160" s="204" t="s">
        <v>1704</v>
      </c>
      <c r="D160" s="204" t="s">
        <v>1705</v>
      </c>
      <c r="E160" s="204" t="s">
        <v>1427</v>
      </c>
      <c r="F160" s="204" t="s">
        <v>1706</v>
      </c>
      <c r="G160" s="204" t="s">
        <v>1707</v>
      </c>
      <c r="H160" s="204" t="s">
        <v>1463</v>
      </c>
      <c r="I160" s="204" t="s">
        <v>1604</v>
      </c>
      <c r="J160" s="383">
        <v>476000</v>
      </c>
      <c r="K160" s="351" t="s">
        <v>1445</v>
      </c>
      <c r="L160" s="204" t="s">
        <v>1446</v>
      </c>
      <c r="M160" s="351">
        <v>0</v>
      </c>
      <c r="N160" s="204" t="s">
        <v>1447</v>
      </c>
      <c r="O160" s="204" t="s">
        <v>1434</v>
      </c>
      <c r="P160" s="204" t="s">
        <v>1708</v>
      </c>
      <c r="Q160" s="204" t="s">
        <v>1617</v>
      </c>
      <c r="R160" s="204" t="s">
        <v>1696</v>
      </c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x14ac:dyDescent="0.25">
      <c r="A161" s="351">
        <v>53</v>
      </c>
      <c r="B161" s="382">
        <v>42760</v>
      </c>
      <c r="C161" s="204" t="s">
        <v>1709</v>
      </c>
      <c r="D161" s="204" t="s">
        <v>1460</v>
      </c>
      <c r="E161" s="204" t="s">
        <v>1427</v>
      </c>
      <c r="F161" s="204" t="s">
        <v>1428</v>
      </c>
      <c r="G161" s="204" t="s">
        <v>1461</v>
      </c>
      <c r="H161" s="204" t="s">
        <v>1463</v>
      </c>
      <c r="I161" s="204" t="s">
        <v>1604</v>
      </c>
      <c r="J161" s="383">
        <v>1707000</v>
      </c>
      <c r="K161" s="351" t="s">
        <v>1445</v>
      </c>
      <c r="L161" s="204" t="s">
        <v>1446</v>
      </c>
      <c r="M161" s="351">
        <v>0</v>
      </c>
      <c r="N161" s="204" t="s">
        <v>1447</v>
      </c>
      <c r="O161" s="204" t="s">
        <v>1434</v>
      </c>
      <c r="P161" s="204" t="s">
        <v>1710</v>
      </c>
      <c r="Q161" s="204" t="s">
        <v>1617</v>
      </c>
      <c r="R161" s="204" t="s">
        <v>1696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x14ac:dyDescent="0.25">
      <c r="A162" s="351">
        <v>54</v>
      </c>
      <c r="B162" s="382">
        <v>42760</v>
      </c>
      <c r="C162" s="204" t="s">
        <v>1711</v>
      </c>
      <c r="D162" s="204" t="s">
        <v>1552</v>
      </c>
      <c r="E162" s="204" t="s">
        <v>1427</v>
      </c>
      <c r="F162" s="204" t="s">
        <v>1553</v>
      </c>
      <c r="G162" s="204" t="s">
        <v>1554</v>
      </c>
      <c r="H162" s="204" t="s">
        <v>1463</v>
      </c>
      <c r="I162" s="204" t="s">
        <v>1604</v>
      </c>
      <c r="J162" s="383">
        <v>260000</v>
      </c>
      <c r="K162" s="351" t="s">
        <v>1445</v>
      </c>
      <c r="L162" s="204" t="s">
        <v>1446</v>
      </c>
      <c r="M162" s="351">
        <v>0</v>
      </c>
      <c r="N162" s="204" t="s">
        <v>1447</v>
      </c>
      <c r="O162" s="204" t="s">
        <v>1434</v>
      </c>
      <c r="P162" s="204" t="s">
        <v>1712</v>
      </c>
      <c r="Q162" s="204" t="s">
        <v>1617</v>
      </c>
      <c r="R162" s="204" t="s">
        <v>1696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x14ac:dyDescent="0.25">
      <c r="A163" s="351">
        <v>55</v>
      </c>
      <c r="B163" s="382">
        <v>42760</v>
      </c>
      <c r="C163" s="204" t="s">
        <v>1713</v>
      </c>
      <c r="D163" s="204" t="s">
        <v>1552</v>
      </c>
      <c r="E163" s="204" t="s">
        <v>1427</v>
      </c>
      <c r="F163" s="204" t="s">
        <v>1553</v>
      </c>
      <c r="G163" s="204" t="s">
        <v>1554</v>
      </c>
      <c r="H163" s="204" t="s">
        <v>1452</v>
      </c>
      <c r="I163" s="204" t="s">
        <v>1604</v>
      </c>
      <c r="J163" s="383">
        <v>280000</v>
      </c>
      <c r="K163" s="351" t="s">
        <v>1445</v>
      </c>
      <c r="L163" s="204" t="s">
        <v>1446</v>
      </c>
      <c r="M163" s="351">
        <v>0</v>
      </c>
      <c r="N163" s="204" t="s">
        <v>1447</v>
      </c>
      <c r="O163" s="204" t="s">
        <v>1434</v>
      </c>
      <c r="P163" s="204" t="s">
        <v>1714</v>
      </c>
      <c r="Q163" s="204" t="s">
        <v>1617</v>
      </c>
      <c r="R163" s="204" t="s">
        <v>1699</v>
      </c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x14ac:dyDescent="0.25">
      <c r="A164" s="351">
        <v>56</v>
      </c>
      <c r="B164" s="382">
        <v>42760</v>
      </c>
      <c r="C164" s="204" t="s">
        <v>1715</v>
      </c>
      <c r="D164" s="204" t="s">
        <v>1716</v>
      </c>
      <c r="E164" s="204" t="s">
        <v>1427</v>
      </c>
      <c r="F164" s="204" t="s">
        <v>1717</v>
      </c>
      <c r="G164" s="204" t="s">
        <v>1718</v>
      </c>
      <c r="H164" s="204" t="s">
        <v>1431</v>
      </c>
      <c r="I164" s="204" t="s">
        <v>1604</v>
      </c>
      <c r="J164" s="383">
        <v>2691400</v>
      </c>
      <c r="K164" s="351" t="s">
        <v>1445</v>
      </c>
      <c r="L164" s="204" t="s">
        <v>1446</v>
      </c>
      <c r="M164" s="351">
        <v>0</v>
      </c>
      <c r="N164" s="204" t="s">
        <v>1447</v>
      </c>
      <c r="O164" s="204" t="s">
        <v>1434</v>
      </c>
      <c r="P164" s="204" t="s">
        <v>1683</v>
      </c>
      <c r="Q164" s="204" t="s">
        <v>1617</v>
      </c>
      <c r="R164" s="204" t="s">
        <v>1618</v>
      </c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x14ac:dyDescent="0.25">
      <c r="A165" s="351">
        <v>57</v>
      </c>
      <c r="B165" s="382">
        <v>42760</v>
      </c>
      <c r="C165" s="204" t="s">
        <v>1719</v>
      </c>
      <c r="D165" s="204" t="s">
        <v>1557</v>
      </c>
      <c r="E165" s="204" t="s">
        <v>1427</v>
      </c>
      <c r="F165" s="204" t="s">
        <v>1428</v>
      </c>
      <c r="G165" s="204" t="s">
        <v>1558</v>
      </c>
      <c r="H165" s="204" t="s">
        <v>1463</v>
      </c>
      <c r="I165" s="204" t="s">
        <v>1604</v>
      </c>
      <c r="J165" s="383">
        <v>3422200</v>
      </c>
      <c r="K165" s="351" t="s">
        <v>1445</v>
      </c>
      <c r="L165" s="204" t="s">
        <v>1446</v>
      </c>
      <c r="M165" s="351">
        <v>0</v>
      </c>
      <c r="N165" s="204" t="s">
        <v>1447</v>
      </c>
      <c r="O165" s="204" t="s">
        <v>1434</v>
      </c>
      <c r="P165" s="204" t="s">
        <v>1720</v>
      </c>
      <c r="Q165" s="204" t="s">
        <v>1617</v>
      </c>
      <c r="R165" s="204" t="s">
        <v>1696</v>
      </c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x14ac:dyDescent="0.25">
      <c r="A166" s="351">
        <v>58</v>
      </c>
      <c r="B166" s="382">
        <v>42760</v>
      </c>
      <c r="C166" s="204" t="s">
        <v>1721</v>
      </c>
      <c r="D166" s="204" t="s">
        <v>1545</v>
      </c>
      <c r="E166" s="204" t="s">
        <v>1427</v>
      </c>
      <c r="F166" s="204" t="s">
        <v>1546</v>
      </c>
      <c r="G166" s="204" t="s">
        <v>1547</v>
      </c>
      <c r="H166" s="204" t="s">
        <v>1722</v>
      </c>
      <c r="I166" s="204" t="s">
        <v>1604</v>
      </c>
      <c r="J166" s="383">
        <v>500000</v>
      </c>
      <c r="K166" s="351" t="s">
        <v>1445</v>
      </c>
      <c r="L166" s="204" t="s">
        <v>1446</v>
      </c>
      <c r="M166" s="351">
        <v>0</v>
      </c>
      <c r="N166" s="204" t="s">
        <v>1447</v>
      </c>
      <c r="O166" s="204" t="s">
        <v>1434</v>
      </c>
      <c r="P166" s="204" t="s">
        <v>1723</v>
      </c>
      <c r="Q166" s="204" t="s">
        <v>1617</v>
      </c>
      <c r="R166" s="204" t="s">
        <v>1618</v>
      </c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x14ac:dyDescent="0.25">
      <c r="A167" s="351">
        <v>59</v>
      </c>
      <c r="B167" s="382">
        <v>42760</v>
      </c>
      <c r="C167" s="204" t="s">
        <v>1724</v>
      </c>
      <c r="D167" s="204" t="s">
        <v>1725</v>
      </c>
      <c r="E167" s="204" t="s">
        <v>1427</v>
      </c>
      <c r="F167" s="204" t="s">
        <v>1726</v>
      </c>
      <c r="G167" s="204" t="s">
        <v>1727</v>
      </c>
      <c r="H167" s="204" t="s">
        <v>1523</v>
      </c>
      <c r="I167" s="204" t="s">
        <v>1604</v>
      </c>
      <c r="J167" s="383">
        <v>1440000</v>
      </c>
      <c r="K167" s="351" t="s">
        <v>1445</v>
      </c>
      <c r="L167" s="204" t="s">
        <v>1446</v>
      </c>
      <c r="M167" s="351">
        <v>0</v>
      </c>
      <c r="N167" s="204" t="s">
        <v>1447</v>
      </c>
      <c r="O167" s="204" t="s">
        <v>1434</v>
      </c>
      <c r="P167" s="204" t="s">
        <v>1728</v>
      </c>
      <c r="Q167" s="204" t="s">
        <v>1617</v>
      </c>
      <c r="R167" s="204" t="s">
        <v>1618</v>
      </c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x14ac:dyDescent="0.25">
      <c r="A168" s="351">
        <v>60</v>
      </c>
      <c r="B168" s="382">
        <v>42760</v>
      </c>
      <c r="C168" s="204" t="s">
        <v>1729</v>
      </c>
      <c r="D168" s="204" t="s">
        <v>1449</v>
      </c>
      <c r="E168" s="204" t="s">
        <v>1427</v>
      </c>
      <c r="F168" s="204" t="s">
        <v>1428</v>
      </c>
      <c r="G168" s="204" t="s">
        <v>1450</v>
      </c>
      <c r="H168" s="204" t="s">
        <v>1452</v>
      </c>
      <c r="I168" s="204" t="s">
        <v>1604</v>
      </c>
      <c r="J168" s="383">
        <v>249300</v>
      </c>
      <c r="K168" s="351" t="s">
        <v>1445</v>
      </c>
      <c r="L168" s="204" t="s">
        <v>1446</v>
      </c>
      <c r="M168" s="351">
        <v>0</v>
      </c>
      <c r="N168" s="204" t="s">
        <v>1447</v>
      </c>
      <c r="O168" s="204" t="s">
        <v>1434</v>
      </c>
      <c r="P168" s="204" t="s">
        <v>1698</v>
      </c>
      <c r="Q168" s="204" t="s">
        <v>1617</v>
      </c>
      <c r="R168" s="204" t="s">
        <v>1699</v>
      </c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x14ac:dyDescent="0.25">
      <c r="A169" s="351">
        <v>61</v>
      </c>
      <c r="B169" s="382">
        <v>42760</v>
      </c>
      <c r="C169" s="204" t="s">
        <v>1730</v>
      </c>
      <c r="D169" s="204" t="s">
        <v>1629</v>
      </c>
      <c r="E169" s="204" t="s">
        <v>1427</v>
      </c>
      <c r="F169" s="204" t="s">
        <v>1537</v>
      </c>
      <c r="G169" s="204" t="s">
        <v>1731</v>
      </c>
      <c r="H169" s="204" t="s">
        <v>1631</v>
      </c>
      <c r="I169" s="204" t="s">
        <v>1604</v>
      </c>
      <c r="J169" s="383">
        <v>27700</v>
      </c>
      <c r="K169" s="351" t="s">
        <v>1445</v>
      </c>
      <c r="L169" s="204" t="s">
        <v>1446</v>
      </c>
      <c r="M169" s="351">
        <v>0</v>
      </c>
      <c r="N169" s="204" t="s">
        <v>1447</v>
      </c>
      <c r="O169" s="204" t="s">
        <v>1434</v>
      </c>
      <c r="P169" s="204" t="s">
        <v>1732</v>
      </c>
      <c r="Q169" s="204" t="s">
        <v>1617</v>
      </c>
      <c r="R169" s="204" t="s">
        <v>1699</v>
      </c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x14ac:dyDescent="0.25">
      <c r="A170" s="351">
        <v>82</v>
      </c>
      <c r="B170" s="382">
        <v>42760</v>
      </c>
      <c r="C170" s="204" t="s">
        <v>1671</v>
      </c>
      <c r="D170" s="204" t="s">
        <v>1440</v>
      </c>
      <c r="E170" s="204" t="s">
        <v>1427</v>
      </c>
      <c r="F170" s="204" t="s">
        <v>1441</v>
      </c>
      <c r="G170" s="204" t="s">
        <v>1442</v>
      </c>
      <c r="H170" s="204" t="s">
        <v>1670</v>
      </c>
      <c r="I170" s="204" t="s">
        <v>1661</v>
      </c>
      <c r="J170" s="383">
        <v>28457000</v>
      </c>
      <c r="K170" s="351" t="s">
        <v>1445</v>
      </c>
      <c r="L170" s="204" t="s">
        <v>1446</v>
      </c>
      <c r="M170" s="351">
        <v>0</v>
      </c>
      <c r="N170" s="204" t="s">
        <v>1447</v>
      </c>
      <c r="O170" s="204" t="s">
        <v>1434</v>
      </c>
      <c r="P170" s="204" t="s">
        <v>1733</v>
      </c>
      <c r="Q170" s="204" t="s">
        <v>1435</v>
      </c>
      <c r="R170" s="204" t="s">
        <v>1435</v>
      </c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x14ac:dyDescent="0.25">
      <c r="A171" s="351">
        <v>84</v>
      </c>
      <c r="B171" s="382">
        <v>42760</v>
      </c>
      <c r="C171" s="204" t="s">
        <v>1729</v>
      </c>
      <c r="D171" s="204" t="s">
        <v>1449</v>
      </c>
      <c r="E171" s="204" t="s">
        <v>1427</v>
      </c>
      <c r="F171" s="204" t="s">
        <v>1428</v>
      </c>
      <c r="G171" s="204" t="s">
        <v>1450</v>
      </c>
      <c r="H171" s="204" t="s">
        <v>1452</v>
      </c>
      <c r="I171" s="204" t="s">
        <v>1631</v>
      </c>
      <c r="J171" s="383">
        <v>27700</v>
      </c>
      <c r="K171" s="351" t="s">
        <v>1445</v>
      </c>
      <c r="L171" s="204" t="s">
        <v>1446</v>
      </c>
      <c r="M171" s="351">
        <v>0</v>
      </c>
      <c r="N171" s="204" t="s">
        <v>1447</v>
      </c>
      <c r="O171" s="204" t="s">
        <v>1434</v>
      </c>
      <c r="P171" s="204" t="s">
        <v>1734</v>
      </c>
      <c r="Q171" s="204" t="s">
        <v>1435</v>
      </c>
      <c r="R171" s="204" t="s">
        <v>1435</v>
      </c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x14ac:dyDescent="0.25">
      <c r="A172" s="351">
        <v>179</v>
      </c>
      <c r="B172" s="382">
        <v>42760</v>
      </c>
      <c r="C172" s="204" t="s">
        <v>1682</v>
      </c>
      <c r="D172" s="204" t="s">
        <v>1580</v>
      </c>
      <c r="E172" s="204" t="s">
        <v>1427</v>
      </c>
      <c r="F172" s="204" t="s">
        <v>1441</v>
      </c>
      <c r="G172" s="204" t="s">
        <v>1581</v>
      </c>
      <c r="H172" s="204" t="s">
        <v>1735</v>
      </c>
      <c r="I172" s="204" t="s">
        <v>1523</v>
      </c>
      <c r="J172" s="383">
        <v>48679700</v>
      </c>
      <c r="K172" s="351" t="s">
        <v>1445</v>
      </c>
      <c r="L172" s="204" t="s">
        <v>1446</v>
      </c>
      <c r="M172" s="351">
        <v>0</v>
      </c>
      <c r="N172" s="204" t="s">
        <v>1447</v>
      </c>
      <c r="O172" s="204" t="s">
        <v>1434</v>
      </c>
      <c r="P172" s="204" t="s">
        <v>1683</v>
      </c>
      <c r="Q172" s="204" t="s">
        <v>1435</v>
      </c>
      <c r="R172" s="204" t="s">
        <v>1435</v>
      </c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x14ac:dyDescent="0.25">
      <c r="A173" s="351">
        <v>180</v>
      </c>
      <c r="B173" s="382">
        <v>42760</v>
      </c>
      <c r="C173" s="204" t="s">
        <v>1684</v>
      </c>
      <c r="D173" s="204" t="s">
        <v>1620</v>
      </c>
      <c r="E173" s="204" t="s">
        <v>1427</v>
      </c>
      <c r="F173" s="204" t="s">
        <v>1428</v>
      </c>
      <c r="G173" s="204" t="s">
        <v>1621</v>
      </c>
      <c r="H173" s="204" t="s">
        <v>1735</v>
      </c>
      <c r="I173" s="204" t="s">
        <v>1523</v>
      </c>
      <c r="J173" s="383">
        <v>16481500</v>
      </c>
      <c r="K173" s="351" t="s">
        <v>1445</v>
      </c>
      <c r="L173" s="204" t="s">
        <v>1446</v>
      </c>
      <c r="M173" s="351">
        <v>0</v>
      </c>
      <c r="N173" s="204" t="s">
        <v>1447</v>
      </c>
      <c r="O173" s="204" t="s">
        <v>1434</v>
      </c>
      <c r="P173" s="204" t="s">
        <v>1683</v>
      </c>
      <c r="Q173" s="204" t="s">
        <v>1435</v>
      </c>
      <c r="R173" s="204" t="s">
        <v>1435</v>
      </c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x14ac:dyDescent="0.25">
      <c r="A174" s="351">
        <v>183</v>
      </c>
      <c r="B174" s="382">
        <v>42760</v>
      </c>
      <c r="C174" s="204" t="s">
        <v>1724</v>
      </c>
      <c r="D174" s="204" t="s">
        <v>1725</v>
      </c>
      <c r="E174" s="204" t="s">
        <v>1427</v>
      </c>
      <c r="F174" s="204" t="s">
        <v>1726</v>
      </c>
      <c r="G174" s="204" t="s">
        <v>1727</v>
      </c>
      <c r="H174" s="204" t="s">
        <v>1736</v>
      </c>
      <c r="I174" s="204" t="s">
        <v>1523</v>
      </c>
      <c r="J174" s="383">
        <v>1440000</v>
      </c>
      <c r="K174" s="351" t="s">
        <v>1445</v>
      </c>
      <c r="L174" s="204" t="s">
        <v>1446</v>
      </c>
      <c r="M174" s="351">
        <v>0</v>
      </c>
      <c r="N174" s="204" t="s">
        <v>1447</v>
      </c>
      <c r="O174" s="204" t="s">
        <v>1434</v>
      </c>
      <c r="P174" s="204" t="s">
        <v>1728</v>
      </c>
      <c r="Q174" s="204" t="s">
        <v>1435</v>
      </c>
      <c r="R174" s="204" t="s">
        <v>1435</v>
      </c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x14ac:dyDescent="0.25">
      <c r="A175" s="351">
        <v>184</v>
      </c>
      <c r="B175" s="382">
        <v>42760</v>
      </c>
      <c r="C175" s="204" t="s">
        <v>1439</v>
      </c>
      <c r="D175" s="204" t="s">
        <v>1624</v>
      </c>
      <c r="E175" s="204" t="s">
        <v>1427</v>
      </c>
      <c r="F175" s="204" t="s">
        <v>1537</v>
      </c>
      <c r="G175" s="204" t="s">
        <v>1625</v>
      </c>
      <c r="H175" s="204" t="s">
        <v>1737</v>
      </c>
      <c r="I175" s="204" t="s">
        <v>1626</v>
      </c>
      <c r="J175" s="383">
        <v>11373063</v>
      </c>
      <c r="K175" s="351" t="s">
        <v>1445</v>
      </c>
      <c r="L175" s="204" t="s">
        <v>1446</v>
      </c>
      <c r="M175" s="351">
        <v>0</v>
      </c>
      <c r="N175" s="204" t="s">
        <v>1447</v>
      </c>
      <c r="O175" s="204" t="s">
        <v>1434</v>
      </c>
      <c r="P175" s="204" t="s">
        <v>1738</v>
      </c>
      <c r="Q175" s="204" t="s">
        <v>1435</v>
      </c>
      <c r="R175" s="204" t="s">
        <v>1435</v>
      </c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x14ac:dyDescent="0.25">
      <c r="A176" s="351">
        <v>286</v>
      </c>
      <c r="B176" s="382">
        <v>42760</v>
      </c>
      <c r="C176" s="204" t="s">
        <v>1439</v>
      </c>
      <c r="D176" s="204" t="s">
        <v>1716</v>
      </c>
      <c r="E176" s="204" t="s">
        <v>1427</v>
      </c>
      <c r="F176" s="204" t="s">
        <v>1717</v>
      </c>
      <c r="G176" s="204" t="s">
        <v>1718</v>
      </c>
      <c r="H176" s="204" t="s">
        <v>1735</v>
      </c>
      <c r="I176" s="204" t="s">
        <v>1431</v>
      </c>
      <c r="J176" s="383">
        <v>2691400</v>
      </c>
      <c r="K176" s="351" t="s">
        <v>1445</v>
      </c>
      <c r="L176" s="204" t="s">
        <v>1446</v>
      </c>
      <c r="M176" s="351">
        <v>0</v>
      </c>
      <c r="N176" s="204" t="s">
        <v>1447</v>
      </c>
      <c r="O176" s="204" t="s">
        <v>1434</v>
      </c>
      <c r="P176" s="204" t="s">
        <v>1683</v>
      </c>
      <c r="Q176" s="204" t="s">
        <v>1435</v>
      </c>
      <c r="R176" s="204" t="s">
        <v>1435</v>
      </c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x14ac:dyDescent="0.25">
      <c r="A177" s="351">
        <v>1322</v>
      </c>
      <c r="B177" s="382">
        <v>42760</v>
      </c>
      <c r="C177" s="204" t="s">
        <v>1425</v>
      </c>
      <c r="D177" s="204" t="s">
        <v>1705</v>
      </c>
      <c r="E177" s="204" t="s">
        <v>1427</v>
      </c>
      <c r="F177" s="204" t="s">
        <v>1706</v>
      </c>
      <c r="G177" s="204" t="s">
        <v>1707</v>
      </c>
      <c r="H177" s="204" t="s">
        <v>1462</v>
      </c>
      <c r="I177" s="204" t="s">
        <v>1463</v>
      </c>
      <c r="J177" s="383">
        <v>476000</v>
      </c>
      <c r="K177" s="351">
        <v>5441</v>
      </c>
      <c r="L177" s="204" t="s">
        <v>1739</v>
      </c>
      <c r="M177" s="351">
        <v>476</v>
      </c>
      <c r="N177" s="204" t="s">
        <v>1437</v>
      </c>
      <c r="O177" s="204" t="s">
        <v>1434</v>
      </c>
      <c r="P177" s="204" t="s">
        <v>1739</v>
      </c>
      <c r="Q177" s="204" t="s">
        <v>1435</v>
      </c>
      <c r="R177" s="204" t="s">
        <v>1435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x14ac:dyDescent="0.25">
      <c r="A178" s="351">
        <v>62</v>
      </c>
      <c r="B178" s="382">
        <v>42761</v>
      </c>
      <c r="C178" s="204" t="s">
        <v>1740</v>
      </c>
      <c r="D178" s="204" t="s">
        <v>1484</v>
      </c>
      <c r="E178" s="204" t="s">
        <v>1427</v>
      </c>
      <c r="F178" s="204" t="s">
        <v>1428</v>
      </c>
      <c r="G178" s="204" t="s">
        <v>1485</v>
      </c>
      <c r="H178" s="204" t="s">
        <v>1452</v>
      </c>
      <c r="I178" s="204" t="s">
        <v>1604</v>
      </c>
      <c r="J178" s="383">
        <v>1600000</v>
      </c>
      <c r="K178" s="351" t="s">
        <v>1445</v>
      </c>
      <c r="L178" s="204" t="s">
        <v>1446</v>
      </c>
      <c r="M178" s="351">
        <v>0</v>
      </c>
      <c r="N178" s="204" t="s">
        <v>1447</v>
      </c>
      <c r="O178" s="204" t="s">
        <v>1434</v>
      </c>
      <c r="P178" s="204" t="s">
        <v>1741</v>
      </c>
      <c r="Q178" s="204" t="s">
        <v>1617</v>
      </c>
      <c r="R178" s="204" t="s">
        <v>1699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x14ac:dyDescent="0.25">
      <c r="A179" s="351">
        <v>63</v>
      </c>
      <c r="B179" s="382">
        <v>42761</v>
      </c>
      <c r="C179" s="204" t="s">
        <v>1742</v>
      </c>
      <c r="D179" s="204" t="s">
        <v>1545</v>
      </c>
      <c r="E179" s="204" t="s">
        <v>1427</v>
      </c>
      <c r="F179" s="204" t="s">
        <v>1546</v>
      </c>
      <c r="G179" s="204" t="s">
        <v>1547</v>
      </c>
      <c r="H179" s="204" t="s">
        <v>1431</v>
      </c>
      <c r="I179" s="204" t="s">
        <v>1604</v>
      </c>
      <c r="J179" s="383">
        <v>150000</v>
      </c>
      <c r="K179" s="351" t="s">
        <v>1445</v>
      </c>
      <c r="L179" s="204" t="s">
        <v>1446</v>
      </c>
      <c r="M179" s="351">
        <v>0</v>
      </c>
      <c r="N179" s="204" t="s">
        <v>1447</v>
      </c>
      <c r="O179" s="204" t="s">
        <v>1434</v>
      </c>
      <c r="P179" s="204" t="s">
        <v>1743</v>
      </c>
      <c r="Q179" s="204" t="s">
        <v>1617</v>
      </c>
      <c r="R179" s="204" t="s">
        <v>1618</v>
      </c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x14ac:dyDescent="0.25">
      <c r="A180" s="351">
        <v>64</v>
      </c>
      <c r="B180" s="382">
        <v>42761</v>
      </c>
      <c r="C180" s="204" t="s">
        <v>1744</v>
      </c>
      <c r="D180" s="204" t="s">
        <v>1545</v>
      </c>
      <c r="E180" s="204" t="s">
        <v>1427</v>
      </c>
      <c r="F180" s="204" t="s">
        <v>1546</v>
      </c>
      <c r="G180" s="204" t="s">
        <v>1547</v>
      </c>
      <c r="H180" s="204" t="s">
        <v>1431</v>
      </c>
      <c r="I180" s="204" t="s">
        <v>1604</v>
      </c>
      <c r="J180" s="383">
        <v>49800</v>
      </c>
      <c r="K180" s="351" t="s">
        <v>1445</v>
      </c>
      <c r="L180" s="204" t="s">
        <v>1446</v>
      </c>
      <c r="M180" s="351">
        <v>0</v>
      </c>
      <c r="N180" s="204" t="s">
        <v>1447</v>
      </c>
      <c r="O180" s="204" t="s">
        <v>1434</v>
      </c>
      <c r="P180" s="204" t="s">
        <v>1745</v>
      </c>
      <c r="Q180" s="204" t="s">
        <v>1617</v>
      </c>
      <c r="R180" s="204" t="s">
        <v>1618</v>
      </c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x14ac:dyDescent="0.25">
      <c r="A181" s="351">
        <v>65</v>
      </c>
      <c r="B181" s="382">
        <v>42761</v>
      </c>
      <c r="C181" s="204" t="s">
        <v>1746</v>
      </c>
      <c r="D181" s="204" t="s">
        <v>1629</v>
      </c>
      <c r="E181" s="204" t="s">
        <v>1427</v>
      </c>
      <c r="F181" s="204" t="s">
        <v>1537</v>
      </c>
      <c r="G181" s="204" t="s">
        <v>1731</v>
      </c>
      <c r="H181" s="204" t="s">
        <v>1631</v>
      </c>
      <c r="I181" s="204" t="s">
        <v>1604</v>
      </c>
      <c r="J181" s="383">
        <v>22200</v>
      </c>
      <c r="K181" s="351" t="s">
        <v>1445</v>
      </c>
      <c r="L181" s="204" t="s">
        <v>1446</v>
      </c>
      <c r="M181" s="351">
        <v>0</v>
      </c>
      <c r="N181" s="204" t="s">
        <v>1447</v>
      </c>
      <c r="O181" s="204" t="s">
        <v>1434</v>
      </c>
      <c r="P181" s="204" t="s">
        <v>1734</v>
      </c>
      <c r="Q181" s="204" t="s">
        <v>1617</v>
      </c>
      <c r="R181" s="204" t="s">
        <v>1618</v>
      </c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x14ac:dyDescent="0.25">
      <c r="A182" s="351">
        <v>66</v>
      </c>
      <c r="B182" s="382">
        <v>42761</v>
      </c>
      <c r="C182" s="204" t="s">
        <v>1747</v>
      </c>
      <c r="D182" s="204" t="s">
        <v>1552</v>
      </c>
      <c r="E182" s="204" t="s">
        <v>1427</v>
      </c>
      <c r="F182" s="204" t="s">
        <v>1553</v>
      </c>
      <c r="G182" s="204" t="s">
        <v>1554</v>
      </c>
      <c r="H182" s="204" t="s">
        <v>1452</v>
      </c>
      <c r="I182" s="204" t="s">
        <v>1604</v>
      </c>
      <c r="J182" s="383">
        <v>700000</v>
      </c>
      <c r="K182" s="351" t="s">
        <v>1445</v>
      </c>
      <c r="L182" s="204" t="s">
        <v>1446</v>
      </c>
      <c r="M182" s="351">
        <v>0</v>
      </c>
      <c r="N182" s="204" t="s">
        <v>1447</v>
      </c>
      <c r="O182" s="204" t="s">
        <v>1434</v>
      </c>
      <c r="P182" s="204" t="s">
        <v>1748</v>
      </c>
      <c r="Q182" s="204" t="s">
        <v>1617</v>
      </c>
      <c r="R182" s="204" t="s">
        <v>1699</v>
      </c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x14ac:dyDescent="0.25">
      <c r="A183" s="351">
        <v>68</v>
      </c>
      <c r="B183" s="382">
        <v>42761</v>
      </c>
      <c r="C183" s="204" t="s">
        <v>1747</v>
      </c>
      <c r="D183" s="204" t="s">
        <v>1749</v>
      </c>
      <c r="E183" s="204" t="s">
        <v>1427</v>
      </c>
      <c r="F183" s="204" t="s">
        <v>1428</v>
      </c>
      <c r="G183" s="204" t="s">
        <v>1750</v>
      </c>
      <c r="H183" s="204" t="s">
        <v>1458</v>
      </c>
      <c r="I183" s="204" t="s">
        <v>1604</v>
      </c>
      <c r="J183" s="383">
        <v>133050</v>
      </c>
      <c r="K183" s="351" t="s">
        <v>1445</v>
      </c>
      <c r="L183" s="204" t="s">
        <v>1446</v>
      </c>
      <c r="M183" s="351">
        <v>0</v>
      </c>
      <c r="N183" s="204" t="s">
        <v>1447</v>
      </c>
      <c r="O183" s="204" t="s">
        <v>1434</v>
      </c>
      <c r="P183" s="204" t="s">
        <v>1751</v>
      </c>
      <c r="Q183" s="204" t="s">
        <v>1617</v>
      </c>
      <c r="R183" s="204" t="s">
        <v>1618</v>
      </c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x14ac:dyDescent="0.25">
      <c r="A184" s="351">
        <v>69</v>
      </c>
      <c r="B184" s="382">
        <v>42761</v>
      </c>
      <c r="C184" s="204" t="s">
        <v>1752</v>
      </c>
      <c r="D184" s="204" t="s">
        <v>1426</v>
      </c>
      <c r="E184" s="204" t="s">
        <v>1427</v>
      </c>
      <c r="F184" s="204" t="s">
        <v>1428</v>
      </c>
      <c r="G184" s="204" t="s">
        <v>1429</v>
      </c>
      <c r="H184" s="204" t="s">
        <v>1431</v>
      </c>
      <c r="I184" s="204" t="s">
        <v>1604</v>
      </c>
      <c r="J184" s="383">
        <v>27000</v>
      </c>
      <c r="K184" s="351" t="s">
        <v>1445</v>
      </c>
      <c r="L184" s="204" t="s">
        <v>1446</v>
      </c>
      <c r="M184" s="351">
        <v>0</v>
      </c>
      <c r="N184" s="204" t="s">
        <v>1447</v>
      </c>
      <c r="O184" s="204" t="s">
        <v>1434</v>
      </c>
      <c r="P184" s="204" t="s">
        <v>1753</v>
      </c>
      <c r="Q184" s="204" t="s">
        <v>1617</v>
      </c>
      <c r="R184" s="204" t="s">
        <v>1618</v>
      </c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x14ac:dyDescent="0.25">
      <c r="A185" s="351">
        <v>70</v>
      </c>
      <c r="B185" s="382">
        <v>42761</v>
      </c>
      <c r="C185" s="204" t="s">
        <v>1754</v>
      </c>
      <c r="D185" s="204" t="s">
        <v>1629</v>
      </c>
      <c r="E185" s="204" t="s">
        <v>1427</v>
      </c>
      <c r="F185" s="204" t="s">
        <v>1537</v>
      </c>
      <c r="G185" s="204" t="s">
        <v>1731</v>
      </c>
      <c r="H185" s="204" t="s">
        <v>1631</v>
      </c>
      <c r="I185" s="204" t="s">
        <v>1604</v>
      </c>
      <c r="J185" s="383">
        <v>3000</v>
      </c>
      <c r="K185" s="351" t="s">
        <v>1445</v>
      </c>
      <c r="L185" s="204" t="s">
        <v>1446</v>
      </c>
      <c r="M185" s="351">
        <v>0</v>
      </c>
      <c r="N185" s="204" t="s">
        <v>1447</v>
      </c>
      <c r="O185" s="204" t="s">
        <v>1434</v>
      </c>
      <c r="P185" s="204" t="s">
        <v>1734</v>
      </c>
      <c r="Q185" s="204" t="s">
        <v>1617</v>
      </c>
      <c r="R185" s="204" t="s">
        <v>1618</v>
      </c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x14ac:dyDescent="0.25">
      <c r="A186" s="351">
        <v>85</v>
      </c>
      <c r="B186" s="382">
        <v>42761</v>
      </c>
      <c r="C186" s="204" t="s">
        <v>1752</v>
      </c>
      <c r="D186" s="204" t="s">
        <v>1426</v>
      </c>
      <c r="E186" s="204" t="s">
        <v>1427</v>
      </c>
      <c r="F186" s="204" t="s">
        <v>1428</v>
      </c>
      <c r="G186" s="204" t="s">
        <v>1429</v>
      </c>
      <c r="H186" s="204" t="s">
        <v>1431</v>
      </c>
      <c r="I186" s="204" t="s">
        <v>1631</v>
      </c>
      <c r="J186" s="383">
        <v>3000</v>
      </c>
      <c r="K186" s="351" t="s">
        <v>1445</v>
      </c>
      <c r="L186" s="204" t="s">
        <v>1446</v>
      </c>
      <c r="M186" s="351">
        <v>0</v>
      </c>
      <c r="N186" s="204" t="s">
        <v>1447</v>
      </c>
      <c r="O186" s="204" t="s">
        <v>1434</v>
      </c>
      <c r="P186" s="204" t="s">
        <v>1734</v>
      </c>
      <c r="Q186" s="204" t="s">
        <v>1435</v>
      </c>
      <c r="R186" s="204" t="s">
        <v>1435</v>
      </c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x14ac:dyDescent="0.25">
      <c r="A187" s="351">
        <v>1080</v>
      </c>
      <c r="B187" s="382">
        <v>42761</v>
      </c>
      <c r="C187" s="204" t="s">
        <v>1439</v>
      </c>
      <c r="D187" s="204" t="s">
        <v>1545</v>
      </c>
      <c r="E187" s="204" t="s">
        <v>1427</v>
      </c>
      <c r="F187" s="204" t="s">
        <v>1546</v>
      </c>
      <c r="G187" s="204" t="s">
        <v>1547</v>
      </c>
      <c r="H187" s="204" t="s">
        <v>1431</v>
      </c>
      <c r="I187" s="204" t="s">
        <v>1631</v>
      </c>
      <c r="J187" s="383">
        <v>22200</v>
      </c>
      <c r="K187" s="351" t="s">
        <v>1445</v>
      </c>
      <c r="L187" s="204" t="s">
        <v>1446</v>
      </c>
      <c r="M187" s="351">
        <v>0</v>
      </c>
      <c r="N187" s="204" t="s">
        <v>1447</v>
      </c>
      <c r="O187" s="204" t="s">
        <v>1434</v>
      </c>
      <c r="P187" s="204" t="s">
        <v>1734</v>
      </c>
      <c r="Q187" s="204" t="s">
        <v>1435</v>
      </c>
      <c r="R187" s="204" t="s">
        <v>1435</v>
      </c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x14ac:dyDescent="0.25">
      <c r="A188" s="351">
        <v>1351</v>
      </c>
      <c r="B188" s="382">
        <v>42761</v>
      </c>
      <c r="C188" s="204" t="s">
        <v>1425</v>
      </c>
      <c r="D188" s="204" t="s">
        <v>1545</v>
      </c>
      <c r="E188" s="204" t="s">
        <v>1427</v>
      </c>
      <c r="F188" s="204" t="s">
        <v>1546</v>
      </c>
      <c r="G188" s="204" t="s">
        <v>1547</v>
      </c>
      <c r="H188" s="204" t="s">
        <v>1495</v>
      </c>
      <c r="I188" s="204" t="s">
        <v>1431</v>
      </c>
      <c r="J188" s="383">
        <v>150000</v>
      </c>
      <c r="K188" s="351">
        <v>5458</v>
      </c>
      <c r="L188" s="204" t="s">
        <v>1743</v>
      </c>
      <c r="M188" s="351">
        <v>1</v>
      </c>
      <c r="N188" s="204" t="s">
        <v>1454</v>
      </c>
      <c r="O188" s="204" t="s">
        <v>1434</v>
      </c>
      <c r="P188" s="204" t="s">
        <v>1743</v>
      </c>
      <c r="Q188" s="204" t="s">
        <v>1435</v>
      </c>
      <c r="R188" s="204" t="s">
        <v>1435</v>
      </c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x14ac:dyDescent="0.25">
      <c r="A189" s="351">
        <v>1352</v>
      </c>
      <c r="B189" s="382">
        <v>42761</v>
      </c>
      <c r="C189" s="204" t="s">
        <v>1425</v>
      </c>
      <c r="D189" s="204" t="s">
        <v>1545</v>
      </c>
      <c r="E189" s="204" t="s">
        <v>1427</v>
      </c>
      <c r="F189" s="204" t="s">
        <v>1546</v>
      </c>
      <c r="G189" s="204" t="s">
        <v>1547</v>
      </c>
      <c r="H189" s="204" t="s">
        <v>1495</v>
      </c>
      <c r="I189" s="204" t="s">
        <v>1431</v>
      </c>
      <c r="J189" s="383">
        <v>72000</v>
      </c>
      <c r="K189" s="351">
        <v>5459</v>
      </c>
      <c r="L189" s="204" t="s">
        <v>1755</v>
      </c>
      <c r="M189" s="351">
        <v>1</v>
      </c>
      <c r="N189" s="204" t="s">
        <v>1454</v>
      </c>
      <c r="O189" s="204" t="s">
        <v>1434</v>
      </c>
      <c r="P189" s="204" t="s">
        <v>1755</v>
      </c>
      <c r="Q189" s="204" t="s">
        <v>1435</v>
      </c>
      <c r="R189" s="204" t="s">
        <v>1435</v>
      </c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x14ac:dyDescent="0.25">
      <c r="A190" s="351">
        <v>1356</v>
      </c>
      <c r="B190" s="382">
        <v>42761</v>
      </c>
      <c r="C190" s="204" t="s">
        <v>1425</v>
      </c>
      <c r="D190" s="204" t="s">
        <v>1749</v>
      </c>
      <c r="E190" s="204" t="s">
        <v>1427</v>
      </c>
      <c r="F190" s="204" t="s">
        <v>1428</v>
      </c>
      <c r="G190" s="204" t="s">
        <v>1750</v>
      </c>
      <c r="H190" s="204" t="s">
        <v>1457</v>
      </c>
      <c r="I190" s="204" t="s">
        <v>1458</v>
      </c>
      <c r="J190" s="383">
        <v>18000</v>
      </c>
      <c r="K190" s="351">
        <v>4521</v>
      </c>
      <c r="L190" s="204" t="s">
        <v>1756</v>
      </c>
      <c r="M190" s="351">
        <v>100</v>
      </c>
      <c r="N190" s="204" t="s">
        <v>1757</v>
      </c>
      <c r="O190" s="204" t="s">
        <v>1434</v>
      </c>
      <c r="P190" s="204" t="s">
        <v>1756</v>
      </c>
      <c r="Q190" s="204" t="s">
        <v>1435</v>
      </c>
      <c r="R190" s="204" t="s">
        <v>1435</v>
      </c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x14ac:dyDescent="0.25">
      <c r="A191" s="351">
        <v>1357</v>
      </c>
      <c r="B191" s="382">
        <v>42761</v>
      </c>
      <c r="C191" s="204" t="s">
        <v>1425</v>
      </c>
      <c r="D191" s="204" t="s">
        <v>1749</v>
      </c>
      <c r="E191" s="204" t="s">
        <v>1427</v>
      </c>
      <c r="F191" s="204" t="s">
        <v>1428</v>
      </c>
      <c r="G191" s="204" t="s">
        <v>1750</v>
      </c>
      <c r="H191" s="204" t="s">
        <v>1457</v>
      </c>
      <c r="I191" s="204" t="s">
        <v>1458</v>
      </c>
      <c r="J191" s="383">
        <v>5000</v>
      </c>
      <c r="K191" s="351">
        <v>5464</v>
      </c>
      <c r="L191" s="204" t="s">
        <v>1758</v>
      </c>
      <c r="M191" s="351">
        <v>2</v>
      </c>
      <c r="N191" s="204" t="s">
        <v>1757</v>
      </c>
      <c r="O191" s="204" t="s">
        <v>1434</v>
      </c>
      <c r="P191" s="204" t="s">
        <v>1758</v>
      </c>
      <c r="Q191" s="204" t="s">
        <v>1435</v>
      </c>
      <c r="R191" s="204" t="s">
        <v>1435</v>
      </c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x14ac:dyDescent="0.25">
      <c r="A192" s="351">
        <v>1358</v>
      </c>
      <c r="B192" s="382">
        <v>42761</v>
      </c>
      <c r="C192" s="204" t="s">
        <v>1425</v>
      </c>
      <c r="D192" s="204" t="s">
        <v>1749</v>
      </c>
      <c r="E192" s="204" t="s">
        <v>1427</v>
      </c>
      <c r="F192" s="204" t="s">
        <v>1428</v>
      </c>
      <c r="G192" s="204" t="s">
        <v>1750</v>
      </c>
      <c r="H192" s="204" t="s">
        <v>1457</v>
      </c>
      <c r="I192" s="204" t="s">
        <v>1458</v>
      </c>
      <c r="J192" s="383">
        <v>6000</v>
      </c>
      <c r="K192" s="351">
        <v>5465</v>
      </c>
      <c r="L192" s="204" t="s">
        <v>1759</v>
      </c>
      <c r="M192" s="351">
        <v>10</v>
      </c>
      <c r="N192" s="204" t="s">
        <v>1437</v>
      </c>
      <c r="O192" s="204" t="s">
        <v>1434</v>
      </c>
      <c r="P192" s="204" t="s">
        <v>1759</v>
      </c>
      <c r="Q192" s="204" t="s">
        <v>1435</v>
      </c>
      <c r="R192" s="204" t="s">
        <v>1435</v>
      </c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x14ac:dyDescent="0.25">
      <c r="A193" s="351">
        <v>1359</v>
      </c>
      <c r="B193" s="382">
        <v>42761</v>
      </c>
      <c r="C193" s="204" t="s">
        <v>1425</v>
      </c>
      <c r="D193" s="204" t="s">
        <v>1749</v>
      </c>
      <c r="E193" s="204" t="s">
        <v>1427</v>
      </c>
      <c r="F193" s="204" t="s">
        <v>1428</v>
      </c>
      <c r="G193" s="204" t="s">
        <v>1750</v>
      </c>
      <c r="H193" s="204" t="s">
        <v>1457</v>
      </c>
      <c r="I193" s="204" t="s">
        <v>1458</v>
      </c>
      <c r="J193" s="383">
        <v>12000</v>
      </c>
      <c r="K193" s="351">
        <v>5466</v>
      </c>
      <c r="L193" s="204" t="s">
        <v>1760</v>
      </c>
      <c r="M193" s="351">
        <v>300</v>
      </c>
      <c r="N193" s="204" t="s">
        <v>1437</v>
      </c>
      <c r="O193" s="204" t="s">
        <v>1434</v>
      </c>
      <c r="P193" s="204" t="s">
        <v>1760</v>
      </c>
      <c r="Q193" s="204" t="s">
        <v>1435</v>
      </c>
      <c r="R193" s="204" t="s">
        <v>1435</v>
      </c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x14ac:dyDescent="0.25">
      <c r="A194" s="351">
        <v>1360</v>
      </c>
      <c r="B194" s="382">
        <v>42761</v>
      </c>
      <c r="C194" s="204" t="s">
        <v>1425</v>
      </c>
      <c r="D194" s="204" t="s">
        <v>1749</v>
      </c>
      <c r="E194" s="204" t="s">
        <v>1427</v>
      </c>
      <c r="F194" s="204" t="s">
        <v>1428</v>
      </c>
      <c r="G194" s="204" t="s">
        <v>1750</v>
      </c>
      <c r="H194" s="204" t="s">
        <v>1457</v>
      </c>
      <c r="I194" s="204" t="s">
        <v>1458</v>
      </c>
      <c r="J194" s="383">
        <v>5000</v>
      </c>
      <c r="K194" s="351">
        <v>5467</v>
      </c>
      <c r="L194" s="204" t="s">
        <v>1761</v>
      </c>
      <c r="M194" s="351">
        <v>20</v>
      </c>
      <c r="N194" s="204" t="s">
        <v>1437</v>
      </c>
      <c r="O194" s="204" t="s">
        <v>1434</v>
      </c>
      <c r="P194" s="204" t="s">
        <v>1761</v>
      </c>
      <c r="Q194" s="204" t="s">
        <v>1435</v>
      </c>
      <c r="R194" s="204" t="s">
        <v>1435</v>
      </c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x14ac:dyDescent="0.25">
      <c r="A195" s="351">
        <v>1361</v>
      </c>
      <c r="B195" s="382">
        <v>42761</v>
      </c>
      <c r="C195" s="204" t="s">
        <v>1425</v>
      </c>
      <c r="D195" s="204" t="s">
        <v>1749</v>
      </c>
      <c r="E195" s="204" t="s">
        <v>1427</v>
      </c>
      <c r="F195" s="204" t="s">
        <v>1428</v>
      </c>
      <c r="G195" s="204" t="s">
        <v>1750</v>
      </c>
      <c r="H195" s="204" t="s">
        <v>1457</v>
      </c>
      <c r="I195" s="204" t="s">
        <v>1458</v>
      </c>
      <c r="J195" s="383">
        <v>14000</v>
      </c>
      <c r="K195" s="351">
        <v>5468</v>
      </c>
      <c r="L195" s="204" t="s">
        <v>1762</v>
      </c>
      <c r="M195" s="351">
        <v>4</v>
      </c>
      <c r="N195" s="204" t="s">
        <v>1437</v>
      </c>
      <c r="O195" s="204" t="s">
        <v>1434</v>
      </c>
      <c r="P195" s="204" t="s">
        <v>1762</v>
      </c>
      <c r="Q195" s="204" t="s">
        <v>1435</v>
      </c>
      <c r="R195" s="204" t="s">
        <v>1435</v>
      </c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x14ac:dyDescent="0.25">
      <c r="A196" s="351">
        <v>1362</v>
      </c>
      <c r="B196" s="382">
        <v>42761</v>
      </c>
      <c r="C196" s="204" t="s">
        <v>1425</v>
      </c>
      <c r="D196" s="204" t="s">
        <v>1749</v>
      </c>
      <c r="E196" s="204" t="s">
        <v>1427</v>
      </c>
      <c r="F196" s="204" t="s">
        <v>1428</v>
      </c>
      <c r="G196" s="204" t="s">
        <v>1750</v>
      </c>
      <c r="H196" s="204" t="s">
        <v>1457</v>
      </c>
      <c r="I196" s="204" t="s">
        <v>1458</v>
      </c>
      <c r="J196" s="383">
        <v>2500</v>
      </c>
      <c r="K196" s="351">
        <v>5469</v>
      </c>
      <c r="L196" s="204" t="s">
        <v>1762</v>
      </c>
      <c r="M196" s="351">
        <v>5</v>
      </c>
      <c r="N196" s="204" t="s">
        <v>1437</v>
      </c>
      <c r="O196" s="204" t="s">
        <v>1434</v>
      </c>
      <c r="P196" s="204" t="s">
        <v>1762</v>
      </c>
      <c r="Q196" s="204" t="s">
        <v>1435</v>
      </c>
      <c r="R196" s="204" t="s">
        <v>1435</v>
      </c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x14ac:dyDescent="0.25">
      <c r="A197" s="351">
        <v>1363</v>
      </c>
      <c r="B197" s="382">
        <v>42761</v>
      </c>
      <c r="C197" s="204" t="s">
        <v>1425</v>
      </c>
      <c r="D197" s="204" t="s">
        <v>1749</v>
      </c>
      <c r="E197" s="204" t="s">
        <v>1427</v>
      </c>
      <c r="F197" s="204" t="s">
        <v>1428</v>
      </c>
      <c r="G197" s="204" t="s">
        <v>1750</v>
      </c>
      <c r="H197" s="204" t="s">
        <v>1457</v>
      </c>
      <c r="I197" s="204" t="s">
        <v>1458</v>
      </c>
      <c r="J197" s="383">
        <v>6500</v>
      </c>
      <c r="K197" s="351">
        <v>5470</v>
      </c>
      <c r="L197" s="204" t="s">
        <v>1763</v>
      </c>
      <c r="M197" s="351">
        <v>1</v>
      </c>
      <c r="N197" s="204" t="s">
        <v>1437</v>
      </c>
      <c r="O197" s="204" t="s">
        <v>1434</v>
      </c>
      <c r="P197" s="204" t="s">
        <v>1763</v>
      </c>
      <c r="Q197" s="204" t="s">
        <v>1435</v>
      </c>
      <c r="R197" s="204" t="s">
        <v>1435</v>
      </c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x14ac:dyDescent="0.25">
      <c r="A198" s="351">
        <v>1364</v>
      </c>
      <c r="B198" s="382">
        <v>42761</v>
      </c>
      <c r="C198" s="204" t="s">
        <v>1425</v>
      </c>
      <c r="D198" s="204" t="s">
        <v>1749</v>
      </c>
      <c r="E198" s="204" t="s">
        <v>1427</v>
      </c>
      <c r="F198" s="204" t="s">
        <v>1428</v>
      </c>
      <c r="G198" s="204" t="s">
        <v>1750</v>
      </c>
      <c r="H198" s="204" t="s">
        <v>1457</v>
      </c>
      <c r="I198" s="204" t="s">
        <v>1458</v>
      </c>
      <c r="J198" s="383">
        <v>6000</v>
      </c>
      <c r="K198" s="351">
        <v>5471</v>
      </c>
      <c r="L198" s="204" t="s">
        <v>1764</v>
      </c>
      <c r="M198" s="351">
        <v>1</v>
      </c>
      <c r="N198" s="204" t="s">
        <v>1437</v>
      </c>
      <c r="O198" s="204" t="s">
        <v>1434</v>
      </c>
      <c r="P198" s="204" t="s">
        <v>1764</v>
      </c>
      <c r="Q198" s="204" t="s">
        <v>1435</v>
      </c>
      <c r="R198" s="204" t="s">
        <v>1435</v>
      </c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x14ac:dyDescent="0.25">
      <c r="A199" s="351">
        <v>1365</v>
      </c>
      <c r="B199" s="382">
        <v>42761</v>
      </c>
      <c r="C199" s="204" t="s">
        <v>1425</v>
      </c>
      <c r="D199" s="204" t="s">
        <v>1749</v>
      </c>
      <c r="E199" s="204" t="s">
        <v>1427</v>
      </c>
      <c r="F199" s="204" t="s">
        <v>1428</v>
      </c>
      <c r="G199" s="204" t="s">
        <v>1750</v>
      </c>
      <c r="H199" s="204" t="s">
        <v>1457</v>
      </c>
      <c r="I199" s="204" t="s">
        <v>1458</v>
      </c>
      <c r="J199" s="383">
        <v>4800</v>
      </c>
      <c r="K199" s="351">
        <v>5472</v>
      </c>
      <c r="L199" s="204" t="s">
        <v>1765</v>
      </c>
      <c r="M199" s="351">
        <v>4</v>
      </c>
      <c r="N199" s="204" t="s">
        <v>1437</v>
      </c>
      <c r="O199" s="204" t="s">
        <v>1434</v>
      </c>
      <c r="P199" s="204" t="s">
        <v>1765</v>
      </c>
      <c r="Q199" s="204" t="s">
        <v>1435</v>
      </c>
      <c r="R199" s="204" t="s">
        <v>1435</v>
      </c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x14ac:dyDescent="0.25">
      <c r="A200" s="351">
        <v>1366</v>
      </c>
      <c r="B200" s="382">
        <v>42761</v>
      </c>
      <c r="C200" s="204" t="s">
        <v>1425</v>
      </c>
      <c r="D200" s="204" t="s">
        <v>1749</v>
      </c>
      <c r="E200" s="204" t="s">
        <v>1427</v>
      </c>
      <c r="F200" s="204" t="s">
        <v>1428</v>
      </c>
      <c r="G200" s="204" t="s">
        <v>1750</v>
      </c>
      <c r="H200" s="204" t="s">
        <v>1457</v>
      </c>
      <c r="I200" s="204" t="s">
        <v>1458</v>
      </c>
      <c r="J200" s="383">
        <v>4500</v>
      </c>
      <c r="K200" s="351">
        <v>5944</v>
      </c>
      <c r="L200" s="204" t="s">
        <v>1766</v>
      </c>
      <c r="M200" s="351">
        <v>1</v>
      </c>
      <c r="N200" s="204" t="s">
        <v>1437</v>
      </c>
      <c r="O200" s="204" t="s">
        <v>1434</v>
      </c>
      <c r="P200" s="204" t="s">
        <v>1766</v>
      </c>
      <c r="Q200" s="204" t="s">
        <v>1435</v>
      </c>
      <c r="R200" s="204" t="s">
        <v>1435</v>
      </c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x14ac:dyDescent="0.25">
      <c r="A201" s="351">
        <v>1367</v>
      </c>
      <c r="B201" s="382">
        <v>42761</v>
      </c>
      <c r="C201" s="204" t="s">
        <v>1425</v>
      </c>
      <c r="D201" s="204" t="s">
        <v>1749</v>
      </c>
      <c r="E201" s="204" t="s">
        <v>1427</v>
      </c>
      <c r="F201" s="204" t="s">
        <v>1428</v>
      </c>
      <c r="G201" s="204" t="s">
        <v>1750</v>
      </c>
      <c r="H201" s="204" t="s">
        <v>1457</v>
      </c>
      <c r="I201" s="204" t="s">
        <v>1458</v>
      </c>
      <c r="J201" s="383">
        <v>15000</v>
      </c>
      <c r="K201" s="351">
        <v>5474</v>
      </c>
      <c r="L201" s="204" t="s">
        <v>1767</v>
      </c>
      <c r="M201" s="351">
        <v>1</v>
      </c>
      <c r="N201" s="204" t="s">
        <v>1437</v>
      </c>
      <c r="O201" s="204" t="s">
        <v>1434</v>
      </c>
      <c r="P201" s="204" t="s">
        <v>1767</v>
      </c>
      <c r="Q201" s="204" t="s">
        <v>1435</v>
      </c>
      <c r="R201" s="204" t="s">
        <v>1435</v>
      </c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x14ac:dyDescent="0.25">
      <c r="A202" s="351">
        <v>1368</v>
      </c>
      <c r="B202" s="382">
        <v>42761</v>
      </c>
      <c r="C202" s="204" t="s">
        <v>1425</v>
      </c>
      <c r="D202" s="204" t="s">
        <v>1749</v>
      </c>
      <c r="E202" s="204" t="s">
        <v>1427</v>
      </c>
      <c r="F202" s="204" t="s">
        <v>1428</v>
      </c>
      <c r="G202" s="204" t="s">
        <v>1750</v>
      </c>
      <c r="H202" s="204" t="s">
        <v>1457</v>
      </c>
      <c r="I202" s="204" t="s">
        <v>1458</v>
      </c>
      <c r="J202" s="383">
        <v>1000</v>
      </c>
      <c r="K202" s="351">
        <v>5475</v>
      </c>
      <c r="L202" s="204" t="s">
        <v>1768</v>
      </c>
      <c r="M202" s="351">
        <v>1</v>
      </c>
      <c r="N202" s="204" t="s">
        <v>1437</v>
      </c>
      <c r="O202" s="204" t="s">
        <v>1434</v>
      </c>
      <c r="P202" s="204" t="s">
        <v>1768</v>
      </c>
      <c r="Q202" s="204" t="s">
        <v>1435</v>
      </c>
      <c r="R202" s="204" t="s">
        <v>1435</v>
      </c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x14ac:dyDescent="0.25">
      <c r="A203" s="351">
        <v>1369</v>
      </c>
      <c r="B203" s="382">
        <v>42761</v>
      </c>
      <c r="C203" s="204" t="s">
        <v>1425</v>
      </c>
      <c r="D203" s="204" t="s">
        <v>1749</v>
      </c>
      <c r="E203" s="204" t="s">
        <v>1427</v>
      </c>
      <c r="F203" s="204" t="s">
        <v>1428</v>
      </c>
      <c r="G203" s="204" t="s">
        <v>1750</v>
      </c>
      <c r="H203" s="204" t="s">
        <v>1457</v>
      </c>
      <c r="I203" s="204" t="s">
        <v>1458</v>
      </c>
      <c r="J203" s="383">
        <v>10000</v>
      </c>
      <c r="K203" s="351">
        <v>5476</v>
      </c>
      <c r="L203" s="204" t="s">
        <v>1769</v>
      </c>
      <c r="M203" s="351">
        <v>20</v>
      </c>
      <c r="N203" s="204" t="s">
        <v>1437</v>
      </c>
      <c r="O203" s="204" t="s">
        <v>1434</v>
      </c>
      <c r="P203" s="204" t="s">
        <v>1769</v>
      </c>
      <c r="Q203" s="204" t="s">
        <v>1435</v>
      </c>
      <c r="R203" s="204" t="s">
        <v>1435</v>
      </c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x14ac:dyDescent="0.25">
      <c r="A204" s="351">
        <v>1370</v>
      </c>
      <c r="B204" s="382">
        <v>42761</v>
      </c>
      <c r="C204" s="204" t="s">
        <v>1425</v>
      </c>
      <c r="D204" s="204" t="s">
        <v>1749</v>
      </c>
      <c r="E204" s="204" t="s">
        <v>1427</v>
      </c>
      <c r="F204" s="204" t="s">
        <v>1428</v>
      </c>
      <c r="G204" s="204" t="s">
        <v>1750</v>
      </c>
      <c r="H204" s="204" t="s">
        <v>1457</v>
      </c>
      <c r="I204" s="204" t="s">
        <v>1458</v>
      </c>
      <c r="J204" s="383">
        <v>1000</v>
      </c>
      <c r="K204" s="351">
        <v>5477</v>
      </c>
      <c r="L204" s="204" t="s">
        <v>1770</v>
      </c>
      <c r="M204" s="351">
        <v>10</v>
      </c>
      <c r="N204" s="204" t="s">
        <v>1437</v>
      </c>
      <c r="O204" s="204" t="s">
        <v>1434</v>
      </c>
      <c r="P204" s="204" t="s">
        <v>1770</v>
      </c>
      <c r="Q204" s="204" t="s">
        <v>1435</v>
      </c>
      <c r="R204" s="204" t="s">
        <v>1435</v>
      </c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x14ac:dyDescent="0.25">
      <c r="A205" s="351">
        <v>1371</v>
      </c>
      <c r="B205" s="382">
        <v>42761</v>
      </c>
      <c r="C205" s="204" t="s">
        <v>1425</v>
      </c>
      <c r="D205" s="204" t="s">
        <v>1749</v>
      </c>
      <c r="E205" s="204" t="s">
        <v>1427</v>
      </c>
      <c r="F205" s="204" t="s">
        <v>1428</v>
      </c>
      <c r="G205" s="204" t="s">
        <v>1750</v>
      </c>
      <c r="H205" s="204" t="s">
        <v>1457</v>
      </c>
      <c r="I205" s="204" t="s">
        <v>1458</v>
      </c>
      <c r="J205" s="383">
        <v>750</v>
      </c>
      <c r="K205" s="351">
        <v>5478</v>
      </c>
      <c r="L205" s="204" t="s">
        <v>1771</v>
      </c>
      <c r="M205" s="351">
        <v>5</v>
      </c>
      <c r="N205" s="204" t="s">
        <v>1437</v>
      </c>
      <c r="O205" s="204" t="s">
        <v>1434</v>
      </c>
      <c r="P205" s="204" t="s">
        <v>1771</v>
      </c>
      <c r="Q205" s="204" t="s">
        <v>1435</v>
      </c>
      <c r="R205" s="204" t="s">
        <v>1435</v>
      </c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x14ac:dyDescent="0.25">
      <c r="A206" s="351">
        <v>1372</v>
      </c>
      <c r="B206" s="382">
        <v>42761</v>
      </c>
      <c r="C206" s="204" t="s">
        <v>1425</v>
      </c>
      <c r="D206" s="204" t="s">
        <v>1749</v>
      </c>
      <c r="E206" s="204" t="s">
        <v>1427</v>
      </c>
      <c r="F206" s="204" t="s">
        <v>1428</v>
      </c>
      <c r="G206" s="204" t="s">
        <v>1750</v>
      </c>
      <c r="H206" s="204" t="s">
        <v>1457</v>
      </c>
      <c r="I206" s="204" t="s">
        <v>1458</v>
      </c>
      <c r="J206" s="383">
        <v>1500</v>
      </c>
      <c r="K206" s="351">
        <v>5479</v>
      </c>
      <c r="L206" s="204" t="s">
        <v>1772</v>
      </c>
      <c r="M206" s="351">
        <v>1</v>
      </c>
      <c r="N206" s="204" t="s">
        <v>1437</v>
      </c>
      <c r="O206" s="204" t="s">
        <v>1434</v>
      </c>
      <c r="P206" s="204" t="s">
        <v>1772</v>
      </c>
      <c r="Q206" s="204" t="s">
        <v>1435</v>
      </c>
      <c r="R206" s="204" t="s">
        <v>1435</v>
      </c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x14ac:dyDescent="0.25">
      <c r="A207" s="351">
        <v>1373</v>
      </c>
      <c r="B207" s="382">
        <v>42761</v>
      </c>
      <c r="C207" s="204" t="s">
        <v>1425</v>
      </c>
      <c r="D207" s="204" t="s">
        <v>1749</v>
      </c>
      <c r="E207" s="204" t="s">
        <v>1427</v>
      </c>
      <c r="F207" s="204" t="s">
        <v>1428</v>
      </c>
      <c r="G207" s="204" t="s">
        <v>1750</v>
      </c>
      <c r="H207" s="204" t="s">
        <v>1457</v>
      </c>
      <c r="I207" s="204" t="s">
        <v>1458</v>
      </c>
      <c r="J207" s="383">
        <v>4000</v>
      </c>
      <c r="K207" s="351">
        <v>5480</v>
      </c>
      <c r="L207" s="204" t="s">
        <v>1773</v>
      </c>
      <c r="M207" s="351">
        <v>20</v>
      </c>
      <c r="N207" s="204" t="s">
        <v>1437</v>
      </c>
      <c r="O207" s="204" t="s">
        <v>1434</v>
      </c>
      <c r="P207" s="204" t="s">
        <v>1773</v>
      </c>
      <c r="Q207" s="204" t="s">
        <v>1435</v>
      </c>
      <c r="R207" s="204" t="s">
        <v>1435</v>
      </c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x14ac:dyDescent="0.25">
      <c r="A208" s="351">
        <v>1374</v>
      </c>
      <c r="B208" s="382">
        <v>42761</v>
      </c>
      <c r="C208" s="204" t="s">
        <v>1425</v>
      </c>
      <c r="D208" s="204" t="s">
        <v>1749</v>
      </c>
      <c r="E208" s="204" t="s">
        <v>1427</v>
      </c>
      <c r="F208" s="204" t="s">
        <v>1428</v>
      </c>
      <c r="G208" s="204" t="s">
        <v>1750</v>
      </c>
      <c r="H208" s="204" t="s">
        <v>1457</v>
      </c>
      <c r="I208" s="204" t="s">
        <v>1458</v>
      </c>
      <c r="J208" s="383">
        <v>2500</v>
      </c>
      <c r="K208" s="351">
        <v>5481</v>
      </c>
      <c r="L208" s="204" t="s">
        <v>1774</v>
      </c>
      <c r="M208" s="351">
        <v>1</v>
      </c>
      <c r="N208" s="204" t="s">
        <v>1437</v>
      </c>
      <c r="O208" s="204" t="s">
        <v>1434</v>
      </c>
      <c r="P208" s="204" t="s">
        <v>1774</v>
      </c>
      <c r="Q208" s="204" t="s">
        <v>1435</v>
      </c>
      <c r="R208" s="204" t="s">
        <v>1435</v>
      </c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x14ac:dyDescent="0.25">
      <c r="A209" s="351">
        <v>1375</v>
      </c>
      <c r="B209" s="382">
        <v>42761</v>
      </c>
      <c r="C209" s="204" t="s">
        <v>1425</v>
      </c>
      <c r="D209" s="204" t="s">
        <v>1749</v>
      </c>
      <c r="E209" s="204" t="s">
        <v>1427</v>
      </c>
      <c r="F209" s="204" t="s">
        <v>1428</v>
      </c>
      <c r="G209" s="204" t="s">
        <v>1750</v>
      </c>
      <c r="H209" s="204" t="s">
        <v>1457</v>
      </c>
      <c r="I209" s="204" t="s">
        <v>1458</v>
      </c>
      <c r="J209" s="383">
        <v>10000</v>
      </c>
      <c r="K209" s="351">
        <v>5482</v>
      </c>
      <c r="L209" s="204" t="s">
        <v>1775</v>
      </c>
      <c r="M209" s="351">
        <v>1</v>
      </c>
      <c r="N209" s="204" t="s">
        <v>1437</v>
      </c>
      <c r="O209" s="204" t="s">
        <v>1434</v>
      </c>
      <c r="P209" s="204" t="s">
        <v>1775</v>
      </c>
      <c r="Q209" s="204" t="s">
        <v>1435</v>
      </c>
      <c r="R209" s="204" t="s">
        <v>1435</v>
      </c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x14ac:dyDescent="0.25">
      <c r="A210" s="351">
        <v>1376</v>
      </c>
      <c r="B210" s="382">
        <v>42761</v>
      </c>
      <c r="C210" s="204" t="s">
        <v>1425</v>
      </c>
      <c r="D210" s="204" t="s">
        <v>1749</v>
      </c>
      <c r="E210" s="204" t="s">
        <v>1427</v>
      </c>
      <c r="F210" s="204" t="s">
        <v>1428</v>
      </c>
      <c r="G210" s="204" t="s">
        <v>1750</v>
      </c>
      <c r="H210" s="204" t="s">
        <v>1457</v>
      </c>
      <c r="I210" s="204" t="s">
        <v>1458</v>
      </c>
      <c r="J210" s="383">
        <v>3000</v>
      </c>
      <c r="K210" s="351">
        <v>5483</v>
      </c>
      <c r="L210" s="204" t="s">
        <v>1776</v>
      </c>
      <c r="M210" s="351">
        <v>10</v>
      </c>
      <c r="N210" s="204" t="s">
        <v>1437</v>
      </c>
      <c r="O210" s="204" t="s">
        <v>1434</v>
      </c>
      <c r="P210" s="204" t="s">
        <v>1776</v>
      </c>
      <c r="Q210" s="204" t="s">
        <v>1435</v>
      </c>
      <c r="R210" s="204" t="s">
        <v>1435</v>
      </c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x14ac:dyDescent="0.25">
      <c r="A211" s="351">
        <v>1436</v>
      </c>
      <c r="B211" s="382">
        <v>42761</v>
      </c>
      <c r="C211" s="204" t="s">
        <v>1777</v>
      </c>
      <c r="D211" s="204" t="s">
        <v>1520</v>
      </c>
      <c r="E211" s="204" t="s">
        <v>1427</v>
      </c>
      <c r="F211" s="204" t="s">
        <v>1428</v>
      </c>
      <c r="G211" s="204" t="s">
        <v>1521</v>
      </c>
      <c r="H211" s="204" t="s">
        <v>1522</v>
      </c>
      <c r="I211" s="204" t="s">
        <v>1523</v>
      </c>
      <c r="J211" s="383">
        <v>17500</v>
      </c>
      <c r="K211" s="351">
        <v>4817</v>
      </c>
      <c r="L211" s="204" t="s">
        <v>1526</v>
      </c>
      <c r="M211" s="351">
        <v>5</v>
      </c>
      <c r="N211" s="204" t="s">
        <v>1527</v>
      </c>
      <c r="O211" s="204" t="s">
        <v>1434</v>
      </c>
      <c r="P211" s="204" t="s">
        <v>1526</v>
      </c>
      <c r="Q211" s="204" t="s">
        <v>1435</v>
      </c>
      <c r="R211" s="204" t="s">
        <v>1435</v>
      </c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x14ac:dyDescent="0.25">
      <c r="A212" s="351">
        <v>1437</v>
      </c>
      <c r="B212" s="382">
        <v>42761</v>
      </c>
      <c r="C212" s="204" t="s">
        <v>1777</v>
      </c>
      <c r="D212" s="204" t="s">
        <v>1520</v>
      </c>
      <c r="E212" s="204" t="s">
        <v>1427</v>
      </c>
      <c r="F212" s="204" t="s">
        <v>1428</v>
      </c>
      <c r="G212" s="204" t="s">
        <v>1521</v>
      </c>
      <c r="H212" s="204" t="s">
        <v>1522</v>
      </c>
      <c r="I212" s="204" t="s">
        <v>1523</v>
      </c>
      <c r="J212" s="383">
        <v>10000</v>
      </c>
      <c r="K212" s="351">
        <v>5514</v>
      </c>
      <c r="L212" s="204" t="s">
        <v>1778</v>
      </c>
      <c r="M212" s="351">
        <v>10</v>
      </c>
      <c r="N212" s="204" t="s">
        <v>1437</v>
      </c>
      <c r="O212" s="204" t="s">
        <v>1434</v>
      </c>
      <c r="P212" s="204" t="s">
        <v>1778</v>
      </c>
      <c r="Q212" s="204" t="s">
        <v>1435</v>
      </c>
      <c r="R212" s="204" t="s">
        <v>1435</v>
      </c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x14ac:dyDescent="0.25">
      <c r="A213" s="351">
        <v>1438</v>
      </c>
      <c r="B213" s="382">
        <v>42761</v>
      </c>
      <c r="C213" s="204" t="s">
        <v>1777</v>
      </c>
      <c r="D213" s="204" t="s">
        <v>1520</v>
      </c>
      <c r="E213" s="204" t="s">
        <v>1427</v>
      </c>
      <c r="F213" s="204" t="s">
        <v>1428</v>
      </c>
      <c r="G213" s="204" t="s">
        <v>1521</v>
      </c>
      <c r="H213" s="204" t="s">
        <v>1522</v>
      </c>
      <c r="I213" s="204" t="s">
        <v>1523</v>
      </c>
      <c r="J213" s="383">
        <v>8000</v>
      </c>
      <c r="K213" s="351">
        <v>5511</v>
      </c>
      <c r="L213" s="204" t="s">
        <v>1779</v>
      </c>
      <c r="M213" s="351">
        <v>10</v>
      </c>
      <c r="N213" s="204" t="s">
        <v>1437</v>
      </c>
      <c r="O213" s="204" t="s">
        <v>1434</v>
      </c>
      <c r="P213" s="204" t="s">
        <v>1779</v>
      </c>
      <c r="Q213" s="204" t="s">
        <v>1435</v>
      </c>
      <c r="R213" s="204" t="s">
        <v>1435</v>
      </c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x14ac:dyDescent="0.25">
      <c r="A214" s="351">
        <v>1439</v>
      </c>
      <c r="B214" s="382">
        <v>42761</v>
      </c>
      <c r="C214" s="204" t="s">
        <v>1777</v>
      </c>
      <c r="D214" s="204" t="s">
        <v>1520</v>
      </c>
      <c r="E214" s="204" t="s">
        <v>1427</v>
      </c>
      <c r="F214" s="204" t="s">
        <v>1428</v>
      </c>
      <c r="G214" s="204" t="s">
        <v>1521</v>
      </c>
      <c r="H214" s="204" t="s">
        <v>1522</v>
      </c>
      <c r="I214" s="204" t="s">
        <v>1523</v>
      </c>
      <c r="J214" s="383">
        <v>36000</v>
      </c>
      <c r="K214" s="351">
        <v>5515</v>
      </c>
      <c r="L214" s="204" t="s">
        <v>1780</v>
      </c>
      <c r="M214" s="351">
        <v>1</v>
      </c>
      <c r="N214" s="204" t="s">
        <v>1437</v>
      </c>
      <c r="O214" s="204" t="s">
        <v>1434</v>
      </c>
      <c r="P214" s="204" t="s">
        <v>1780</v>
      </c>
      <c r="Q214" s="204" t="s">
        <v>1435</v>
      </c>
      <c r="R214" s="204" t="s">
        <v>1435</v>
      </c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x14ac:dyDescent="0.25">
      <c r="A215" s="351">
        <v>1440</v>
      </c>
      <c r="B215" s="382">
        <v>42761</v>
      </c>
      <c r="C215" s="204" t="s">
        <v>1777</v>
      </c>
      <c r="D215" s="204" t="s">
        <v>1520</v>
      </c>
      <c r="E215" s="204" t="s">
        <v>1427</v>
      </c>
      <c r="F215" s="204" t="s">
        <v>1428</v>
      </c>
      <c r="G215" s="204" t="s">
        <v>1521</v>
      </c>
      <c r="H215" s="204" t="s">
        <v>1522</v>
      </c>
      <c r="I215" s="204" t="s">
        <v>1523</v>
      </c>
      <c r="J215" s="383">
        <v>4800</v>
      </c>
      <c r="K215" s="351">
        <v>5516</v>
      </c>
      <c r="L215" s="204" t="s">
        <v>1781</v>
      </c>
      <c r="M215" s="351">
        <v>6</v>
      </c>
      <c r="N215" s="204" t="s">
        <v>1437</v>
      </c>
      <c r="O215" s="204" t="s">
        <v>1434</v>
      </c>
      <c r="P215" s="204" t="s">
        <v>1781</v>
      </c>
      <c r="Q215" s="204" t="s">
        <v>1435</v>
      </c>
      <c r="R215" s="204" t="s">
        <v>1435</v>
      </c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x14ac:dyDescent="0.25">
      <c r="A216" s="351">
        <v>1441</v>
      </c>
      <c r="B216" s="382">
        <v>42761</v>
      </c>
      <c r="C216" s="204" t="s">
        <v>1777</v>
      </c>
      <c r="D216" s="204" t="s">
        <v>1520</v>
      </c>
      <c r="E216" s="204" t="s">
        <v>1427</v>
      </c>
      <c r="F216" s="204" t="s">
        <v>1428</v>
      </c>
      <c r="G216" s="204" t="s">
        <v>1521</v>
      </c>
      <c r="H216" s="204" t="s">
        <v>1522</v>
      </c>
      <c r="I216" s="204" t="s">
        <v>1523</v>
      </c>
      <c r="J216" s="383">
        <v>6000</v>
      </c>
      <c r="K216" s="351">
        <v>5517</v>
      </c>
      <c r="L216" s="204" t="s">
        <v>1782</v>
      </c>
      <c r="M216" s="351">
        <v>10</v>
      </c>
      <c r="N216" s="204" t="s">
        <v>1437</v>
      </c>
      <c r="O216" s="204" t="s">
        <v>1434</v>
      </c>
      <c r="P216" s="204" t="s">
        <v>1782</v>
      </c>
      <c r="Q216" s="204" t="s">
        <v>1435</v>
      </c>
      <c r="R216" s="204" t="s">
        <v>1435</v>
      </c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x14ac:dyDescent="0.25">
      <c r="A217" s="351">
        <v>1442</v>
      </c>
      <c r="B217" s="382">
        <v>42761</v>
      </c>
      <c r="C217" s="204" t="s">
        <v>1777</v>
      </c>
      <c r="D217" s="204" t="s">
        <v>1520</v>
      </c>
      <c r="E217" s="204" t="s">
        <v>1427</v>
      </c>
      <c r="F217" s="204" t="s">
        <v>1428</v>
      </c>
      <c r="G217" s="204" t="s">
        <v>1521</v>
      </c>
      <c r="H217" s="204" t="s">
        <v>1522</v>
      </c>
      <c r="I217" s="204" t="s">
        <v>1523</v>
      </c>
      <c r="J217" s="383">
        <v>24000</v>
      </c>
      <c r="K217" s="351">
        <v>5518</v>
      </c>
      <c r="L217" s="204" t="s">
        <v>1577</v>
      </c>
      <c r="M217" s="351">
        <v>1</v>
      </c>
      <c r="N217" s="204" t="s">
        <v>1437</v>
      </c>
      <c r="O217" s="204" t="s">
        <v>1434</v>
      </c>
      <c r="P217" s="204" t="s">
        <v>1577</v>
      </c>
      <c r="Q217" s="204" t="s">
        <v>1435</v>
      </c>
      <c r="R217" s="204" t="s">
        <v>1435</v>
      </c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x14ac:dyDescent="0.25">
      <c r="A218" s="351">
        <v>1443</v>
      </c>
      <c r="B218" s="382">
        <v>42761</v>
      </c>
      <c r="C218" s="204" t="s">
        <v>1777</v>
      </c>
      <c r="D218" s="204" t="s">
        <v>1520</v>
      </c>
      <c r="E218" s="204" t="s">
        <v>1427</v>
      </c>
      <c r="F218" s="204" t="s">
        <v>1428</v>
      </c>
      <c r="G218" s="204" t="s">
        <v>1521</v>
      </c>
      <c r="H218" s="204" t="s">
        <v>1522</v>
      </c>
      <c r="I218" s="204" t="s">
        <v>1523</v>
      </c>
      <c r="J218" s="383">
        <v>22500</v>
      </c>
      <c r="K218" s="351">
        <v>5519</v>
      </c>
      <c r="L218" s="204" t="s">
        <v>1577</v>
      </c>
      <c r="M218" s="351">
        <v>1</v>
      </c>
      <c r="N218" s="204" t="s">
        <v>1437</v>
      </c>
      <c r="O218" s="204" t="s">
        <v>1434</v>
      </c>
      <c r="P218" s="204" t="s">
        <v>1577</v>
      </c>
      <c r="Q218" s="204" t="s">
        <v>1435</v>
      </c>
      <c r="R218" s="204" t="s">
        <v>1435</v>
      </c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x14ac:dyDescent="0.25">
      <c r="A219" s="351">
        <v>1444</v>
      </c>
      <c r="B219" s="382">
        <v>42761</v>
      </c>
      <c r="C219" s="204" t="s">
        <v>1777</v>
      </c>
      <c r="D219" s="204" t="s">
        <v>1520</v>
      </c>
      <c r="E219" s="204" t="s">
        <v>1427</v>
      </c>
      <c r="F219" s="204" t="s">
        <v>1428</v>
      </c>
      <c r="G219" s="204" t="s">
        <v>1521</v>
      </c>
      <c r="H219" s="204" t="s">
        <v>1522</v>
      </c>
      <c r="I219" s="204" t="s">
        <v>1523</v>
      </c>
      <c r="J219" s="383">
        <v>9600</v>
      </c>
      <c r="K219" s="351">
        <v>5520</v>
      </c>
      <c r="L219" s="204" t="s">
        <v>1783</v>
      </c>
      <c r="M219" s="351">
        <v>6</v>
      </c>
      <c r="N219" s="204" t="s">
        <v>1437</v>
      </c>
      <c r="O219" s="204" t="s">
        <v>1434</v>
      </c>
      <c r="P219" s="204" t="s">
        <v>1783</v>
      </c>
      <c r="Q219" s="204" t="s">
        <v>1435</v>
      </c>
      <c r="R219" s="204" t="s">
        <v>1435</v>
      </c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x14ac:dyDescent="0.25">
      <c r="A220" s="351">
        <v>1445</v>
      </c>
      <c r="B220" s="382">
        <v>42761</v>
      </c>
      <c r="C220" s="204" t="s">
        <v>1777</v>
      </c>
      <c r="D220" s="204" t="s">
        <v>1520</v>
      </c>
      <c r="E220" s="204" t="s">
        <v>1427</v>
      </c>
      <c r="F220" s="204" t="s">
        <v>1428</v>
      </c>
      <c r="G220" s="204" t="s">
        <v>1521</v>
      </c>
      <c r="H220" s="204" t="s">
        <v>1522</v>
      </c>
      <c r="I220" s="204" t="s">
        <v>1523</v>
      </c>
      <c r="J220" s="383">
        <v>700</v>
      </c>
      <c r="K220" s="351">
        <v>5521</v>
      </c>
      <c r="L220" s="204" t="s">
        <v>1781</v>
      </c>
      <c r="M220" s="351">
        <v>1</v>
      </c>
      <c r="N220" s="204" t="s">
        <v>1437</v>
      </c>
      <c r="O220" s="204" t="s">
        <v>1434</v>
      </c>
      <c r="P220" s="204" t="s">
        <v>1781</v>
      </c>
      <c r="Q220" s="204" t="s">
        <v>1435</v>
      </c>
      <c r="R220" s="204" t="s">
        <v>1435</v>
      </c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x14ac:dyDescent="0.25">
      <c r="A221" s="351">
        <v>1446</v>
      </c>
      <c r="B221" s="382">
        <v>42761</v>
      </c>
      <c r="C221" s="204" t="s">
        <v>1777</v>
      </c>
      <c r="D221" s="204" t="s">
        <v>1520</v>
      </c>
      <c r="E221" s="204" t="s">
        <v>1427</v>
      </c>
      <c r="F221" s="204" t="s">
        <v>1428</v>
      </c>
      <c r="G221" s="204" t="s">
        <v>1521</v>
      </c>
      <c r="H221" s="204" t="s">
        <v>1522</v>
      </c>
      <c r="I221" s="204" t="s">
        <v>1523</v>
      </c>
      <c r="J221" s="383">
        <v>1800</v>
      </c>
      <c r="K221" s="351">
        <v>5522</v>
      </c>
      <c r="L221" s="204" t="s">
        <v>1784</v>
      </c>
      <c r="M221" s="351">
        <v>2</v>
      </c>
      <c r="N221" s="204" t="s">
        <v>1437</v>
      </c>
      <c r="O221" s="204" t="s">
        <v>1434</v>
      </c>
      <c r="P221" s="204" t="s">
        <v>1784</v>
      </c>
      <c r="Q221" s="204" t="s">
        <v>1435</v>
      </c>
      <c r="R221" s="204" t="s">
        <v>1435</v>
      </c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x14ac:dyDescent="0.25">
      <c r="A222" s="351">
        <v>1447</v>
      </c>
      <c r="B222" s="382">
        <v>42761</v>
      </c>
      <c r="C222" s="204" t="s">
        <v>1777</v>
      </c>
      <c r="D222" s="204" t="s">
        <v>1520</v>
      </c>
      <c r="E222" s="204" t="s">
        <v>1427</v>
      </c>
      <c r="F222" s="204" t="s">
        <v>1428</v>
      </c>
      <c r="G222" s="204" t="s">
        <v>1521</v>
      </c>
      <c r="H222" s="204" t="s">
        <v>1522</v>
      </c>
      <c r="I222" s="204" t="s">
        <v>1523</v>
      </c>
      <c r="J222" s="383">
        <v>37500</v>
      </c>
      <c r="K222" s="351">
        <v>5523</v>
      </c>
      <c r="L222" s="204" t="s">
        <v>1785</v>
      </c>
      <c r="M222" s="351">
        <v>5</v>
      </c>
      <c r="N222" s="204" t="s">
        <v>1437</v>
      </c>
      <c r="O222" s="204" t="s">
        <v>1434</v>
      </c>
      <c r="P222" s="204" t="s">
        <v>1785</v>
      </c>
      <c r="Q222" s="204" t="s">
        <v>1435</v>
      </c>
      <c r="R222" s="204" t="s">
        <v>1435</v>
      </c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x14ac:dyDescent="0.25">
      <c r="A223" s="351">
        <v>1448</v>
      </c>
      <c r="B223" s="382">
        <v>42761</v>
      </c>
      <c r="C223" s="204" t="s">
        <v>1777</v>
      </c>
      <c r="D223" s="204" t="s">
        <v>1520</v>
      </c>
      <c r="E223" s="204" t="s">
        <v>1427</v>
      </c>
      <c r="F223" s="204" t="s">
        <v>1428</v>
      </c>
      <c r="G223" s="204" t="s">
        <v>1521</v>
      </c>
      <c r="H223" s="204" t="s">
        <v>1522</v>
      </c>
      <c r="I223" s="204" t="s">
        <v>1523</v>
      </c>
      <c r="J223" s="383">
        <v>2500</v>
      </c>
      <c r="K223" s="351">
        <v>5524</v>
      </c>
      <c r="L223" s="204" t="s">
        <v>1786</v>
      </c>
      <c r="M223" s="351">
        <v>1</v>
      </c>
      <c r="N223" s="204" t="s">
        <v>1437</v>
      </c>
      <c r="O223" s="204" t="s">
        <v>1434</v>
      </c>
      <c r="P223" s="204" t="s">
        <v>1786</v>
      </c>
      <c r="Q223" s="204" t="s">
        <v>1435</v>
      </c>
      <c r="R223" s="204" t="s">
        <v>1435</v>
      </c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x14ac:dyDescent="0.25">
      <c r="A224" s="351">
        <v>1449</v>
      </c>
      <c r="B224" s="382">
        <v>42761</v>
      </c>
      <c r="C224" s="204" t="s">
        <v>1777</v>
      </c>
      <c r="D224" s="204" t="s">
        <v>1520</v>
      </c>
      <c r="E224" s="204" t="s">
        <v>1427</v>
      </c>
      <c r="F224" s="204" t="s">
        <v>1428</v>
      </c>
      <c r="G224" s="204" t="s">
        <v>1521</v>
      </c>
      <c r="H224" s="204" t="s">
        <v>1522</v>
      </c>
      <c r="I224" s="204" t="s">
        <v>1523</v>
      </c>
      <c r="J224" s="383">
        <v>5500</v>
      </c>
      <c r="K224" s="351">
        <v>5525</v>
      </c>
      <c r="L224" s="204" t="s">
        <v>1787</v>
      </c>
      <c r="M224" s="351">
        <v>1</v>
      </c>
      <c r="N224" s="204" t="s">
        <v>1437</v>
      </c>
      <c r="O224" s="204" t="s">
        <v>1434</v>
      </c>
      <c r="P224" s="204" t="s">
        <v>1787</v>
      </c>
      <c r="Q224" s="204" t="s">
        <v>1435</v>
      </c>
      <c r="R224" s="204" t="s">
        <v>1435</v>
      </c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x14ac:dyDescent="0.25">
      <c r="A225" s="351">
        <v>1450</v>
      </c>
      <c r="B225" s="382">
        <v>42761</v>
      </c>
      <c r="C225" s="204" t="s">
        <v>1777</v>
      </c>
      <c r="D225" s="204" t="s">
        <v>1520</v>
      </c>
      <c r="E225" s="204" t="s">
        <v>1427</v>
      </c>
      <c r="F225" s="204" t="s">
        <v>1428</v>
      </c>
      <c r="G225" s="204" t="s">
        <v>1521</v>
      </c>
      <c r="H225" s="204" t="s">
        <v>1522</v>
      </c>
      <c r="I225" s="204" t="s">
        <v>1523</v>
      </c>
      <c r="J225" s="383">
        <v>5500</v>
      </c>
      <c r="K225" s="351">
        <v>5526</v>
      </c>
      <c r="L225" s="204" t="s">
        <v>1788</v>
      </c>
      <c r="M225" s="351">
        <v>1</v>
      </c>
      <c r="N225" s="204" t="s">
        <v>1437</v>
      </c>
      <c r="O225" s="204" t="s">
        <v>1434</v>
      </c>
      <c r="P225" s="204" t="s">
        <v>1788</v>
      </c>
      <c r="Q225" s="204" t="s">
        <v>1435</v>
      </c>
      <c r="R225" s="204" t="s">
        <v>1435</v>
      </c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x14ac:dyDescent="0.25">
      <c r="A226" s="351">
        <v>1451</v>
      </c>
      <c r="B226" s="382">
        <v>42761</v>
      </c>
      <c r="C226" s="204" t="s">
        <v>1777</v>
      </c>
      <c r="D226" s="204" t="s">
        <v>1520</v>
      </c>
      <c r="E226" s="204" t="s">
        <v>1427</v>
      </c>
      <c r="F226" s="204" t="s">
        <v>1428</v>
      </c>
      <c r="G226" s="204" t="s">
        <v>1521</v>
      </c>
      <c r="H226" s="204" t="s">
        <v>1522</v>
      </c>
      <c r="I226" s="204" t="s">
        <v>1523</v>
      </c>
      <c r="J226" s="383">
        <v>4000</v>
      </c>
      <c r="K226" s="351">
        <v>5527</v>
      </c>
      <c r="L226" s="204" t="s">
        <v>1789</v>
      </c>
      <c r="M226" s="351">
        <v>2</v>
      </c>
      <c r="N226" s="204" t="s">
        <v>1437</v>
      </c>
      <c r="O226" s="204" t="s">
        <v>1434</v>
      </c>
      <c r="P226" s="204" t="s">
        <v>1789</v>
      </c>
      <c r="Q226" s="204" t="s">
        <v>1435</v>
      </c>
      <c r="R226" s="204" t="s">
        <v>1435</v>
      </c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x14ac:dyDescent="0.25">
      <c r="A227" s="351">
        <v>71</v>
      </c>
      <c r="B227" s="382">
        <v>42762</v>
      </c>
      <c r="C227" s="204" t="s">
        <v>1790</v>
      </c>
      <c r="D227" s="204" t="s">
        <v>1791</v>
      </c>
      <c r="E227" s="204" t="s">
        <v>1427</v>
      </c>
      <c r="F227" s="204" t="s">
        <v>1428</v>
      </c>
      <c r="G227" s="204" t="s">
        <v>1792</v>
      </c>
      <c r="H227" s="204" t="s">
        <v>1431</v>
      </c>
      <c r="I227" s="204" t="s">
        <v>1604</v>
      </c>
      <c r="J227" s="383">
        <v>150000</v>
      </c>
      <c r="K227" s="351" t="s">
        <v>1445</v>
      </c>
      <c r="L227" s="204" t="s">
        <v>1446</v>
      </c>
      <c r="M227" s="351">
        <v>0</v>
      </c>
      <c r="N227" s="204" t="s">
        <v>1447</v>
      </c>
      <c r="O227" s="204" t="s">
        <v>1434</v>
      </c>
      <c r="P227" s="204" t="s">
        <v>1793</v>
      </c>
      <c r="Q227" s="204" t="s">
        <v>1617</v>
      </c>
      <c r="R227" s="204" t="s">
        <v>1794</v>
      </c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x14ac:dyDescent="0.25">
      <c r="A228" s="351">
        <v>72</v>
      </c>
      <c r="B228" s="382">
        <v>42762</v>
      </c>
      <c r="C228" s="204" t="s">
        <v>1795</v>
      </c>
      <c r="D228" s="204" t="s">
        <v>1796</v>
      </c>
      <c r="E228" s="204" t="s">
        <v>1427</v>
      </c>
      <c r="F228" s="204" t="s">
        <v>1428</v>
      </c>
      <c r="G228" s="204" t="s">
        <v>1797</v>
      </c>
      <c r="H228" s="204" t="s">
        <v>1722</v>
      </c>
      <c r="I228" s="204" t="s">
        <v>1604</v>
      </c>
      <c r="J228" s="383">
        <v>200000</v>
      </c>
      <c r="K228" s="351" t="s">
        <v>1445</v>
      </c>
      <c r="L228" s="204" t="s">
        <v>1446</v>
      </c>
      <c r="M228" s="351">
        <v>0</v>
      </c>
      <c r="N228" s="204" t="s">
        <v>1447</v>
      </c>
      <c r="O228" s="204" t="s">
        <v>1434</v>
      </c>
      <c r="P228" s="204" t="s">
        <v>1798</v>
      </c>
      <c r="Q228" s="204" t="s">
        <v>1617</v>
      </c>
      <c r="R228" s="204" t="s">
        <v>1618</v>
      </c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x14ac:dyDescent="0.25">
      <c r="A229" s="351">
        <v>73</v>
      </c>
      <c r="B229" s="382">
        <v>42762</v>
      </c>
      <c r="C229" s="204" t="s">
        <v>1799</v>
      </c>
      <c r="D229" s="204" t="s">
        <v>1800</v>
      </c>
      <c r="E229" s="204" t="s">
        <v>1427</v>
      </c>
      <c r="F229" s="204" t="s">
        <v>1428</v>
      </c>
      <c r="G229" s="204" t="s">
        <v>1801</v>
      </c>
      <c r="H229" s="204" t="s">
        <v>1722</v>
      </c>
      <c r="I229" s="204" t="s">
        <v>1604</v>
      </c>
      <c r="J229" s="383">
        <v>380000</v>
      </c>
      <c r="K229" s="351" t="s">
        <v>1445</v>
      </c>
      <c r="L229" s="204" t="s">
        <v>1446</v>
      </c>
      <c r="M229" s="351">
        <v>0</v>
      </c>
      <c r="N229" s="204" t="s">
        <v>1447</v>
      </c>
      <c r="O229" s="204" t="s">
        <v>1434</v>
      </c>
      <c r="P229" s="204" t="s">
        <v>1798</v>
      </c>
      <c r="Q229" s="204" t="s">
        <v>1617</v>
      </c>
      <c r="R229" s="204" t="s">
        <v>1618</v>
      </c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x14ac:dyDescent="0.25">
      <c r="A230" s="351">
        <v>81</v>
      </c>
      <c r="B230" s="382">
        <v>42762</v>
      </c>
      <c r="C230" s="204" t="s">
        <v>1802</v>
      </c>
      <c r="D230" s="204" t="s">
        <v>1803</v>
      </c>
      <c r="E230" s="204" t="s">
        <v>1427</v>
      </c>
      <c r="F230" s="204" t="s">
        <v>1494</v>
      </c>
      <c r="G230" s="204" t="s">
        <v>1494</v>
      </c>
      <c r="H230" s="204" t="s">
        <v>1604</v>
      </c>
      <c r="I230" s="204" t="s">
        <v>1609</v>
      </c>
      <c r="J230" s="383">
        <v>45000</v>
      </c>
      <c r="K230" s="351" t="s">
        <v>1445</v>
      </c>
      <c r="L230" s="204" t="s">
        <v>1446</v>
      </c>
      <c r="M230" s="351">
        <v>0</v>
      </c>
      <c r="N230" s="204" t="s">
        <v>1447</v>
      </c>
      <c r="O230" s="204" t="s">
        <v>1434</v>
      </c>
      <c r="P230" s="204" t="s">
        <v>1804</v>
      </c>
      <c r="Q230" s="204" t="s">
        <v>1435</v>
      </c>
      <c r="R230" s="204" t="s">
        <v>1435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x14ac:dyDescent="0.25">
      <c r="A231" s="351">
        <v>287</v>
      </c>
      <c r="B231" s="382">
        <v>42762</v>
      </c>
      <c r="C231" s="204" t="s">
        <v>1439</v>
      </c>
      <c r="D231" s="204" t="s">
        <v>1791</v>
      </c>
      <c r="E231" s="204" t="s">
        <v>1427</v>
      </c>
      <c r="F231" s="204" t="s">
        <v>1428</v>
      </c>
      <c r="G231" s="204" t="s">
        <v>1792</v>
      </c>
      <c r="H231" s="204" t="s">
        <v>1805</v>
      </c>
      <c r="I231" s="204" t="s">
        <v>1431</v>
      </c>
      <c r="J231" s="383">
        <v>150000</v>
      </c>
      <c r="K231" s="351" t="s">
        <v>1445</v>
      </c>
      <c r="L231" s="204" t="s">
        <v>1446</v>
      </c>
      <c r="M231" s="351">
        <v>0</v>
      </c>
      <c r="N231" s="204" t="s">
        <v>1447</v>
      </c>
      <c r="O231" s="204" t="s">
        <v>1434</v>
      </c>
      <c r="P231" s="204" t="s">
        <v>1793</v>
      </c>
      <c r="Q231" s="204" t="s">
        <v>1435</v>
      </c>
      <c r="R231" s="204" t="s">
        <v>1435</v>
      </c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x14ac:dyDescent="0.25">
      <c r="A232" s="351">
        <v>1289</v>
      </c>
      <c r="B232" s="382">
        <v>42762</v>
      </c>
      <c r="C232" s="204" t="s">
        <v>1425</v>
      </c>
      <c r="D232" s="204" t="s">
        <v>1806</v>
      </c>
      <c r="E232" s="204" t="s">
        <v>1427</v>
      </c>
      <c r="F232" s="204" t="s">
        <v>1428</v>
      </c>
      <c r="G232" s="204" t="s">
        <v>1807</v>
      </c>
      <c r="H232" s="204" t="s">
        <v>1522</v>
      </c>
      <c r="I232" s="204" t="s">
        <v>1523</v>
      </c>
      <c r="J232" s="383">
        <v>66500</v>
      </c>
      <c r="K232" s="351">
        <v>5420</v>
      </c>
      <c r="L232" s="204" t="s">
        <v>1524</v>
      </c>
      <c r="M232" s="351">
        <v>19</v>
      </c>
      <c r="N232" s="204" t="s">
        <v>1437</v>
      </c>
      <c r="O232" s="204" t="s">
        <v>1434</v>
      </c>
      <c r="P232" s="204" t="s">
        <v>1524</v>
      </c>
      <c r="Q232" s="204" t="s">
        <v>1435</v>
      </c>
      <c r="R232" s="204" t="s">
        <v>1435</v>
      </c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x14ac:dyDescent="0.25">
      <c r="A233" s="351">
        <v>1290</v>
      </c>
      <c r="B233" s="382">
        <v>42762</v>
      </c>
      <c r="C233" s="204" t="s">
        <v>1425</v>
      </c>
      <c r="D233" s="204" t="s">
        <v>1806</v>
      </c>
      <c r="E233" s="204" t="s">
        <v>1427</v>
      </c>
      <c r="F233" s="204" t="s">
        <v>1428</v>
      </c>
      <c r="G233" s="204" t="s">
        <v>1807</v>
      </c>
      <c r="H233" s="204" t="s">
        <v>1522</v>
      </c>
      <c r="I233" s="204" t="s">
        <v>1523</v>
      </c>
      <c r="J233" s="383">
        <v>8000</v>
      </c>
      <c r="K233" s="351">
        <v>5421</v>
      </c>
      <c r="L233" s="204" t="s">
        <v>1579</v>
      </c>
      <c r="M233" s="351">
        <v>4</v>
      </c>
      <c r="N233" s="204" t="s">
        <v>1437</v>
      </c>
      <c r="O233" s="204" t="s">
        <v>1434</v>
      </c>
      <c r="P233" s="204" t="s">
        <v>1579</v>
      </c>
      <c r="Q233" s="204" t="s">
        <v>1435</v>
      </c>
      <c r="R233" s="204" t="s">
        <v>1435</v>
      </c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x14ac:dyDescent="0.25">
      <c r="A234" s="351">
        <v>1291</v>
      </c>
      <c r="B234" s="382">
        <v>42762</v>
      </c>
      <c r="C234" s="204" t="s">
        <v>1425</v>
      </c>
      <c r="D234" s="204" t="s">
        <v>1808</v>
      </c>
      <c r="E234" s="204" t="s">
        <v>1427</v>
      </c>
      <c r="F234" s="204" t="s">
        <v>1428</v>
      </c>
      <c r="G234" s="204" t="s">
        <v>1809</v>
      </c>
      <c r="H234" s="204" t="s">
        <v>1522</v>
      </c>
      <c r="I234" s="204" t="s">
        <v>1523</v>
      </c>
      <c r="J234" s="383">
        <v>40000</v>
      </c>
      <c r="K234" s="351">
        <v>5422</v>
      </c>
      <c r="L234" s="204" t="s">
        <v>1810</v>
      </c>
      <c r="M234" s="351">
        <v>16</v>
      </c>
      <c r="N234" s="204" t="s">
        <v>1437</v>
      </c>
      <c r="O234" s="204" t="s">
        <v>1434</v>
      </c>
      <c r="P234" s="204" t="s">
        <v>1810</v>
      </c>
      <c r="Q234" s="204" t="s">
        <v>1435</v>
      </c>
      <c r="R234" s="204" t="s">
        <v>1435</v>
      </c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x14ac:dyDescent="0.25">
      <c r="A235" s="351">
        <v>1292</v>
      </c>
      <c r="B235" s="382">
        <v>42762</v>
      </c>
      <c r="C235" s="204" t="s">
        <v>1425</v>
      </c>
      <c r="D235" s="204" t="s">
        <v>1808</v>
      </c>
      <c r="E235" s="204" t="s">
        <v>1427</v>
      </c>
      <c r="F235" s="204" t="s">
        <v>1428</v>
      </c>
      <c r="G235" s="204" t="s">
        <v>1809</v>
      </c>
      <c r="H235" s="204" t="s">
        <v>1522</v>
      </c>
      <c r="I235" s="204" t="s">
        <v>1523</v>
      </c>
      <c r="J235" s="383">
        <v>15000</v>
      </c>
      <c r="K235" s="351">
        <v>5423</v>
      </c>
      <c r="L235" s="204" t="s">
        <v>1811</v>
      </c>
      <c r="M235" s="351">
        <v>1</v>
      </c>
      <c r="N235" s="204" t="s">
        <v>1437</v>
      </c>
      <c r="O235" s="204" t="s">
        <v>1434</v>
      </c>
      <c r="P235" s="204" t="s">
        <v>1811</v>
      </c>
      <c r="Q235" s="204" t="s">
        <v>1435</v>
      </c>
      <c r="R235" s="204" t="s">
        <v>1435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x14ac:dyDescent="0.25">
      <c r="A236" s="351">
        <v>1293</v>
      </c>
      <c r="B236" s="382">
        <v>42762</v>
      </c>
      <c r="C236" s="204" t="s">
        <v>1425</v>
      </c>
      <c r="D236" s="204" t="s">
        <v>1808</v>
      </c>
      <c r="E236" s="204" t="s">
        <v>1427</v>
      </c>
      <c r="F236" s="204" t="s">
        <v>1428</v>
      </c>
      <c r="G236" s="204" t="s">
        <v>1809</v>
      </c>
      <c r="H236" s="204" t="s">
        <v>1522</v>
      </c>
      <c r="I236" s="204" t="s">
        <v>1523</v>
      </c>
      <c r="J236" s="383">
        <v>22000</v>
      </c>
      <c r="K236" s="351">
        <v>5424</v>
      </c>
      <c r="L236" s="204" t="s">
        <v>1812</v>
      </c>
      <c r="M236" s="351">
        <v>1</v>
      </c>
      <c r="N236" s="204" t="s">
        <v>1437</v>
      </c>
      <c r="O236" s="204" t="s">
        <v>1434</v>
      </c>
      <c r="P236" s="204" t="s">
        <v>1812</v>
      </c>
      <c r="Q236" s="204" t="s">
        <v>1435</v>
      </c>
      <c r="R236" s="204" t="s">
        <v>1435</v>
      </c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x14ac:dyDescent="0.25">
      <c r="A237" s="351">
        <v>1294</v>
      </c>
      <c r="B237" s="382">
        <v>42762</v>
      </c>
      <c r="C237" s="204" t="s">
        <v>1425</v>
      </c>
      <c r="D237" s="204" t="s">
        <v>1808</v>
      </c>
      <c r="E237" s="204" t="s">
        <v>1427</v>
      </c>
      <c r="F237" s="204" t="s">
        <v>1428</v>
      </c>
      <c r="G237" s="204" t="s">
        <v>1809</v>
      </c>
      <c r="H237" s="204" t="s">
        <v>1522</v>
      </c>
      <c r="I237" s="204" t="s">
        <v>1523</v>
      </c>
      <c r="J237" s="383">
        <v>30000</v>
      </c>
      <c r="K237" s="351">
        <v>5425</v>
      </c>
      <c r="L237" s="204" t="s">
        <v>1812</v>
      </c>
      <c r="M237" s="351">
        <v>1</v>
      </c>
      <c r="N237" s="204" t="s">
        <v>1437</v>
      </c>
      <c r="O237" s="204" t="s">
        <v>1434</v>
      </c>
      <c r="P237" s="204" t="s">
        <v>1812</v>
      </c>
      <c r="Q237" s="204" t="s">
        <v>1435</v>
      </c>
      <c r="R237" s="204" t="s">
        <v>1435</v>
      </c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x14ac:dyDescent="0.25">
      <c r="A238" s="351">
        <v>1295</v>
      </c>
      <c r="B238" s="382">
        <v>42762</v>
      </c>
      <c r="C238" s="204" t="s">
        <v>1425</v>
      </c>
      <c r="D238" s="204" t="s">
        <v>1808</v>
      </c>
      <c r="E238" s="204" t="s">
        <v>1427</v>
      </c>
      <c r="F238" s="204" t="s">
        <v>1428</v>
      </c>
      <c r="G238" s="204" t="s">
        <v>1809</v>
      </c>
      <c r="H238" s="204" t="s">
        <v>1522</v>
      </c>
      <c r="I238" s="204" t="s">
        <v>1523</v>
      </c>
      <c r="J238" s="383">
        <v>7500</v>
      </c>
      <c r="K238" s="351">
        <v>5426</v>
      </c>
      <c r="L238" s="204" t="s">
        <v>1813</v>
      </c>
      <c r="M238" s="351">
        <v>1</v>
      </c>
      <c r="N238" s="204" t="s">
        <v>1437</v>
      </c>
      <c r="O238" s="204" t="s">
        <v>1434</v>
      </c>
      <c r="P238" s="204" t="s">
        <v>1813</v>
      </c>
      <c r="Q238" s="204" t="s">
        <v>1435</v>
      </c>
      <c r="R238" s="204" t="s">
        <v>1435</v>
      </c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x14ac:dyDescent="0.25">
      <c r="A239" s="351">
        <v>1296</v>
      </c>
      <c r="B239" s="382">
        <v>42762</v>
      </c>
      <c r="C239" s="204" t="s">
        <v>1425</v>
      </c>
      <c r="D239" s="204" t="s">
        <v>1808</v>
      </c>
      <c r="E239" s="204" t="s">
        <v>1427</v>
      </c>
      <c r="F239" s="204" t="s">
        <v>1428</v>
      </c>
      <c r="G239" s="204" t="s">
        <v>1809</v>
      </c>
      <c r="H239" s="204" t="s">
        <v>1522</v>
      </c>
      <c r="I239" s="204" t="s">
        <v>1523</v>
      </c>
      <c r="J239" s="383">
        <v>2000</v>
      </c>
      <c r="K239" s="351">
        <v>5427</v>
      </c>
      <c r="L239" s="204" t="s">
        <v>1526</v>
      </c>
      <c r="M239" s="351">
        <v>1</v>
      </c>
      <c r="N239" s="204" t="s">
        <v>1437</v>
      </c>
      <c r="O239" s="204" t="s">
        <v>1434</v>
      </c>
      <c r="P239" s="204" t="s">
        <v>1526</v>
      </c>
      <c r="Q239" s="204" t="s">
        <v>1435</v>
      </c>
      <c r="R239" s="204" t="s">
        <v>1435</v>
      </c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x14ac:dyDescent="0.25">
      <c r="A240" s="351">
        <v>1297</v>
      </c>
      <c r="B240" s="382">
        <v>42762</v>
      </c>
      <c r="C240" s="204" t="s">
        <v>1425</v>
      </c>
      <c r="D240" s="204" t="s">
        <v>1808</v>
      </c>
      <c r="E240" s="204" t="s">
        <v>1427</v>
      </c>
      <c r="F240" s="204" t="s">
        <v>1428</v>
      </c>
      <c r="G240" s="204" t="s">
        <v>1809</v>
      </c>
      <c r="H240" s="204" t="s">
        <v>1522</v>
      </c>
      <c r="I240" s="204" t="s">
        <v>1523</v>
      </c>
      <c r="J240" s="383">
        <v>2400</v>
      </c>
      <c r="K240" s="351">
        <v>5428</v>
      </c>
      <c r="L240" s="204" t="s">
        <v>1526</v>
      </c>
      <c r="M240" s="351">
        <v>80</v>
      </c>
      <c r="N240" s="204" t="s">
        <v>1437</v>
      </c>
      <c r="O240" s="204" t="s">
        <v>1434</v>
      </c>
      <c r="P240" s="204" t="s">
        <v>1526</v>
      </c>
      <c r="Q240" s="204" t="s">
        <v>1435</v>
      </c>
      <c r="R240" s="204" t="s">
        <v>1435</v>
      </c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x14ac:dyDescent="0.25">
      <c r="A241" s="351">
        <v>1387</v>
      </c>
      <c r="B241" s="382">
        <v>42762</v>
      </c>
      <c r="C241" s="204" t="s">
        <v>1517</v>
      </c>
      <c r="D241" s="204" t="s">
        <v>1475</v>
      </c>
      <c r="E241" s="204" t="s">
        <v>1427</v>
      </c>
      <c r="F241" s="204" t="s">
        <v>1428</v>
      </c>
      <c r="G241" s="204" t="s">
        <v>1476</v>
      </c>
      <c r="H241" s="204" t="s">
        <v>1462</v>
      </c>
      <c r="I241" s="204" t="s">
        <v>1463</v>
      </c>
      <c r="J241" s="383">
        <v>51680</v>
      </c>
      <c r="K241" s="351">
        <v>5444</v>
      </c>
      <c r="L241" s="204" t="s">
        <v>1479</v>
      </c>
      <c r="M241" s="351">
        <v>30.4</v>
      </c>
      <c r="N241" s="204" t="s">
        <v>1454</v>
      </c>
      <c r="O241" s="204" t="s">
        <v>1434</v>
      </c>
      <c r="P241" s="204" t="s">
        <v>1479</v>
      </c>
      <c r="Q241" s="204" t="s">
        <v>1435</v>
      </c>
      <c r="R241" s="204" t="s">
        <v>1435</v>
      </c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x14ac:dyDescent="0.25">
      <c r="A242" s="351">
        <v>1388</v>
      </c>
      <c r="B242" s="382">
        <v>42762</v>
      </c>
      <c r="C242" s="204" t="s">
        <v>1517</v>
      </c>
      <c r="D242" s="204" t="s">
        <v>1475</v>
      </c>
      <c r="E242" s="204" t="s">
        <v>1427</v>
      </c>
      <c r="F242" s="204" t="s">
        <v>1428</v>
      </c>
      <c r="G242" s="204" t="s">
        <v>1476</v>
      </c>
      <c r="H242" s="204" t="s">
        <v>1462</v>
      </c>
      <c r="I242" s="204" t="s">
        <v>1463</v>
      </c>
      <c r="J242" s="383">
        <v>25000</v>
      </c>
      <c r="K242" s="351">
        <v>4776</v>
      </c>
      <c r="L242" s="204" t="s">
        <v>1482</v>
      </c>
      <c r="M242" s="351">
        <v>5</v>
      </c>
      <c r="N242" s="204" t="s">
        <v>1454</v>
      </c>
      <c r="O242" s="204" t="s">
        <v>1434</v>
      </c>
      <c r="P242" s="204" t="s">
        <v>1482</v>
      </c>
      <c r="Q242" s="204" t="s">
        <v>1435</v>
      </c>
      <c r="R242" s="204" t="s">
        <v>1435</v>
      </c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x14ac:dyDescent="0.25">
      <c r="A243" s="351">
        <v>1389</v>
      </c>
      <c r="B243" s="382">
        <v>42762</v>
      </c>
      <c r="C243" s="204" t="s">
        <v>1517</v>
      </c>
      <c r="D243" s="204" t="s">
        <v>1475</v>
      </c>
      <c r="E243" s="204" t="s">
        <v>1427</v>
      </c>
      <c r="F243" s="204" t="s">
        <v>1428</v>
      </c>
      <c r="G243" s="204" t="s">
        <v>1476</v>
      </c>
      <c r="H243" s="204" t="s">
        <v>1462</v>
      </c>
      <c r="I243" s="204" t="s">
        <v>1463</v>
      </c>
      <c r="J243" s="383">
        <v>12500</v>
      </c>
      <c r="K243" s="351">
        <v>5448</v>
      </c>
      <c r="L243" s="204" t="s">
        <v>1483</v>
      </c>
      <c r="M243" s="351">
        <v>5</v>
      </c>
      <c r="N243" s="204" t="s">
        <v>1454</v>
      </c>
      <c r="O243" s="204" t="s">
        <v>1434</v>
      </c>
      <c r="P243" s="204" t="s">
        <v>1483</v>
      </c>
      <c r="Q243" s="204" t="s">
        <v>1435</v>
      </c>
      <c r="R243" s="204" t="s">
        <v>1435</v>
      </c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x14ac:dyDescent="0.25">
      <c r="A244" s="351">
        <v>1498</v>
      </c>
      <c r="B244" s="382">
        <v>42762</v>
      </c>
      <c r="C244" s="204" t="s">
        <v>1506</v>
      </c>
      <c r="D244" s="204" t="s">
        <v>1749</v>
      </c>
      <c r="E244" s="204" t="s">
        <v>1427</v>
      </c>
      <c r="F244" s="204" t="s">
        <v>1428</v>
      </c>
      <c r="G244" s="204" t="s">
        <v>1750</v>
      </c>
      <c r="H244" s="204" t="s">
        <v>1457</v>
      </c>
      <c r="I244" s="204" t="s">
        <v>1458</v>
      </c>
      <c r="J244" s="383">
        <v>12000</v>
      </c>
      <c r="K244" s="351">
        <v>5546</v>
      </c>
      <c r="L244" s="204" t="s">
        <v>1814</v>
      </c>
      <c r="M244" s="351">
        <v>4</v>
      </c>
      <c r="N244" s="204" t="s">
        <v>1437</v>
      </c>
      <c r="O244" s="204" t="s">
        <v>1434</v>
      </c>
      <c r="P244" s="204" t="s">
        <v>1814</v>
      </c>
      <c r="Q244" s="204" t="s">
        <v>1435</v>
      </c>
      <c r="R244" s="204" t="s">
        <v>1435</v>
      </c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x14ac:dyDescent="0.25">
      <c r="A245" s="351">
        <v>1499</v>
      </c>
      <c r="B245" s="382">
        <v>42762</v>
      </c>
      <c r="C245" s="204" t="s">
        <v>1506</v>
      </c>
      <c r="D245" s="204" t="s">
        <v>1749</v>
      </c>
      <c r="E245" s="204" t="s">
        <v>1427</v>
      </c>
      <c r="F245" s="204" t="s">
        <v>1428</v>
      </c>
      <c r="G245" s="204" t="s">
        <v>1750</v>
      </c>
      <c r="H245" s="204" t="s">
        <v>1457</v>
      </c>
      <c r="I245" s="204" t="s">
        <v>1458</v>
      </c>
      <c r="J245" s="383">
        <v>4000</v>
      </c>
      <c r="K245" s="351">
        <v>5556</v>
      </c>
      <c r="L245" s="204" t="s">
        <v>1769</v>
      </c>
      <c r="M245" s="351">
        <v>2</v>
      </c>
      <c r="N245" s="204" t="s">
        <v>1437</v>
      </c>
      <c r="O245" s="204" t="s">
        <v>1434</v>
      </c>
      <c r="P245" s="204" t="s">
        <v>1769</v>
      </c>
      <c r="Q245" s="204" t="s">
        <v>1435</v>
      </c>
      <c r="R245" s="204" t="s">
        <v>1435</v>
      </c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x14ac:dyDescent="0.25">
      <c r="A246" s="351">
        <v>1500</v>
      </c>
      <c r="B246" s="382">
        <v>42762</v>
      </c>
      <c r="C246" s="204" t="s">
        <v>1506</v>
      </c>
      <c r="D246" s="204" t="s">
        <v>1749</v>
      </c>
      <c r="E246" s="204" t="s">
        <v>1427</v>
      </c>
      <c r="F246" s="204" t="s">
        <v>1428</v>
      </c>
      <c r="G246" s="204" t="s">
        <v>1750</v>
      </c>
      <c r="H246" s="204" t="s">
        <v>1457</v>
      </c>
      <c r="I246" s="204" t="s">
        <v>1458</v>
      </c>
      <c r="J246" s="383">
        <v>4000</v>
      </c>
      <c r="K246" s="351">
        <v>5549</v>
      </c>
      <c r="L246" s="204" t="s">
        <v>1815</v>
      </c>
      <c r="M246" s="351">
        <v>2</v>
      </c>
      <c r="N246" s="204" t="s">
        <v>1437</v>
      </c>
      <c r="O246" s="204" t="s">
        <v>1434</v>
      </c>
      <c r="P246" s="204" t="s">
        <v>1815</v>
      </c>
      <c r="Q246" s="204" t="s">
        <v>1435</v>
      </c>
      <c r="R246" s="204" t="s">
        <v>1435</v>
      </c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x14ac:dyDescent="0.25">
      <c r="A247" s="351">
        <v>1501</v>
      </c>
      <c r="B247" s="382">
        <v>42762</v>
      </c>
      <c r="C247" s="204" t="s">
        <v>1506</v>
      </c>
      <c r="D247" s="204" t="s">
        <v>1749</v>
      </c>
      <c r="E247" s="204" t="s">
        <v>1427</v>
      </c>
      <c r="F247" s="204" t="s">
        <v>1428</v>
      </c>
      <c r="G247" s="204" t="s">
        <v>1750</v>
      </c>
      <c r="H247" s="204" t="s">
        <v>1457</v>
      </c>
      <c r="I247" s="204" t="s">
        <v>1458</v>
      </c>
      <c r="J247" s="383">
        <v>5000</v>
      </c>
      <c r="K247" s="351">
        <v>5550</v>
      </c>
      <c r="L247" s="204" t="s">
        <v>1816</v>
      </c>
      <c r="M247" s="351">
        <v>5</v>
      </c>
      <c r="N247" s="204" t="s">
        <v>1437</v>
      </c>
      <c r="O247" s="204" t="s">
        <v>1434</v>
      </c>
      <c r="P247" s="204" t="s">
        <v>1816</v>
      </c>
      <c r="Q247" s="204" t="s">
        <v>1435</v>
      </c>
      <c r="R247" s="204" t="s">
        <v>1435</v>
      </c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x14ac:dyDescent="0.25">
      <c r="A248" s="351">
        <v>1502</v>
      </c>
      <c r="B248" s="382">
        <v>42762</v>
      </c>
      <c r="C248" s="204" t="s">
        <v>1506</v>
      </c>
      <c r="D248" s="204" t="s">
        <v>1749</v>
      </c>
      <c r="E248" s="204" t="s">
        <v>1427</v>
      </c>
      <c r="F248" s="204" t="s">
        <v>1428</v>
      </c>
      <c r="G248" s="204" t="s">
        <v>1750</v>
      </c>
      <c r="H248" s="204" t="s">
        <v>1457</v>
      </c>
      <c r="I248" s="204" t="s">
        <v>1458</v>
      </c>
      <c r="J248" s="383">
        <v>10000</v>
      </c>
      <c r="K248" s="351">
        <v>5481</v>
      </c>
      <c r="L248" s="204" t="s">
        <v>1774</v>
      </c>
      <c r="M248" s="351">
        <v>4</v>
      </c>
      <c r="N248" s="204" t="s">
        <v>1437</v>
      </c>
      <c r="O248" s="204" t="s">
        <v>1434</v>
      </c>
      <c r="P248" s="204" t="s">
        <v>1774</v>
      </c>
      <c r="Q248" s="204" t="s">
        <v>1435</v>
      </c>
      <c r="R248" s="204" t="s">
        <v>1435</v>
      </c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x14ac:dyDescent="0.25">
      <c r="A249" s="351">
        <v>1503</v>
      </c>
      <c r="B249" s="382">
        <v>42762</v>
      </c>
      <c r="C249" s="204" t="s">
        <v>1506</v>
      </c>
      <c r="D249" s="204" t="s">
        <v>1749</v>
      </c>
      <c r="E249" s="204" t="s">
        <v>1427</v>
      </c>
      <c r="F249" s="204" t="s">
        <v>1428</v>
      </c>
      <c r="G249" s="204" t="s">
        <v>1750</v>
      </c>
      <c r="H249" s="204" t="s">
        <v>1457</v>
      </c>
      <c r="I249" s="204" t="s">
        <v>1458</v>
      </c>
      <c r="J249" s="383">
        <v>3500</v>
      </c>
      <c r="K249" s="351">
        <v>5476</v>
      </c>
      <c r="L249" s="204" t="s">
        <v>1769</v>
      </c>
      <c r="M249" s="351">
        <v>7</v>
      </c>
      <c r="N249" s="204" t="s">
        <v>1437</v>
      </c>
      <c r="O249" s="204" t="s">
        <v>1434</v>
      </c>
      <c r="P249" s="204" t="s">
        <v>1769</v>
      </c>
      <c r="Q249" s="204" t="s">
        <v>1435</v>
      </c>
      <c r="R249" s="204" t="s">
        <v>1435</v>
      </c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x14ac:dyDescent="0.25">
      <c r="A250" s="351">
        <v>1504</v>
      </c>
      <c r="B250" s="382">
        <v>42762</v>
      </c>
      <c r="C250" s="204" t="s">
        <v>1506</v>
      </c>
      <c r="D250" s="204" t="s">
        <v>1749</v>
      </c>
      <c r="E250" s="204" t="s">
        <v>1427</v>
      </c>
      <c r="F250" s="204" t="s">
        <v>1428</v>
      </c>
      <c r="G250" s="204" t="s">
        <v>1750</v>
      </c>
      <c r="H250" s="204" t="s">
        <v>1457</v>
      </c>
      <c r="I250" s="204" t="s">
        <v>1458</v>
      </c>
      <c r="J250" s="383">
        <v>6500</v>
      </c>
      <c r="K250" s="351">
        <v>5552</v>
      </c>
      <c r="L250" s="204" t="s">
        <v>1766</v>
      </c>
      <c r="M250" s="351">
        <v>1</v>
      </c>
      <c r="N250" s="204" t="s">
        <v>1437</v>
      </c>
      <c r="O250" s="204" t="s">
        <v>1434</v>
      </c>
      <c r="P250" s="204" t="s">
        <v>1766</v>
      </c>
      <c r="Q250" s="204" t="s">
        <v>1435</v>
      </c>
      <c r="R250" s="204" t="s">
        <v>1435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x14ac:dyDescent="0.25">
      <c r="A251" s="351">
        <v>1505</v>
      </c>
      <c r="B251" s="382">
        <v>42762</v>
      </c>
      <c r="C251" s="204" t="s">
        <v>1506</v>
      </c>
      <c r="D251" s="204" t="s">
        <v>1749</v>
      </c>
      <c r="E251" s="204" t="s">
        <v>1427</v>
      </c>
      <c r="F251" s="204" t="s">
        <v>1428</v>
      </c>
      <c r="G251" s="204" t="s">
        <v>1750</v>
      </c>
      <c r="H251" s="204" t="s">
        <v>1457</v>
      </c>
      <c r="I251" s="204" t="s">
        <v>1458</v>
      </c>
      <c r="J251" s="383">
        <v>2500</v>
      </c>
      <c r="K251" s="351">
        <v>5946</v>
      </c>
      <c r="L251" s="204" t="s">
        <v>1817</v>
      </c>
      <c r="M251" s="351">
        <v>5</v>
      </c>
      <c r="N251" s="204" t="s">
        <v>1437</v>
      </c>
      <c r="O251" s="204" t="s">
        <v>1434</v>
      </c>
      <c r="P251" s="204" t="s">
        <v>1817</v>
      </c>
      <c r="Q251" s="204" t="s">
        <v>1435</v>
      </c>
      <c r="R251" s="204" t="s">
        <v>1435</v>
      </c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x14ac:dyDescent="0.25">
      <c r="A252" s="351">
        <v>1506</v>
      </c>
      <c r="B252" s="382">
        <v>42762</v>
      </c>
      <c r="C252" s="204" t="s">
        <v>1506</v>
      </c>
      <c r="D252" s="204" t="s">
        <v>1749</v>
      </c>
      <c r="E252" s="204" t="s">
        <v>1427</v>
      </c>
      <c r="F252" s="204" t="s">
        <v>1428</v>
      </c>
      <c r="G252" s="204" t="s">
        <v>1750</v>
      </c>
      <c r="H252" s="204" t="s">
        <v>1457</v>
      </c>
      <c r="I252" s="204" t="s">
        <v>1458</v>
      </c>
      <c r="J252" s="383">
        <v>60000</v>
      </c>
      <c r="K252" s="351">
        <v>5541</v>
      </c>
      <c r="L252" s="204" t="s">
        <v>1818</v>
      </c>
      <c r="M252" s="351">
        <v>100</v>
      </c>
      <c r="N252" s="204" t="s">
        <v>1437</v>
      </c>
      <c r="O252" s="204" t="s">
        <v>1434</v>
      </c>
      <c r="P252" s="204" t="s">
        <v>1818</v>
      </c>
      <c r="Q252" s="204" t="s">
        <v>1435</v>
      </c>
      <c r="R252" s="204" t="s">
        <v>1435</v>
      </c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x14ac:dyDescent="0.25">
      <c r="A253" s="351">
        <v>1507</v>
      </c>
      <c r="B253" s="382">
        <v>42762</v>
      </c>
      <c r="C253" s="204" t="s">
        <v>1506</v>
      </c>
      <c r="D253" s="204" t="s">
        <v>1749</v>
      </c>
      <c r="E253" s="204" t="s">
        <v>1427</v>
      </c>
      <c r="F253" s="204" t="s">
        <v>1428</v>
      </c>
      <c r="G253" s="204" t="s">
        <v>1750</v>
      </c>
      <c r="H253" s="204" t="s">
        <v>1457</v>
      </c>
      <c r="I253" s="204" t="s">
        <v>1458</v>
      </c>
      <c r="J253" s="383">
        <v>3000</v>
      </c>
      <c r="K253" s="351">
        <v>5554</v>
      </c>
      <c r="L253" s="204" t="s">
        <v>1819</v>
      </c>
      <c r="M253" s="351">
        <v>1</v>
      </c>
      <c r="N253" s="204" t="s">
        <v>1437</v>
      </c>
      <c r="O253" s="204" t="s">
        <v>1434</v>
      </c>
      <c r="P253" s="204" t="s">
        <v>1819</v>
      </c>
      <c r="Q253" s="204" t="s">
        <v>1435</v>
      </c>
      <c r="R253" s="204" t="s">
        <v>1435</v>
      </c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x14ac:dyDescent="0.25">
      <c r="A254" s="351">
        <v>1508</v>
      </c>
      <c r="B254" s="382">
        <v>42762</v>
      </c>
      <c r="C254" s="204" t="s">
        <v>1506</v>
      </c>
      <c r="D254" s="204" t="s">
        <v>1749</v>
      </c>
      <c r="E254" s="204" t="s">
        <v>1427</v>
      </c>
      <c r="F254" s="204" t="s">
        <v>1428</v>
      </c>
      <c r="G254" s="204" t="s">
        <v>1750</v>
      </c>
      <c r="H254" s="204" t="s">
        <v>1457</v>
      </c>
      <c r="I254" s="204" t="s">
        <v>1458</v>
      </c>
      <c r="J254" s="383">
        <v>60000</v>
      </c>
      <c r="K254" s="351">
        <v>5555</v>
      </c>
      <c r="L254" s="204" t="s">
        <v>1820</v>
      </c>
      <c r="M254" s="351">
        <v>1</v>
      </c>
      <c r="N254" s="204" t="s">
        <v>1437</v>
      </c>
      <c r="O254" s="204" t="s">
        <v>1434</v>
      </c>
      <c r="P254" s="204" t="s">
        <v>1820</v>
      </c>
      <c r="Q254" s="204" t="s">
        <v>1435</v>
      </c>
      <c r="R254" s="204" t="s">
        <v>1435</v>
      </c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x14ac:dyDescent="0.25">
      <c r="A255" s="351">
        <v>1509</v>
      </c>
      <c r="B255" s="382">
        <v>42762</v>
      </c>
      <c r="C255" s="204" t="s">
        <v>1506</v>
      </c>
      <c r="D255" s="204" t="s">
        <v>1749</v>
      </c>
      <c r="E255" s="204" t="s">
        <v>1427</v>
      </c>
      <c r="F255" s="204" t="s">
        <v>1428</v>
      </c>
      <c r="G255" s="204" t="s">
        <v>1750</v>
      </c>
      <c r="H255" s="204" t="s">
        <v>1457</v>
      </c>
      <c r="I255" s="204" t="s">
        <v>1458</v>
      </c>
      <c r="J255" s="383">
        <v>10000</v>
      </c>
      <c r="K255" s="351">
        <v>5557</v>
      </c>
      <c r="L255" s="204" t="s">
        <v>1821</v>
      </c>
      <c r="M255" s="351">
        <v>1</v>
      </c>
      <c r="N255" s="204" t="s">
        <v>1437</v>
      </c>
      <c r="O255" s="204" t="s">
        <v>1434</v>
      </c>
      <c r="P255" s="204" t="s">
        <v>1821</v>
      </c>
      <c r="Q255" s="204" t="s">
        <v>1435</v>
      </c>
      <c r="R255" s="204" t="s">
        <v>1435</v>
      </c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x14ac:dyDescent="0.25">
      <c r="A256" s="351">
        <v>1631</v>
      </c>
      <c r="B256" s="382">
        <v>42762</v>
      </c>
      <c r="C256" s="204" t="s">
        <v>1519</v>
      </c>
      <c r="D256" s="204" t="s">
        <v>1749</v>
      </c>
      <c r="E256" s="204" t="s">
        <v>1427</v>
      </c>
      <c r="F256" s="204" t="s">
        <v>1428</v>
      </c>
      <c r="G256" s="204" t="s">
        <v>1750</v>
      </c>
      <c r="H256" s="204" t="s">
        <v>1522</v>
      </c>
      <c r="I256" s="204" t="s">
        <v>1431</v>
      </c>
      <c r="J256" s="383">
        <v>1200</v>
      </c>
      <c r="K256" s="351">
        <v>5639</v>
      </c>
      <c r="L256" s="204" t="s">
        <v>1822</v>
      </c>
      <c r="M256" s="351">
        <v>1</v>
      </c>
      <c r="N256" s="204" t="s">
        <v>1437</v>
      </c>
      <c r="O256" s="204" t="s">
        <v>1434</v>
      </c>
      <c r="P256" s="204" t="s">
        <v>1822</v>
      </c>
      <c r="Q256" s="204" t="s">
        <v>1435</v>
      </c>
      <c r="R256" s="204" t="s">
        <v>1435</v>
      </c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x14ac:dyDescent="0.25">
      <c r="A257" s="351">
        <v>1632</v>
      </c>
      <c r="B257" s="382">
        <v>42762</v>
      </c>
      <c r="C257" s="204" t="s">
        <v>1519</v>
      </c>
      <c r="D257" s="204" t="s">
        <v>1749</v>
      </c>
      <c r="E257" s="204" t="s">
        <v>1427</v>
      </c>
      <c r="F257" s="204" t="s">
        <v>1428</v>
      </c>
      <c r="G257" s="204" t="s">
        <v>1750</v>
      </c>
      <c r="H257" s="204" t="s">
        <v>1522</v>
      </c>
      <c r="I257" s="204" t="s">
        <v>1431</v>
      </c>
      <c r="J257" s="383">
        <v>2500</v>
      </c>
      <c r="K257" s="351">
        <v>5640</v>
      </c>
      <c r="L257" s="204" t="s">
        <v>1822</v>
      </c>
      <c r="M257" s="351">
        <v>1</v>
      </c>
      <c r="N257" s="204" t="s">
        <v>1437</v>
      </c>
      <c r="O257" s="204" t="s">
        <v>1434</v>
      </c>
      <c r="P257" s="204" t="s">
        <v>1822</v>
      </c>
      <c r="Q257" s="204" t="s">
        <v>1435</v>
      </c>
      <c r="R257" s="204" t="s">
        <v>1435</v>
      </c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x14ac:dyDescent="0.25">
      <c r="A258" s="351">
        <v>1633</v>
      </c>
      <c r="B258" s="382">
        <v>42762</v>
      </c>
      <c r="C258" s="204" t="s">
        <v>1519</v>
      </c>
      <c r="D258" s="204" t="s">
        <v>1749</v>
      </c>
      <c r="E258" s="204" t="s">
        <v>1427</v>
      </c>
      <c r="F258" s="204" t="s">
        <v>1428</v>
      </c>
      <c r="G258" s="204" t="s">
        <v>1750</v>
      </c>
      <c r="H258" s="204" t="s">
        <v>1522</v>
      </c>
      <c r="I258" s="204" t="s">
        <v>1431</v>
      </c>
      <c r="J258" s="383">
        <v>12000</v>
      </c>
      <c r="K258" s="351">
        <v>5641</v>
      </c>
      <c r="L258" s="204" t="s">
        <v>1823</v>
      </c>
      <c r="M258" s="351">
        <v>1</v>
      </c>
      <c r="N258" s="204" t="s">
        <v>1437</v>
      </c>
      <c r="O258" s="204" t="s">
        <v>1434</v>
      </c>
      <c r="P258" s="204" t="s">
        <v>1823</v>
      </c>
      <c r="Q258" s="204" t="s">
        <v>1435</v>
      </c>
      <c r="R258" s="204" t="s">
        <v>1435</v>
      </c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x14ac:dyDescent="0.25">
      <c r="A259" s="351">
        <v>1634</v>
      </c>
      <c r="B259" s="382">
        <v>42762</v>
      </c>
      <c r="C259" s="204" t="s">
        <v>1519</v>
      </c>
      <c r="D259" s="204" t="s">
        <v>1749</v>
      </c>
      <c r="E259" s="204" t="s">
        <v>1427</v>
      </c>
      <c r="F259" s="204" t="s">
        <v>1428</v>
      </c>
      <c r="G259" s="204" t="s">
        <v>1750</v>
      </c>
      <c r="H259" s="204" t="s">
        <v>1522</v>
      </c>
      <c r="I259" s="204" t="s">
        <v>1431</v>
      </c>
      <c r="J259" s="383">
        <v>30000</v>
      </c>
      <c r="K259" s="351">
        <v>5642</v>
      </c>
      <c r="L259" s="204" t="s">
        <v>1824</v>
      </c>
      <c r="M259" s="351">
        <v>1</v>
      </c>
      <c r="N259" s="204" t="s">
        <v>1437</v>
      </c>
      <c r="O259" s="204" t="s">
        <v>1434</v>
      </c>
      <c r="P259" s="204" t="s">
        <v>1824</v>
      </c>
      <c r="Q259" s="204" t="s">
        <v>1435</v>
      </c>
      <c r="R259" s="204" t="s">
        <v>1435</v>
      </c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x14ac:dyDescent="0.25">
      <c r="A260" s="351">
        <v>1635</v>
      </c>
      <c r="B260" s="382">
        <v>42762</v>
      </c>
      <c r="C260" s="204" t="s">
        <v>1519</v>
      </c>
      <c r="D260" s="204" t="s">
        <v>1749</v>
      </c>
      <c r="E260" s="204" t="s">
        <v>1427</v>
      </c>
      <c r="F260" s="204" t="s">
        <v>1428</v>
      </c>
      <c r="G260" s="204" t="s">
        <v>1750</v>
      </c>
      <c r="H260" s="204" t="s">
        <v>1522</v>
      </c>
      <c r="I260" s="204" t="s">
        <v>1431</v>
      </c>
      <c r="J260" s="383">
        <v>2700</v>
      </c>
      <c r="K260" s="351">
        <v>5643</v>
      </c>
      <c r="L260" s="204" t="s">
        <v>1822</v>
      </c>
      <c r="M260" s="351">
        <v>3</v>
      </c>
      <c r="N260" s="204" t="s">
        <v>1529</v>
      </c>
      <c r="O260" s="204" t="s">
        <v>1434</v>
      </c>
      <c r="P260" s="204" t="s">
        <v>1822</v>
      </c>
      <c r="Q260" s="204" t="s">
        <v>1435</v>
      </c>
      <c r="R260" s="204" t="s">
        <v>1435</v>
      </c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x14ac:dyDescent="0.25">
      <c r="A261" s="351">
        <v>2142</v>
      </c>
      <c r="B261" s="382">
        <v>42762</v>
      </c>
      <c r="C261" s="204" t="s">
        <v>1825</v>
      </c>
      <c r="D261" s="204" t="s">
        <v>1749</v>
      </c>
      <c r="E261" s="204" t="s">
        <v>1427</v>
      </c>
      <c r="F261" s="204" t="s">
        <v>1428</v>
      </c>
      <c r="G261" s="204" t="s">
        <v>1750</v>
      </c>
      <c r="H261" s="204" t="s">
        <v>1457</v>
      </c>
      <c r="I261" s="204" t="s">
        <v>1458</v>
      </c>
      <c r="J261" s="383">
        <v>15000</v>
      </c>
      <c r="K261" s="351">
        <v>5945</v>
      </c>
      <c r="L261" s="204" t="s">
        <v>1769</v>
      </c>
      <c r="M261" s="351">
        <v>5</v>
      </c>
      <c r="N261" s="204" t="s">
        <v>1437</v>
      </c>
      <c r="O261" s="204" t="s">
        <v>1434</v>
      </c>
      <c r="P261" s="204" t="s">
        <v>1769</v>
      </c>
      <c r="Q261" s="204" t="s">
        <v>1435</v>
      </c>
      <c r="R261" s="204" t="s">
        <v>1435</v>
      </c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x14ac:dyDescent="0.25">
      <c r="A262" s="351">
        <v>2144</v>
      </c>
      <c r="B262" s="382">
        <v>42762</v>
      </c>
      <c r="C262" s="204" t="s">
        <v>1826</v>
      </c>
      <c r="D262" s="204" t="s">
        <v>1749</v>
      </c>
      <c r="E262" s="204" t="s">
        <v>1427</v>
      </c>
      <c r="F262" s="204" t="s">
        <v>1428</v>
      </c>
      <c r="G262" s="204" t="s">
        <v>1750</v>
      </c>
      <c r="H262" s="204" t="s">
        <v>1457</v>
      </c>
      <c r="I262" s="204" t="s">
        <v>1458</v>
      </c>
      <c r="J262" s="383">
        <v>15000</v>
      </c>
      <c r="K262" s="351">
        <v>5548</v>
      </c>
      <c r="L262" s="204" t="s">
        <v>1769</v>
      </c>
      <c r="M262" s="351">
        <v>3</v>
      </c>
      <c r="N262" s="204" t="s">
        <v>1437</v>
      </c>
      <c r="O262" s="204" t="s">
        <v>1434</v>
      </c>
      <c r="P262" s="204" t="s">
        <v>1769</v>
      </c>
      <c r="Q262" s="204" t="s">
        <v>1435</v>
      </c>
      <c r="R262" s="204" t="s">
        <v>1435</v>
      </c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x14ac:dyDescent="0.25">
      <c r="A263" s="351">
        <v>1378</v>
      </c>
      <c r="B263" s="382">
        <v>42764</v>
      </c>
      <c r="C263" s="204" t="s">
        <v>1425</v>
      </c>
      <c r="D263" s="204" t="s">
        <v>1475</v>
      </c>
      <c r="E263" s="204" t="s">
        <v>1427</v>
      </c>
      <c r="F263" s="204" t="s">
        <v>1428</v>
      </c>
      <c r="G263" s="204" t="s">
        <v>1476</v>
      </c>
      <c r="H263" s="204" t="s">
        <v>1451</v>
      </c>
      <c r="I263" s="204" t="s">
        <v>1452</v>
      </c>
      <c r="J263" s="383">
        <v>93500</v>
      </c>
      <c r="K263" s="351">
        <v>5449</v>
      </c>
      <c r="L263" s="204" t="s">
        <v>1563</v>
      </c>
      <c r="M263" s="351">
        <v>55</v>
      </c>
      <c r="N263" s="204" t="s">
        <v>1454</v>
      </c>
      <c r="O263" s="204" t="s">
        <v>1434</v>
      </c>
      <c r="P263" s="204" t="s">
        <v>1563</v>
      </c>
      <c r="Q263" s="204" t="s">
        <v>1435</v>
      </c>
      <c r="R263" s="204" t="s">
        <v>1435</v>
      </c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x14ac:dyDescent="0.25">
      <c r="A264" s="351">
        <v>1379</v>
      </c>
      <c r="B264" s="382">
        <v>42764</v>
      </c>
      <c r="C264" s="204" t="s">
        <v>1425</v>
      </c>
      <c r="D264" s="204" t="s">
        <v>1475</v>
      </c>
      <c r="E264" s="204" t="s">
        <v>1427</v>
      </c>
      <c r="F264" s="204" t="s">
        <v>1428</v>
      </c>
      <c r="G264" s="204" t="s">
        <v>1476</v>
      </c>
      <c r="H264" s="204" t="s">
        <v>1462</v>
      </c>
      <c r="I264" s="204" t="s">
        <v>1463</v>
      </c>
      <c r="J264" s="383">
        <v>73800</v>
      </c>
      <c r="K264" s="351">
        <v>5442</v>
      </c>
      <c r="L264" s="204" t="s">
        <v>1477</v>
      </c>
      <c r="M264" s="351">
        <v>82</v>
      </c>
      <c r="N264" s="204" t="s">
        <v>1454</v>
      </c>
      <c r="O264" s="204" t="s">
        <v>1434</v>
      </c>
      <c r="P264" s="204" t="s">
        <v>1477</v>
      </c>
      <c r="Q264" s="204" t="s">
        <v>1435</v>
      </c>
      <c r="R264" s="204" t="s">
        <v>1435</v>
      </c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x14ac:dyDescent="0.25">
      <c r="A265" s="351">
        <v>1380</v>
      </c>
      <c r="B265" s="382">
        <v>42764</v>
      </c>
      <c r="C265" s="204" t="s">
        <v>1425</v>
      </c>
      <c r="D265" s="204" t="s">
        <v>1475</v>
      </c>
      <c r="E265" s="204" t="s">
        <v>1427</v>
      </c>
      <c r="F265" s="204" t="s">
        <v>1428</v>
      </c>
      <c r="G265" s="204" t="s">
        <v>1476</v>
      </c>
      <c r="H265" s="204" t="s">
        <v>1462</v>
      </c>
      <c r="I265" s="204" t="s">
        <v>1463</v>
      </c>
      <c r="J265" s="383">
        <v>42000</v>
      </c>
      <c r="K265" s="351">
        <v>5446</v>
      </c>
      <c r="L265" s="204" t="s">
        <v>1481</v>
      </c>
      <c r="M265" s="351">
        <v>35</v>
      </c>
      <c r="N265" s="204" t="s">
        <v>1454</v>
      </c>
      <c r="O265" s="204" t="s">
        <v>1434</v>
      </c>
      <c r="P265" s="204" t="s">
        <v>1481</v>
      </c>
      <c r="Q265" s="204" t="s">
        <v>1435</v>
      </c>
      <c r="R265" s="204" t="s">
        <v>1435</v>
      </c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x14ac:dyDescent="0.25">
      <c r="A266" s="351">
        <v>1384</v>
      </c>
      <c r="B266" s="382">
        <v>42764</v>
      </c>
      <c r="C266" s="204" t="s">
        <v>1517</v>
      </c>
      <c r="D266" s="204" t="s">
        <v>1827</v>
      </c>
      <c r="E266" s="204" t="s">
        <v>1427</v>
      </c>
      <c r="F266" s="204" t="s">
        <v>1428</v>
      </c>
      <c r="G266" s="204" t="s">
        <v>1828</v>
      </c>
      <c r="H266" s="204" t="s">
        <v>1522</v>
      </c>
      <c r="I266" s="204" t="s">
        <v>1431</v>
      </c>
      <c r="J266" s="383">
        <v>6000</v>
      </c>
      <c r="K266" s="351">
        <v>5485</v>
      </c>
      <c r="L266" s="204" t="s">
        <v>1829</v>
      </c>
      <c r="M266" s="351">
        <v>3</v>
      </c>
      <c r="N266" s="204" t="s">
        <v>1437</v>
      </c>
      <c r="O266" s="204" t="s">
        <v>1434</v>
      </c>
      <c r="P266" s="204" t="s">
        <v>1829</v>
      </c>
      <c r="Q266" s="204" t="s">
        <v>1435</v>
      </c>
      <c r="R266" s="204" t="s">
        <v>1435</v>
      </c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x14ac:dyDescent="0.25">
      <c r="A267" s="351">
        <v>1489</v>
      </c>
      <c r="B267" s="382">
        <v>42764</v>
      </c>
      <c r="C267" s="204" t="s">
        <v>1777</v>
      </c>
      <c r="D267" s="204" t="s">
        <v>1830</v>
      </c>
      <c r="E267" s="204" t="s">
        <v>1427</v>
      </c>
      <c r="F267" s="204" t="s">
        <v>1428</v>
      </c>
      <c r="G267" s="204" t="s">
        <v>1831</v>
      </c>
      <c r="H267" s="204" t="s">
        <v>1522</v>
      </c>
      <c r="I267" s="204" t="s">
        <v>1431</v>
      </c>
      <c r="J267" s="383">
        <v>72000</v>
      </c>
      <c r="K267" s="351">
        <v>5485</v>
      </c>
      <c r="L267" s="204" t="s">
        <v>1829</v>
      </c>
      <c r="M267" s="351">
        <v>36</v>
      </c>
      <c r="N267" s="204" t="s">
        <v>1437</v>
      </c>
      <c r="O267" s="204" t="s">
        <v>1434</v>
      </c>
      <c r="P267" s="204" t="s">
        <v>1829</v>
      </c>
      <c r="Q267" s="204" t="s">
        <v>1435</v>
      </c>
      <c r="R267" s="204" t="s">
        <v>1435</v>
      </c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x14ac:dyDescent="0.25">
      <c r="A268" s="351">
        <v>67</v>
      </c>
      <c r="B268" s="382">
        <v>42765</v>
      </c>
      <c r="C268" s="204" t="s">
        <v>1752</v>
      </c>
      <c r="D268" s="204" t="s">
        <v>1552</v>
      </c>
      <c r="E268" s="204" t="s">
        <v>1427</v>
      </c>
      <c r="F268" s="204" t="s">
        <v>1553</v>
      </c>
      <c r="G268" s="204" t="s">
        <v>1554</v>
      </c>
      <c r="H268" s="204" t="s">
        <v>1463</v>
      </c>
      <c r="I268" s="204" t="s">
        <v>1604</v>
      </c>
      <c r="J268" s="383">
        <v>266000</v>
      </c>
      <c r="K268" s="351" t="s">
        <v>1445</v>
      </c>
      <c r="L268" s="204" t="s">
        <v>1446</v>
      </c>
      <c r="M268" s="351">
        <v>0</v>
      </c>
      <c r="N268" s="204" t="s">
        <v>1447</v>
      </c>
      <c r="O268" s="204" t="s">
        <v>1434</v>
      </c>
      <c r="P268" s="204" t="s">
        <v>1832</v>
      </c>
      <c r="Q268" s="204" t="s">
        <v>1617</v>
      </c>
      <c r="R268" s="204" t="s">
        <v>1696</v>
      </c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x14ac:dyDescent="0.25">
      <c r="A269" s="351">
        <v>74</v>
      </c>
      <c r="B269" s="382">
        <v>42765</v>
      </c>
      <c r="C269" s="204" t="s">
        <v>1833</v>
      </c>
      <c r="D269" s="204" t="s">
        <v>1834</v>
      </c>
      <c r="E269" s="204" t="s">
        <v>1427</v>
      </c>
      <c r="F269" s="204" t="s">
        <v>1546</v>
      </c>
      <c r="G269" s="204" t="s">
        <v>1835</v>
      </c>
      <c r="H269" s="204" t="s">
        <v>1452</v>
      </c>
      <c r="I269" s="204" t="s">
        <v>1604</v>
      </c>
      <c r="J269" s="383">
        <v>1386850</v>
      </c>
      <c r="K269" s="351" t="s">
        <v>1445</v>
      </c>
      <c r="L269" s="204" t="s">
        <v>1446</v>
      </c>
      <c r="M269" s="351">
        <v>0</v>
      </c>
      <c r="N269" s="204" t="s">
        <v>1447</v>
      </c>
      <c r="O269" s="204" t="s">
        <v>1434</v>
      </c>
      <c r="P269" s="204" t="s">
        <v>1701</v>
      </c>
      <c r="Q269" s="204" t="s">
        <v>1617</v>
      </c>
      <c r="R269" s="204" t="s">
        <v>1699</v>
      </c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x14ac:dyDescent="0.25">
      <c r="A270" s="351">
        <v>75</v>
      </c>
      <c r="B270" s="382">
        <v>42765</v>
      </c>
      <c r="C270" s="204" t="s">
        <v>1836</v>
      </c>
      <c r="D270" s="204" t="s">
        <v>1552</v>
      </c>
      <c r="E270" s="204" t="s">
        <v>1427</v>
      </c>
      <c r="F270" s="204" t="s">
        <v>1553</v>
      </c>
      <c r="G270" s="204" t="s">
        <v>1554</v>
      </c>
      <c r="H270" s="204" t="s">
        <v>1452</v>
      </c>
      <c r="I270" s="204" t="s">
        <v>1604</v>
      </c>
      <c r="J270" s="383">
        <v>154000</v>
      </c>
      <c r="K270" s="351" t="s">
        <v>1445</v>
      </c>
      <c r="L270" s="204" t="s">
        <v>1446</v>
      </c>
      <c r="M270" s="351">
        <v>0</v>
      </c>
      <c r="N270" s="204" t="s">
        <v>1447</v>
      </c>
      <c r="O270" s="204" t="s">
        <v>1434</v>
      </c>
      <c r="P270" s="204" t="s">
        <v>1748</v>
      </c>
      <c r="Q270" s="204" t="s">
        <v>1617</v>
      </c>
      <c r="R270" s="204" t="s">
        <v>1699</v>
      </c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x14ac:dyDescent="0.25">
      <c r="A271" s="351">
        <v>76</v>
      </c>
      <c r="B271" s="382">
        <v>42765</v>
      </c>
      <c r="C271" s="204" t="s">
        <v>1837</v>
      </c>
      <c r="D271" s="204" t="s">
        <v>1838</v>
      </c>
      <c r="E271" s="204" t="s">
        <v>1427</v>
      </c>
      <c r="F271" s="204" t="s">
        <v>1428</v>
      </c>
      <c r="G271" s="204" t="s">
        <v>1839</v>
      </c>
      <c r="H271" s="204" t="s">
        <v>1523</v>
      </c>
      <c r="I271" s="204" t="s">
        <v>1604</v>
      </c>
      <c r="J271" s="383">
        <v>175000</v>
      </c>
      <c r="K271" s="351" t="s">
        <v>1445</v>
      </c>
      <c r="L271" s="204" t="s">
        <v>1446</v>
      </c>
      <c r="M271" s="351">
        <v>0</v>
      </c>
      <c r="N271" s="204" t="s">
        <v>1447</v>
      </c>
      <c r="O271" s="204" t="s">
        <v>1434</v>
      </c>
      <c r="P271" s="204" t="s">
        <v>1840</v>
      </c>
      <c r="Q271" s="204" t="s">
        <v>1617</v>
      </c>
      <c r="R271" s="204" t="s">
        <v>1618</v>
      </c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x14ac:dyDescent="0.25">
      <c r="A272" s="351">
        <v>77</v>
      </c>
      <c r="B272" s="382">
        <v>42765</v>
      </c>
      <c r="C272" s="204" t="s">
        <v>1841</v>
      </c>
      <c r="D272" s="204" t="s">
        <v>1808</v>
      </c>
      <c r="E272" s="204" t="s">
        <v>1427</v>
      </c>
      <c r="F272" s="204" t="s">
        <v>1428</v>
      </c>
      <c r="G272" s="204" t="s">
        <v>1809</v>
      </c>
      <c r="H272" s="204" t="s">
        <v>1523</v>
      </c>
      <c r="I272" s="204" t="s">
        <v>1604</v>
      </c>
      <c r="J272" s="383">
        <v>118900</v>
      </c>
      <c r="K272" s="351" t="s">
        <v>1445</v>
      </c>
      <c r="L272" s="204" t="s">
        <v>1446</v>
      </c>
      <c r="M272" s="351">
        <v>0</v>
      </c>
      <c r="N272" s="204" t="s">
        <v>1447</v>
      </c>
      <c r="O272" s="204" t="s">
        <v>1434</v>
      </c>
      <c r="P272" s="204" t="s">
        <v>1840</v>
      </c>
      <c r="Q272" s="204" t="s">
        <v>1617</v>
      </c>
      <c r="R272" s="204" t="s">
        <v>1618</v>
      </c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x14ac:dyDescent="0.25">
      <c r="A273" s="351">
        <v>78</v>
      </c>
      <c r="B273" s="382">
        <v>42765</v>
      </c>
      <c r="C273" s="204" t="s">
        <v>1842</v>
      </c>
      <c r="D273" s="204" t="s">
        <v>1806</v>
      </c>
      <c r="E273" s="204" t="s">
        <v>1427</v>
      </c>
      <c r="F273" s="204" t="s">
        <v>1428</v>
      </c>
      <c r="G273" s="204" t="s">
        <v>1807</v>
      </c>
      <c r="H273" s="204" t="s">
        <v>1523</v>
      </c>
      <c r="I273" s="204" t="s">
        <v>1604</v>
      </c>
      <c r="J273" s="383">
        <v>74500</v>
      </c>
      <c r="K273" s="351" t="s">
        <v>1445</v>
      </c>
      <c r="L273" s="204" t="s">
        <v>1446</v>
      </c>
      <c r="M273" s="351">
        <v>0</v>
      </c>
      <c r="N273" s="204" t="s">
        <v>1447</v>
      </c>
      <c r="O273" s="204" t="s">
        <v>1434</v>
      </c>
      <c r="P273" s="204" t="s">
        <v>1840</v>
      </c>
      <c r="Q273" s="204" t="s">
        <v>1617</v>
      </c>
      <c r="R273" s="204" t="s">
        <v>1618</v>
      </c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x14ac:dyDescent="0.25">
      <c r="A274" s="351">
        <v>83</v>
      </c>
      <c r="B274" s="382">
        <v>42765</v>
      </c>
      <c r="C274" s="204" t="s">
        <v>1439</v>
      </c>
      <c r="D274" s="204" t="s">
        <v>1791</v>
      </c>
      <c r="E274" s="204" t="s">
        <v>1427</v>
      </c>
      <c r="F274" s="204" t="s">
        <v>1428</v>
      </c>
      <c r="G274" s="204" t="s">
        <v>1792</v>
      </c>
      <c r="H274" s="204" t="s">
        <v>1548</v>
      </c>
      <c r="I274" s="204" t="s">
        <v>1549</v>
      </c>
      <c r="J274" s="383">
        <v>32000</v>
      </c>
      <c r="K274" s="351" t="s">
        <v>1445</v>
      </c>
      <c r="L274" s="204" t="s">
        <v>1446</v>
      </c>
      <c r="M274" s="351">
        <v>0</v>
      </c>
      <c r="N274" s="204" t="s">
        <v>1447</v>
      </c>
      <c r="O274" s="204" t="s">
        <v>1434</v>
      </c>
      <c r="P274" s="204" t="s">
        <v>1550</v>
      </c>
      <c r="Q274" s="204" t="s">
        <v>1435</v>
      </c>
      <c r="R274" s="204" t="s">
        <v>1435</v>
      </c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x14ac:dyDescent="0.25">
      <c r="A275" s="351">
        <v>1286</v>
      </c>
      <c r="B275" s="382">
        <v>42765</v>
      </c>
      <c r="C275" s="204" t="s">
        <v>1509</v>
      </c>
      <c r="D275" s="204" t="s">
        <v>1838</v>
      </c>
      <c r="E275" s="204" t="s">
        <v>1427</v>
      </c>
      <c r="F275" s="204" t="s">
        <v>1428</v>
      </c>
      <c r="G275" s="204" t="s">
        <v>1839</v>
      </c>
      <c r="H275" s="204" t="s">
        <v>1522</v>
      </c>
      <c r="I275" s="204" t="s">
        <v>1523</v>
      </c>
      <c r="J275" s="383">
        <v>175000</v>
      </c>
      <c r="K275" s="351">
        <v>5418</v>
      </c>
      <c r="L275" s="204" t="s">
        <v>1843</v>
      </c>
      <c r="M275" s="351">
        <v>35</v>
      </c>
      <c r="N275" s="204" t="s">
        <v>1529</v>
      </c>
      <c r="O275" s="204" t="s">
        <v>1434</v>
      </c>
      <c r="P275" s="204" t="s">
        <v>1843</v>
      </c>
      <c r="Q275" s="204" t="s">
        <v>1435</v>
      </c>
      <c r="R275" s="204" t="s">
        <v>1435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x14ac:dyDescent="0.25">
      <c r="A276" s="351">
        <v>1287</v>
      </c>
      <c r="B276" s="382">
        <v>42765</v>
      </c>
      <c r="C276" s="204" t="s">
        <v>1509</v>
      </c>
      <c r="D276" s="204" t="s">
        <v>1834</v>
      </c>
      <c r="E276" s="204" t="s">
        <v>1427</v>
      </c>
      <c r="F276" s="204" t="s">
        <v>1546</v>
      </c>
      <c r="G276" s="204" t="s">
        <v>1835</v>
      </c>
      <c r="H276" s="204" t="s">
        <v>1451</v>
      </c>
      <c r="I276" s="204" t="s">
        <v>1452</v>
      </c>
      <c r="J276" s="383">
        <v>500850</v>
      </c>
      <c r="K276" s="351">
        <v>3232</v>
      </c>
      <c r="L276" s="204" t="s">
        <v>1597</v>
      </c>
      <c r="M276" s="351">
        <v>1113</v>
      </c>
      <c r="N276" s="204" t="s">
        <v>1437</v>
      </c>
      <c r="O276" s="204" t="s">
        <v>1434</v>
      </c>
      <c r="P276" s="204" t="s">
        <v>1597</v>
      </c>
      <c r="Q276" s="204" t="s">
        <v>1435</v>
      </c>
      <c r="R276" s="204" t="s">
        <v>1435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x14ac:dyDescent="0.25">
      <c r="A277" s="351">
        <v>1288</v>
      </c>
      <c r="B277" s="382">
        <v>42765</v>
      </c>
      <c r="C277" s="204" t="s">
        <v>1509</v>
      </c>
      <c r="D277" s="204" t="s">
        <v>1834</v>
      </c>
      <c r="E277" s="204" t="s">
        <v>1427</v>
      </c>
      <c r="F277" s="204" t="s">
        <v>1546</v>
      </c>
      <c r="G277" s="204" t="s">
        <v>1835</v>
      </c>
      <c r="H277" s="204" t="s">
        <v>1451</v>
      </c>
      <c r="I277" s="204" t="s">
        <v>1452</v>
      </c>
      <c r="J277" s="383">
        <v>437200</v>
      </c>
      <c r="K277" s="351">
        <v>5419</v>
      </c>
      <c r="L277" s="204" t="s">
        <v>1598</v>
      </c>
      <c r="M277" s="351">
        <v>2186</v>
      </c>
      <c r="N277" s="204" t="s">
        <v>1437</v>
      </c>
      <c r="O277" s="204" t="s">
        <v>1434</v>
      </c>
      <c r="P277" s="204" t="s">
        <v>1598</v>
      </c>
      <c r="Q277" s="204" t="s">
        <v>1435</v>
      </c>
      <c r="R277" s="204" t="s">
        <v>1435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x14ac:dyDescent="0.25">
      <c r="A278" s="351">
        <v>1377</v>
      </c>
      <c r="B278" s="382">
        <v>42765</v>
      </c>
      <c r="C278" s="204" t="s">
        <v>1509</v>
      </c>
      <c r="D278" s="204" t="s">
        <v>1834</v>
      </c>
      <c r="E278" s="204" t="s">
        <v>1427</v>
      </c>
      <c r="F278" s="204" t="s">
        <v>1546</v>
      </c>
      <c r="G278" s="204" t="s">
        <v>1835</v>
      </c>
      <c r="H278" s="204" t="s">
        <v>1451</v>
      </c>
      <c r="I278" s="204" t="s">
        <v>1452</v>
      </c>
      <c r="J278" s="383">
        <v>448800</v>
      </c>
      <c r="K278" s="351">
        <v>2555</v>
      </c>
      <c r="L278" s="204" t="s">
        <v>1598</v>
      </c>
      <c r="M278" s="351">
        <v>1122</v>
      </c>
      <c r="N278" s="204" t="s">
        <v>1437</v>
      </c>
      <c r="O278" s="204" t="s">
        <v>1434</v>
      </c>
      <c r="P278" s="204" t="s">
        <v>1598</v>
      </c>
      <c r="Q278" s="204" t="s">
        <v>1435</v>
      </c>
      <c r="R278" s="204" t="s">
        <v>1435</v>
      </c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x14ac:dyDescent="0.25">
      <c r="A279" s="351">
        <v>1381</v>
      </c>
      <c r="B279" s="382">
        <v>42765</v>
      </c>
      <c r="C279" s="204" t="s">
        <v>1425</v>
      </c>
      <c r="D279" s="204" t="s">
        <v>1460</v>
      </c>
      <c r="E279" s="204" t="s">
        <v>1427</v>
      </c>
      <c r="F279" s="204" t="s">
        <v>1428</v>
      </c>
      <c r="G279" s="204" t="s">
        <v>1461</v>
      </c>
      <c r="H279" s="204" t="s">
        <v>1462</v>
      </c>
      <c r="I279" s="204" t="s">
        <v>1463</v>
      </c>
      <c r="J279" s="383">
        <v>115200</v>
      </c>
      <c r="K279" s="351">
        <v>4994</v>
      </c>
      <c r="L279" s="204" t="s">
        <v>1466</v>
      </c>
      <c r="M279" s="351">
        <v>36</v>
      </c>
      <c r="N279" s="204" t="s">
        <v>1437</v>
      </c>
      <c r="O279" s="204" t="s">
        <v>1434</v>
      </c>
      <c r="P279" s="204" t="s">
        <v>1466</v>
      </c>
      <c r="Q279" s="204" t="s">
        <v>1435</v>
      </c>
      <c r="R279" s="204" t="s">
        <v>1435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x14ac:dyDescent="0.25">
      <c r="A280" s="351">
        <v>1382</v>
      </c>
      <c r="B280" s="382">
        <v>42765</v>
      </c>
      <c r="C280" s="204" t="s">
        <v>1425</v>
      </c>
      <c r="D280" s="204" t="s">
        <v>1460</v>
      </c>
      <c r="E280" s="204" t="s">
        <v>1427</v>
      </c>
      <c r="F280" s="204" t="s">
        <v>1428</v>
      </c>
      <c r="G280" s="204" t="s">
        <v>1461</v>
      </c>
      <c r="H280" s="204" t="s">
        <v>1462</v>
      </c>
      <c r="I280" s="204" t="s">
        <v>1463</v>
      </c>
      <c r="J280" s="383">
        <v>32000</v>
      </c>
      <c r="K280" s="351">
        <v>5014</v>
      </c>
      <c r="L280" s="204" t="s">
        <v>1844</v>
      </c>
      <c r="M280" s="351">
        <v>10</v>
      </c>
      <c r="N280" s="204" t="s">
        <v>1454</v>
      </c>
      <c r="O280" s="204" t="s">
        <v>1434</v>
      </c>
      <c r="P280" s="204" t="s">
        <v>1844</v>
      </c>
      <c r="Q280" s="204" t="s">
        <v>1435</v>
      </c>
      <c r="R280" s="204" t="s">
        <v>1435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x14ac:dyDescent="0.25">
      <c r="A281" s="351">
        <v>1383</v>
      </c>
      <c r="B281" s="382">
        <v>42765</v>
      </c>
      <c r="C281" s="204" t="s">
        <v>1425</v>
      </c>
      <c r="D281" s="204" t="s">
        <v>1460</v>
      </c>
      <c r="E281" s="204" t="s">
        <v>1427</v>
      </c>
      <c r="F281" s="204" t="s">
        <v>1428</v>
      </c>
      <c r="G281" s="204" t="s">
        <v>1461</v>
      </c>
      <c r="H281" s="204" t="s">
        <v>1462</v>
      </c>
      <c r="I281" s="204" t="s">
        <v>1463</v>
      </c>
      <c r="J281" s="383">
        <v>16000</v>
      </c>
      <c r="K281" s="351">
        <v>4881</v>
      </c>
      <c r="L281" s="204" t="s">
        <v>1845</v>
      </c>
      <c r="M281" s="351">
        <v>10</v>
      </c>
      <c r="N281" s="204" t="s">
        <v>1454</v>
      </c>
      <c r="O281" s="204" t="s">
        <v>1434</v>
      </c>
      <c r="P281" s="204" t="s">
        <v>1845</v>
      </c>
      <c r="Q281" s="204" t="s">
        <v>1435</v>
      </c>
      <c r="R281" s="204" t="s">
        <v>1435</v>
      </c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x14ac:dyDescent="0.25">
      <c r="A282" s="351">
        <v>1431</v>
      </c>
      <c r="B282" s="382">
        <v>42765</v>
      </c>
      <c r="C282" s="204" t="s">
        <v>1517</v>
      </c>
      <c r="D282" s="204" t="s">
        <v>1846</v>
      </c>
      <c r="E282" s="204" t="s">
        <v>1427</v>
      </c>
      <c r="F282" s="204" t="s">
        <v>1441</v>
      </c>
      <c r="G282" s="204" t="s">
        <v>1847</v>
      </c>
      <c r="H282" s="204" t="s">
        <v>1451</v>
      </c>
      <c r="I282" s="204" t="s">
        <v>1496</v>
      </c>
      <c r="J282" s="383">
        <v>63000</v>
      </c>
      <c r="K282" s="351">
        <v>4686</v>
      </c>
      <c r="L282" s="204" t="s">
        <v>1562</v>
      </c>
      <c r="M282" s="351">
        <v>70</v>
      </c>
      <c r="N282" s="204" t="s">
        <v>1454</v>
      </c>
      <c r="O282" s="204" t="s">
        <v>1434</v>
      </c>
      <c r="P282" s="204" t="s">
        <v>1562</v>
      </c>
      <c r="Q282" s="204" t="s">
        <v>1435</v>
      </c>
      <c r="R282" s="204" t="s">
        <v>1435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x14ac:dyDescent="0.25">
      <c r="A283" s="351">
        <v>2143</v>
      </c>
      <c r="B283" s="382">
        <v>42765</v>
      </c>
      <c r="C283" s="204" t="s">
        <v>1825</v>
      </c>
      <c r="D283" s="204" t="s">
        <v>1749</v>
      </c>
      <c r="E283" s="204" t="s">
        <v>1427</v>
      </c>
      <c r="F283" s="204" t="s">
        <v>1428</v>
      </c>
      <c r="G283" s="204" t="s">
        <v>1750</v>
      </c>
      <c r="H283" s="204" t="s">
        <v>1457</v>
      </c>
      <c r="I283" s="204" t="s">
        <v>1458</v>
      </c>
      <c r="J283" s="383">
        <v>12000</v>
      </c>
      <c r="K283" s="351">
        <v>5945</v>
      </c>
      <c r="L283" s="204" t="s">
        <v>1769</v>
      </c>
      <c r="M283" s="351">
        <v>4</v>
      </c>
      <c r="N283" s="204" t="s">
        <v>1437</v>
      </c>
      <c r="O283" s="204" t="s">
        <v>1434</v>
      </c>
      <c r="P283" s="204" t="s">
        <v>1769</v>
      </c>
      <c r="Q283" s="204" t="s">
        <v>1435</v>
      </c>
      <c r="R283" s="204" t="s">
        <v>1435</v>
      </c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x14ac:dyDescent="0.25">
      <c r="A284" s="351">
        <v>2283</v>
      </c>
      <c r="B284" s="382">
        <v>42766</v>
      </c>
      <c r="C284" s="204" t="s">
        <v>1509</v>
      </c>
      <c r="D284" s="204" t="s">
        <v>1846</v>
      </c>
      <c r="E284" s="204" t="s">
        <v>1427</v>
      </c>
      <c r="F284" s="204" t="s">
        <v>1441</v>
      </c>
      <c r="G284" s="204" t="s">
        <v>1847</v>
      </c>
      <c r="H284" s="204" t="s">
        <v>1848</v>
      </c>
      <c r="I284" s="204" t="s">
        <v>1462</v>
      </c>
      <c r="J284" s="383">
        <v>2980000</v>
      </c>
      <c r="K284" s="351">
        <v>4996</v>
      </c>
      <c r="L284" s="204" t="s">
        <v>1849</v>
      </c>
      <c r="M284" s="351">
        <v>596</v>
      </c>
      <c r="N284" s="204" t="s">
        <v>1454</v>
      </c>
      <c r="O284" s="204" t="s">
        <v>1434</v>
      </c>
      <c r="P284" s="204" t="s">
        <v>1849</v>
      </c>
      <c r="Q284" s="204" t="s">
        <v>1435</v>
      </c>
      <c r="R284" s="204" t="s">
        <v>1435</v>
      </c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x14ac:dyDescent="0.25">
      <c r="A285" s="351">
        <v>2284</v>
      </c>
      <c r="B285" s="382">
        <v>42766</v>
      </c>
      <c r="C285" s="204" t="s">
        <v>1509</v>
      </c>
      <c r="D285" s="204" t="s">
        <v>1846</v>
      </c>
      <c r="E285" s="204" t="s">
        <v>1427</v>
      </c>
      <c r="F285" s="204" t="s">
        <v>1441</v>
      </c>
      <c r="G285" s="204" t="s">
        <v>1847</v>
      </c>
      <c r="H285" s="204" t="s">
        <v>1848</v>
      </c>
      <c r="I285" s="204" t="s">
        <v>1462</v>
      </c>
      <c r="J285" s="383">
        <v>57000</v>
      </c>
      <c r="K285" s="351">
        <v>5435</v>
      </c>
      <c r="L285" s="204" t="s">
        <v>1468</v>
      </c>
      <c r="M285" s="351">
        <v>38</v>
      </c>
      <c r="N285" s="204" t="s">
        <v>1454</v>
      </c>
      <c r="O285" s="204" t="s">
        <v>1434</v>
      </c>
      <c r="P285" s="204" t="s">
        <v>1468</v>
      </c>
      <c r="Q285" s="204" t="s">
        <v>1435</v>
      </c>
      <c r="R285" s="204" t="s">
        <v>1435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x14ac:dyDescent="0.25">
      <c r="A286" s="351">
        <v>2285</v>
      </c>
      <c r="B286" s="382">
        <v>42766</v>
      </c>
      <c r="C286" s="204" t="s">
        <v>1509</v>
      </c>
      <c r="D286" s="204" t="s">
        <v>1846</v>
      </c>
      <c r="E286" s="204" t="s">
        <v>1427</v>
      </c>
      <c r="F286" s="204" t="s">
        <v>1441</v>
      </c>
      <c r="G286" s="204" t="s">
        <v>1847</v>
      </c>
      <c r="H286" s="204" t="s">
        <v>1848</v>
      </c>
      <c r="I286" s="204" t="s">
        <v>1462</v>
      </c>
      <c r="J286" s="383">
        <v>53600</v>
      </c>
      <c r="K286" s="351">
        <v>4871</v>
      </c>
      <c r="L286" s="204" t="s">
        <v>1468</v>
      </c>
      <c r="M286" s="351">
        <v>8</v>
      </c>
      <c r="N286" s="204" t="s">
        <v>1471</v>
      </c>
      <c r="O286" s="204" t="s">
        <v>1434</v>
      </c>
      <c r="P286" s="204" t="s">
        <v>1468</v>
      </c>
      <c r="Q286" s="204" t="s">
        <v>1435</v>
      </c>
      <c r="R286" s="204" t="s">
        <v>1435</v>
      </c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x14ac:dyDescent="0.25">
      <c r="A287" s="351">
        <v>2286</v>
      </c>
      <c r="B287" s="382">
        <v>42766</v>
      </c>
      <c r="C287" s="204" t="s">
        <v>1509</v>
      </c>
      <c r="D287" s="204" t="s">
        <v>1846</v>
      </c>
      <c r="E287" s="204" t="s">
        <v>1427</v>
      </c>
      <c r="F287" s="204" t="s">
        <v>1441</v>
      </c>
      <c r="G287" s="204" t="s">
        <v>1847</v>
      </c>
      <c r="H287" s="204" t="s">
        <v>1848</v>
      </c>
      <c r="I287" s="204" t="s">
        <v>1462</v>
      </c>
      <c r="J287" s="383">
        <v>279620</v>
      </c>
      <c r="K287" s="351">
        <v>4075</v>
      </c>
      <c r="L287" s="204" t="s">
        <v>1465</v>
      </c>
      <c r="M287" s="351">
        <v>127.1</v>
      </c>
      <c r="N287" s="204" t="s">
        <v>1454</v>
      </c>
      <c r="O287" s="204" t="s">
        <v>1434</v>
      </c>
      <c r="P287" s="204" t="s">
        <v>1465</v>
      </c>
      <c r="Q287" s="204" t="s">
        <v>1435</v>
      </c>
      <c r="R287" s="204" t="s">
        <v>1435</v>
      </c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x14ac:dyDescent="0.25">
      <c r="A288" s="351">
        <v>2287</v>
      </c>
      <c r="B288" s="382">
        <v>42766</v>
      </c>
      <c r="C288" s="204" t="s">
        <v>1509</v>
      </c>
      <c r="D288" s="204" t="s">
        <v>1846</v>
      </c>
      <c r="E288" s="204" t="s">
        <v>1427</v>
      </c>
      <c r="F288" s="204" t="s">
        <v>1441</v>
      </c>
      <c r="G288" s="204" t="s">
        <v>1847</v>
      </c>
      <c r="H288" s="204" t="s">
        <v>1848</v>
      </c>
      <c r="I288" s="204" t="s">
        <v>1462</v>
      </c>
      <c r="J288" s="383">
        <v>9600</v>
      </c>
      <c r="K288" s="351">
        <v>5014</v>
      </c>
      <c r="L288" s="204" t="s">
        <v>1844</v>
      </c>
      <c r="M288" s="351">
        <v>3</v>
      </c>
      <c r="N288" s="204" t="s">
        <v>1454</v>
      </c>
      <c r="O288" s="204" t="s">
        <v>1434</v>
      </c>
      <c r="P288" s="204" t="s">
        <v>1844</v>
      </c>
      <c r="Q288" s="204" t="s">
        <v>1435</v>
      </c>
      <c r="R288" s="204" t="s">
        <v>1435</v>
      </c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x14ac:dyDescent="0.25">
      <c r="A289" s="351">
        <v>2288</v>
      </c>
      <c r="B289" s="382">
        <v>42766</v>
      </c>
      <c r="C289" s="204" t="s">
        <v>1509</v>
      </c>
      <c r="D289" s="204" t="s">
        <v>1846</v>
      </c>
      <c r="E289" s="204" t="s">
        <v>1427</v>
      </c>
      <c r="F289" s="204" t="s">
        <v>1441</v>
      </c>
      <c r="G289" s="204" t="s">
        <v>1847</v>
      </c>
      <c r="H289" s="204" t="s">
        <v>1848</v>
      </c>
      <c r="I289" s="204" t="s">
        <v>1462</v>
      </c>
      <c r="J289" s="383">
        <v>160720</v>
      </c>
      <c r="K289" s="351">
        <v>4869</v>
      </c>
      <c r="L289" s="204" t="s">
        <v>1464</v>
      </c>
      <c r="M289" s="351">
        <v>164</v>
      </c>
      <c r="N289" s="204" t="s">
        <v>1454</v>
      </c>
      <c r="O289" s="204" t="s">
        <v>1434</v>
      </c>
      <c r="P289" s="204" t="s">
        <v>1464</v>
      </c>
      <c r="Q289" s="204" t="s">
        <v>1435</v>
      </c>
      <c r="R289" s="204" t="s">
        <v>1435</v>
      </c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x14ac:dyDescent="0.25">
      <c r="A290" s="351">
        <v>2289</v>
      </c>
      <c r="B290" s="382">
        <v>42766</v>
      </c>
      <c r="C290" s="204" t="s">
        <v>1509</v>
      </c>
      <c r="D290" s="204" t="s">
        <v>1846</v>
      </c>
      <c r="E290" s="204" t="s">
        <v>1427</v>
      </c>
      <c r="F290" s="204" t="s">
        <v>1441</v>
      </c>
      <c r="G290" s="204" t="s">
        <v>1847</v>
      </c>
      <c r="H290" s="204" t="s">
        <v>1848</v>
      </c>
      <c r="I290" s="204" t="s">
        <v>1462</v>
      </c>
      <c r="J290" s="383">
        <v>315000</v>
      </c>
      <c r="K290" s="351">
        <v>5442</v>
      </c>
      <c r="L290" s="204" t="s">
        <v>1477</v>
      </c>
      <c r="M290" s="351">
        <v>350</v>
      </c>
      <c r="N290" s="204" t="s">
        <v>1454</v>
      </c>
      <c r="O290" s="204" t="s">
        <v>1434</v>
      </c>
      <c r="P290" s="204" t="s">
        <v>1477</v>
      </c>
      <c r="Q290" s="204" t="s">
        <v>1435</v>
      </c>
      <c r="R290" s="204" t="s">
        <v>1435</v>
      </c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x14ac:dyDescent="0.25">
      <c r="A291" s="351">
        <v>2290</v>
      </c>
      <c r="B291" s="382">
        <v>42766</v>
      </c>
      <c r="C291" s="204" t="s">
        <v>1509</v>
      </c>
      <c r="D291" s="204" t="s">
        <v>1846</v>
      </c>
      <c r="E291" s="204" t="s">
        <v>1427</v>
      </c>
      <c r="F291" s="204" t="s">
        <v>1441</v>
      </c>
      <c r="G291" s="204" t="s">
        <v>1847</v>
      </c>
      <c r="H291" s="204" t="s">
        <v>1848</v>
      </c>
      <c r="I291" s="204" t="s">
        <v>1462</v>
      </c>
      <c r="J291" s="383">
        <v>156000</v>
      </c>
      <c r="K291" s="351">
        <v>4658</v>
      </c>
      <c r="L291" s="204" t="s">
        <v>1479</v>
      </c>
      <c r="M291" s="351">
        <v>156</v>
      </c>
      <c r="N291" s="204" t="s">
        <v>1454</v>
      </c>
      <c r="O291" s="204" t="s">
        <v>1434</v>
      </c>
      <c r="P291" s="204" t="s">
        <v>1479</v>
      </c>
      <c r="Q291" s="204" t="s">
        <v>1435</v>
      </c>
      <c r="R291" s="204" t="s">
        <v>1435</v>
      </c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x14ac:dyDescent="0.25">
      <c r="A292" s="351">
        <v>2291</v>
      </c>
      <c r="B292" s="382">
        <v>42766</v>
      </c>
      <c r="C292" s="204" t="s">
        <v>1509</v>
      </c>
      <c r="D292" s="204" t="s">
        <v>1846</v>
      </c>
      <c r="E292" s="204" t="s">
        <v>1427</v>
      </c>
      <c r="F292" s="204" t="s">
        <v>1441</v>
      </c>
      <c r="G292" s="204" t="s">
        <v>1847</v>
      </c>
      <c r="H292" s="204" t="s">
        <v>1848</v>
      </c>
      <c r="I292" s="204" t="s">
        <v>1462</v>
      </c>
      <c r="J292" s="383">
        <v>24120</v>
      </c>
      <c r="K292" s="351">
        <v>5443</v>
      </c>
      <c r="L292" s="204" t="s">
        <v>1478</v>
      </c>
      <c r="M292" s="351">
        <v>26.8</v>
      </c>
      <c r="N292" s="204" t="s">
        <v>1454</v>
      </c>
      <c r="O292" s="204" t="s">
        <v>1434</v>
      </c>
      <c r="P292" s="204" t="s">
        <v>1478</v>
      </c>
      <c r="Q292" s="204" t="s">
        <v>1435</v>
      </c>
      <c r="R292" s="204" t="s">
        <v>1435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x14ac:dyDescent="0.25">
      <c r="A293" s="351">
        <v>2292</v>
      </c>
      <c r="B293" s="382">
        <v>42766</v>
      </c>
      <c r="C293" s="204" t="s">
        <v>1509</v>
      </c>
      <c r="D293" s="204" t="s">
        <v>1846</v>
      </c>
      <c r="E293" s="204" t="s">
        <v>1427</v>
      </c>
      <c r="F293" s="204" t="s">
        <v>1441</v>
      </c>
      <c r="G293" s="204" t="s">
        <v>1847</v>
      </c>
      <c r="H293" s="204" t="s">
        <v>1848</v>
      </c>
      <c r="I293" s="204" t="s">
        <v>1462</v>
      </c>
      <c r="J293" s="383">
        <v>13500</v>
      </c>
      <c r="K293" s="351">
        <v>5445</v>
      </c>
      <c r="L293" s="204" t="s">
        <v>1480</v>
      </c>
      <c r="M293" s="351">
        <v>15</v>
      </c>
      <c r="N293" s="204" t="s">
        <v>1454</v>
      </c>
      <c r="O293" s="204" t="s">
        <v>1434</v>
      </c>
      <c r="P293" s="204" t="s">
        <v>1480</v>
      </c>
      <c r="Q293" s="204" t="s">
        <v>1435</v>
      </c>
      <c r="R293" s="204" t="s">
        <v>1435</v>
      </c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x14ac:dyDescent="0.25">
      <c r="A294" s="351">
        <v>2293</v>
      </c>
      <c r="B294" s="382">
        <v>42766</v>
      </c>
      <c r="C294" s="204" t="s">
        <v>1509</v>
      </c>
      <c r="D294" s="204" t="s">
        <v>1846</v>
      </c>
      <c r="E294" s="204" t="s">
        <v>1427</v>
      </c>
      <c r="F294" s="204" t="s">
        <v>1441</v>
      </c>
      <c r="G294" s="204" t="s">
        <v>1847</v>
      </c>
      <c r="H294" s="204" t="s">
        <v>1848</v>
      </c>
      <c r="I294" s="204" t="s">
        <v>1462</v>
      </c>
      <c r="J294" s="383">
        <v>62400</v>
      </c>
      <c r="K294" s="351">
        <v>5446</v>
      </c>
      <c r="L294" s="204" t="s">
        <v>1481</v>
      </c>
      <c r="M294" s="351">
        <v>52</v>
      </c>
      <c r="N294" s="204" t="s">
        <v>1454</v>
      </c>
      <c r="O294" s="204" t="s">
        <v>1434</v>
      </c>
      <c r="P294" s="204" t="s">
        <v>1481</v>
      </c>
      <c r="Q294" s="204" t="s">
        <v>1435</v>
      </c>
      <c r="R294" s="204" t="s">
        <v>1435</v>
      </c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x14ac:dyDescent="0.25">
      <c r="A295" s="351">
        <v>2294</v>
      </c>
      <c r="B295" s="382">
        <v>42766</v>
      </c>
      <c r="C295" s="204" t="s">
        <v>1509</v>
      </c>
      <c r="D295" s="204" t="s">
        <v>1846</v>
      </c>
      <c r="E295" s="204" t="s">
        <v>1427</v>
      </c>
      <c r="F295" s="204" t="s">
        <v>1441</v>
      </c>
      <c r="G295" s="204" t="s">
        <v>1847</v>
      </c>
      <c r="H295" s="204" t="s">
        <v>1848</v>
      </c>
      <c r="I295" s="204" t="s">
        <v>1462</v>
      </c>
      <c r="J295" s="383">
        <v>246400</v>
      </c>
      <c r="K295" s="351">
        <v>4994</v>
      </c>
      <c r="L295" s="204" t="s">
        <v>1466</v>
      </c>
      <c r="M295" s="351">
        <v>77</v>
      </c>
      <c r="N295" s="204" t="s">
        <v>1437</v>
      </c>
      <c r="O295" s="204" t="s">
        <v>1434</v>
      </c>
      <c r="P295" s="204" t="s">
        <v>1466</v>
      </c>
      <c r="Q295" s="204" t="s">
        <v>1435</v>
      </c>
      <c r="R295" s="204" t="s">
        <v>1435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x14ac:dyDescent="0.25">
      <c r="A296" s="351">
        <v>2295</v>
      </c>
      <c r="B296" s="382">
        <v>42766</v>
      </c>
      <c r="C296" s="204" t="s">
        <v>1509</v>
      </c>
      <c r="D296" s="204" t="s">
        <v>1846</v>
      </c>
      <c r="E296" s="204" t="s">
        <v>1427</v>
      </c>
      <c r="F296" s="204" t="s">
        <v>1441</v>
      </c>
      <c r="G296" s="204" t="s">
        <v>1847</v>
      </c>
      <c r="H296" s="204" t="s">
        <v>1848</v>
      </c>
      <c r="I296" s="204" t="s">
        <v>1462</v>
      </c>
      <c r="J296" s="383">
        <v>13200</v>
      </c>
      <c r="K296" s="351">
        <v>4993</v>
      </c>
      <c r="L296" s="204" t="s">
        <v>1474</v>
      </c>
      <c r="M296" s="351">
        <v>22</v>
      </c>
      <c r="N296" s="204" t="s">
        <v>1454</v>
      </c>
      <c r="O296" s="204" t="s">
        <v>1434</v>
      </c>
      <c r="P296" s="204" t="s">
        <v>1474</v>
      </c>
      <c r="Q296" s="204" t="s">
        <v>1435</v>
      </c>
      <c r="R296" s="204" t="s">
        <v>1435</v>
      </c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x14ac:dyDescent="0.25">
      <c r="A297" s="351">
        <v>2296</v>
      </c>
      <c r="B297" s="382">
        <v>42766</v>
      </c>
      <c r="C297" s="204" t="s">
        <v>1509</v>
      </c>
      <c r="D297" s="204" t="s">
        <v>1846</v>
      </c>
      <c r="E297" s="204" t="s">
        <v>1427</v>
      </c>
      <c r="F297" s="204" t="s">
        <v>1441</v>
      </c>
      <c r="G297" s="204" t="s">
        <v>1847</v>
      </c>
      <c r="H297" s="204" t="s">
        <v>1848</v>
      </c>
      <c r="I297" s="204" t="s">
        <v>1462</v>
      </c>
      <c r="J297" s="383">
        <v>476000</v>
      </c>
      <c r="K297" s="351">
        <v>5441</v>
      </c>
      <c r="L297" s="204" t="s">
        <v>1739</v>
      </c>
      <c r="M297" s="351">
        <v>476</v>
      </c>
      <c r="N297" s="204" t="s">
        <v>1437</v>
      </c>
      <c r="O297" s="204" t="s">
        <v>1434</v>
      </c>
      <c r="P297" s="204" t="s">
        <v>1739</v>
      </c>
      <c r="Q297" s="204" t="s">
        <v>1435</v>
      </c>
      <c r="R297" s="204" t="s">
        <v>1435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x14ac:dyDescent="0.25">
      <c r="A298" s="351">
        <v>2297</v>
      </c>
      <c r="B298" s="382">
        <v>42766</v>
      </c>
      <c r="C298" s="204" t="s">
        <v>1509</v>
      </c>
      <c r="D298" s="204" t="s">
        <v>1846</v>
      </c>
      <c r="E298" s="204" t="s">
        <v>1427</v>
      </c>
      <c r="F298" s="204" t="s">
        <v>1441</v>
      </c>
      <c r="G298" s="204" t="s">
        <v>1847</v>
      </c>
      <c r="H298" s="204" t="s">
        <v>1848</v>
      </c>
      <c r="I298" s="204" t="s">
        <v>1462</v>
      </c>
      <c r="J298" s="383">
        <v>165120</v>
      </c>
      <c r="K298" s="351">
        <v>4872</v>
      </c>
      <c r="L298" s="204" t="s">
        <v>1467</v>
      </c>
      <c r="M298" s="351">
        <v>51.6</v>
      </c>
      <c r="N298" s="204" t="s">
        <v>1454</v>
      </c>
      <c r="O298" s="204" t="s">
        <v>1434</v>
      </c>
      <c r="P298" s="204" t="s">
        <v>1467</v>
      </c>
      <c r="Q298" s="204" t="s">
        <v>1435</v>
      </c>
      <c r="R298" s="204" t="s">
        <v>1435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x14ac:dyDescent="0.25">
      <c r="A299" s="351">
        <v>2298</v>
      </c>
      <c r="B299" s="382">
        <v>42766</v>
      </c>
      <c r="C299" s="204" t="s">
        <v>1509</v>
      </c>
      <c r="D299" s="204" t="s">
        <v>1846</v>
      </c>
      <c r="E299" s="204" t="s">
        <v>1427</v>
      </c>
      <c r="F299" s="204" t="s">
        <v>1441</v>
      </c>
      <c r="G299" s="204" t="s">
        <v>1847</v>
      </c>
      <c r="H299" s="204" t="s">
        <v>1848</v>
      </c>
      <c r="I299" s="204" t="s">
        <v>1462</v>
      </c>
      <c r="J299" s="383">
        <v>415800</v>
      </c>
      <c r="K299" s="351">
        <v>4870</v>
      </c>
      <c r="L299" s="204" t="s">
        <v>1469</v>
      </c>
      <c r="M299" s="351">
        <v>198</v>
      </c>
      <c r="N299" s="204" t="s">
        <v>1454</v>
      </c>
      <c r="O299" s="204" t="s">
        <v>1434</v>
      </c>
      <c r="P299" s="204" t="s">
        <v>1469</v>
      </c>
      <c r="Q299" s="204" t="s">
        <v>1435</v>
      </c>
      <c r="R299" s="204" t="s">
        <v>1435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x14ac:dyDescent="0.25">
      <c r="A300" s="351">
        <v>2299</v>
      </c>
      <c r="B300" s="382">
        <v>42766</v>
      </c>
      <c r="C300" s="204" t="s">
        <v>1509</v>
      </c>
      <c r="D300" s="204" t="s">
        <v>1846</v>
      </c>
      <c r="E300" s="204" t="s">
        <v>1427</v>
      </c>
      <c r="F300" s="204" t="s">
        <v>1441</v>
      </c>
      <c r="G300" s="204" t="s">
        <v>1847</v>
      </c>
      <c r="H300" s="204" t="s">
        <v>1848</v>
      </c>
      <c r="I300" s="204" t="s">
        <v>1462</v>
      </c>
      <c r="J300" s="383">
        <v>230000</v>
      </c>
      <c r="K300" s="351">
        <v>5058</v>
      </c>
      <c r="L300" s="204" t="s">
        <v>1850</v>
      </c>
      <c r="M300" s="351">
        <v>100</v>
      </c>
      <c r="N300" s="204" t="s">
        <v>1454</v>
      </c>
      <c r="O300" s="204" t="s">
        <v>1434</v>
      </c>
      <c r="P300" s="204" t="s">
        <v>1850</v>
      </c>
      <c r="Q300" s="204" t="s">
        <v>1435</v>
      </c>
      <c r="R300" s="204" t="s">
        <v>1435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x14ac:dyDescent="0.25">
      <c r="A301" s="351">
        <v>2300</v>
      </c>
      <c r="B301" s="382">
        <v>42766</v>
      </c>
      <c r="C301" s="204" t="s">
        <v>1509</v>
      </c>
      <c r="D301" s="204" t="s">
        <v>1846</v>
      </c>
      <c r="E301" s="204" t="s">
        <v>1427</v>
      </c>
      <c r="F301" s="204" t="s">
        <v>1441</v>
      </c>
      <c r="G301" s="204" t="s">
        <v>1847</v>
      </c>
      <c r="H301" s="204" t="s">
        <v>1848</v>
      </c>
      <c r="I301" s="204" t="s">
        <v>1462</v>
      </c>
      <c r="J301" s="383">
        <v>180000</v>
      </c>
      <c r="K301" s="351">
        <v>5439</v>
      </c>
      <c r="L301" s="204" t="s">
        <v>1614</v>
      </c>
      <c r="M301" s="351">
        <v>120</v>
      </c>
      <c r="N301" s="204" t="s">
        <v>1613</v>
      </c>
      <c r="O301" s="204" t="s">
        <v>1434</v>
      </c>
      <c r="P301" s="204" t="s">
        <v>1614</v>
      </c>
      <c r="Q301" s="204" t="s">
        <v>1435</v>
      </c>
      <c r="R301" s="204" t="s">
        <v>1435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x14ac:dyDescent="0.25">
      <c r="A302" s="351">
        <v>2301</v>
      </c>
      <c r="B302" s="382">
        <v>42766</v>
      </c>
      <c r="C302" s="204" t="s">
        <v>1509</v>
      </c>
      <c r="D302" s="204" t="s">
        <v>1846</v>
      </c>
      <c r="E302" s="204" t="s">
        <v>1427</v>
      </c>
      <c r="F302" s="204" t="s">
        <v>1441</v>
      </c>
      <c r="G302" s="204" t="s">
        <v>1847</v>
      </c>
      <c r="H302" s="204" t="s">
        <v>1848</v>
      </c>
      <c r="I302" s="204" t="s">
        <v>1462</v>
      </c>
      <c r="J302" s="383">
        <v>19200</v>
      </c>
      <c r="K302" s="351">
        <v>5057</v>
      </c>
      <c r="L302" s="204" t="s">
        <v>1851</v>
      </c>
      <c r="M302" s="351">
        <v>8</v>
      </c>
      <c r="N302" s="204" t="s">
        <v>1471</v>
      </c>
      <c r="O302" s="204" t="s">
        <v>1434</v>
      </c>
      <c r="P302" s="204" t="s">
        <v>1851</v>
      </c>
      <c r="Q302" s="204" t="s">
        <v>1435</v>
      </c>
      <c r="R302" s="204" t="s">
        <v>1435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x14ac:dyDescent="0.25">
      <c r="A303" s="351">
        <v>2302</v>
      </c>
      <c r="B303" s="382">
        <v>42766</v>
      </c>
      <c r="C303" s="204" t="s">
        <v>1509</v>
      </c>
      <c r="D303" s="204" t="s">
        <v>1846</v>
      </c>
      <c r="E303" s="204" t="s">
        <v>1427</v>
      </c>
      <c r="F303" s="204" t="s">
        <v>1441</v>
      </c>
      <c r="G303" s="204" t="s">
        <v>1847</v>
      </c>
      <c r="H303" s="204" t="s">
        <v>1848</v>
      </c>
      <c r="I303" s="204" t="s">
        <v>1462</v>
      </c>
      <c r="J303" s="383">
        <v>6400</v>
      </c>
      <c r="K303" s="351">
        <v>4867</v>
      </c>
      <c r="L303" s="204" t="s">
        <v>1852</v>
      </c>
      <c r="M303" s="351">
        <v>1</v>
      </c>
      <c r="N303" s="204" t="s">
        <v>1437</v>
      </c>
      <c r="O303" s="204" t="s">
        <v>1434</v>
      </c>
      <c r="P303" s="204" t="s">
        <v>1852</v>
      </c>
      <c r="Q303" s="204" t="s">
        <v>1435</v>
      </c>
      <c r="R303" s="204" t="s">
        <v>1435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x14ac:dyDescent="0.25">
      <c r="A304" s="351">
        <v>2303</v>
      </c>
      <c r="B304" s="382">
        <v>42766</v>
      </c>
      <c r="C304" s="204" t="s">
        <v>1509</v>
      </c>
      <c r="D304" s="204" t="s">
        <v>1846</v>
      </c>
      <c r="E304" s="204" t="s">
        <v>1427</v>
      </c>
      <c r="F304" s="204" t="s">
        <v>1441</v>
      </c>
      <c r="G304" s="204" t="s">
        <v>1847</v>
      </c>
      <c r="H304" s="204" t="s">
        <v>1848</v>
      </c>
      <c r="I304" s="204" t="s">
        <v>1462</v>
      </c>
      <c r="J304" s="383">
        <v>12200</v>
      </c>
      <c r="K304" s="351">
        <v>5056</v>
      </c>
      <c r="L304" s="204" t="s">
        <v>1852</v>
      </c>
      <c r="M304" s="351">
        <v>2</v>
      </c>
      <c r="N304" s="204" t="s">
        <v>1437</v>
      </c>
      <c r="O304" s="204" t="s">
        <v>1434</v>
      </c>
      <c r="P304" s="204" t="s">
        <v>1852</v>
      </c>
      <c r="Q304" s="204" t="s">
        <v>1435</v>
      </c>
      <c r="R304" s="204" t="s">
        <v>1435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x14ac:dyDescent="0.25">
      <c r="A305" s="351">
        <v>2304</v>
      </c>
      <c r="B305" s="382">
        <v>42766</v>
      </c>
      <c r="C305" s="204" t="s">
        <v>1509</v>
      </c>
      <c r="D305" s="204" t="s">
        <v>1846</v>
      </c>
      <c r="E305" s="204" t="s">
        <v>1427</v>
      </c>
      <c r="F305" s="204" t="s">
        <v>1441</v>
      </c>
      <c r="G305" s="204" t="s">
        <v>1847</v>
      </c>
      <c r="H305" s="204" t="s">
        <v>1848</v>
      </c>
      <c r="I305" s="204" t="s">
        <v>1462</v>
      </c>
      <c r="J305" s="383">
        <v>75000</v>
      </c>
      <c r="K305" s="351">
        <v>5448</v>
      </c>
      <c r="L305" s="204" t="s">
        <v>1483</v>
      </c>
      <c r="M305" s="351">
        <v>30</v>
      </c>
      <c r="N305" s="204" t="s">
        <v>1454</v>
      </c>
      <c r="O305" s="204" t="s">
        <v>1434</v>
      </c>
      <c r="P305" s="204" t="s">
        <v>1483</v>
      </c>
      <c r="Q305" s="204" t="s">
        <v>1435</v>
      </c>
      <c r="R305" s="204" t="s">
        <v>1435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x14ac:dyDescent="0.25">
      <c r="A306" s="351">
        <v>2305</v>
      </c>
      <c r="B306" s="382">
        <v>42766</v>
      </c>
      <c r="C306" s="204" t="s">
        <v>1509</v>
      </c>
      <c r="D306" s="204" t="s">
        <v>1846</v>
      </c>
      <c r="E306" s="204" t="s">
        <v>1427</v>
      </c>
      <c r="F306" s="204" t="s">
        <v>1441</v>
      </c>
      <c r="G306" s="204" t="s">
        <v>1847</v>
      </c>
      <c r="H306" s="204" t="s">
        <v>1848</v>
      </c>
      <c r="I306" s="204" t="s">
        <v>1462</v>
      </c>
      <c r="J306" s="383">
        <v>4500</v>
      </c>
      <c r="K306" s="351">
        <v>5017</v>
      </c>
      <c r="L306" s="204" t="s">
        <v>1482</v>
      </c>
      <c r="M306" s="351">
        <v>1</v>
      </c>
      <c r="N306" s="204" t="s">
        <v>1454</v>
      </c>
      <c r="O306" s="204" t="s">
        <v>1434</v>
      </c>
      <c r="P306" s="204" t="s">
        <v>1482</v>
      </c>
      <c r="Q306" s="204" t="s">
        <v>1435</v>
      </c>
      <c r="R306" s="204" t="s">
        <v>1435</v>
      </c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x14ac:dyDescent="0.25">
      <c r="A307" s="351">
        <v>2306</v>
      </c>
      <c r="B307" s="382">
        <v>42766</v>
      </c>
      <c r="C307" s="204" t="s">
        <v>1509</v>
      </c>
      <c r="D307" s="204" t="s">
        <v>1846</v>
      </c>
      <c r="E307" s="204" t="s">
        <v>1427</v>
      </c>
      <c r="F307" s="204" t="s">
        <v>1441</v>
      </c>
      <c r="G307" s="204" t="s">
        <v>1847</v>
      </c>
      <c r="H307" s="204" t="s">
        <v>1848</v>
      </c>
      <c r="I307" s="204" t="s">
        <v>1462</v>
      </c>
      <c r="J307" s="383">
        <v>82500</v>
      </c>
      <c r="K307" s="351">
        <v>4776</v>
      </c>
      <c r="L307" s="204" t="s">
        <v>1482</v>
      </c>
      <c r="M307" s="351">
        <v>16.5</v>
      </c>
      <c r="N307" s="204" t="s">
        <v>1454</v>
      </c>
      <c r="O307" s="204" t="s">
        <v>1434</v>
      </c>
      <c r="P307" s="204" t="s">
        <v>1482</v>
      </c>
      <c r="Q307" s="204" t="s">
        <v>1435</v>
      </c>
      <c r="R307" s="204" t="s">
        <v>1435</v>
      </c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x14ac:dyDescent="0.25">
      <c r="A308" s="351">
        <v>2307</v>
      </c>
      <c r="B308" s="382">
        <v>42766</v>
      </c>
      <c r="C308" s="204" t="s">
        <v>1509</v>
      </c>
      <c r="D308" s="204" t="s">
        <v>1846</v>
      </c>
      <c r="E308" s="204" t="s">
        <v>1427</v>
      </c>
      <c r="F308" s="204" t="s">
        <v>1441</v>
      </c>
      <c r="G308" s="204" t="s">
        <v>1847</v>
      </c>
      <c r="H308" s="204" t="s">
        <v>1848</v>
      </c>
      <c r="I308" s="204" t="s">
        <v>1462</v>
      </c>
      <c r="J308" s="383">
        <v>104000</v>
      </c>
      <c r="K308" s="351">
        <v>5019</v>
      </c>
      <c r="L308" s="204" t="s">
        <v>1556</v>
      </c>
      <c r="M308" s="351">
        <v>16</v>
      </c>
      <c r="N308" s="204" t="s">
        <v>1454</v>
      </c>
      <c r="O308" s="204" t="s">
        <v>1434</v>
      </c>
      <c r="P308" s="204" t="s">
        <v>1556</v>
      </c>
      <c r="Q308" s="204" t="s">
        <v>1435</v>
      </c>
      <c r="R308" s="204" t="s">
        <v>1435</v>
      </c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x14ac:dyDescent="0.25">
      <c r="A309" s="351">
        <v>2308</v>
      </c>
      <c r="B309" s="382">
        <v>42766</v>
      </c>
      <c r="C309" s="204" t="s">
        <v>1509</v>
      </c>
      <c r="D309" s="204" t="s">
        <v>1846</v>
      </c>
      <c r="E309" s="204" t="s">
        <v>1427</v>
      </c>
      <c r="F309" s="204" t="s">
        <v>1441</v>
      </c>
      <c r="G309" s="204" t="s">
        <v>1847</v>
      </c>
      <c r="H309" s="204" t="s">
        <v>1848</v>
      </c>
      <c r="I309" s="204" t="s">
        <v>1462</v>
      </c>
      <c r="J309" s="383">
        <v>1650</v>
      </c>
      <c r="K309" s="351">
        <v>3849</v>
      </c>
      <c r="L309" s="204" t="s">
        <v>1853</v>
      </c>
      <c r="M309" s="351">
        <v>3</v>
      </c>
      <c r="N309" s="204" t="s">
        <v>1437</v>
      </c>
      <c r="O309" s="204" t="s">
        <v>1434</v>
      </c>
      <c r="P309" s="204" t="s">
        <v>1853</v>
      </c>
      <c r="Q309" s="204" t="s">
        <v>1435</v>
      </c>
      <c r="R309" s="204" t="s">
        <v>1435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x14ac:dyDescent="0.25">
      <c r="A310" s="351">
        <v>2309</v>
      </c>
      <c r="B310" s="382">
        <v>42766</v>
      </c>
      <c r="C310" s="204" t="s">
        <v>1509</v>
      </c>
      <c r="D310" s="204" t="s">
        <v>1846</v>
      </c>
      <c r="E310" s="204" t="s">
        <v>1427</v>
      </c>
      <c r="F310" s="204" t="s">
        <v>1441</v>
      </c>
      <c r="G310" s="204" t="s">
        <v>1847</v>
      </c>
      <c r="H310" s="204" t="s">
        <v>1848</v>
      </c>
      <c r="I310" s="204" t="s">
        <v>1462</v>
      </c>
      <c r="J310" s="383">
        <v>2400</v>
      </c>
      <c r="K310" s="351">
        <v>2550</v>
      </c>
      <c r="L310" s="204" t="s">
        <v>1551</v>
      </c>
      <c r="M310" s="351">
        <v>12</v>
      </c>
      <c r="N310" s="204" t="s">
        <v>1437</v>
      </c>
      <c r="O310" s="204" t="s">
        <v>1434</v>
      </c>
      <c r="P310" s="204" t="s">
        <v>1551</v>
      </c>
      <c r="Q310" s="204" t="s">
        <v>1435</v>
      </c>
      <c r="R310" s="204" t="s">
        <v>1435</v>
      </c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x14ac:dyDescent="0.25">
      <c r="A311" s="351">
        <v>2310</v>
      </c>
      <c r="B311" s="382">
        <v>42766</v>
      </c>
      <c r="C311" s="204" t="s">
        <v>1509</v>
      </c>
      <c r="D311" s="204" t="s">
        <v>1846</v>
      </c>
      <c r="E311" s="204" t="s">
        <v>1427</v>
      </c>
      <c r="F311" s="204" t="s">
        <v>1441</v>
      </c>
      <c r="G311" s="204" t="s">
        <v>1847</v>
      </c>
      <c r="H311" s="204" t="s">
        <v>1848</v>
      </c>
      <c r="I311" s="204" t="s">
        <v>1462</v>
      </c>
      <c r="J311" s="383">
        <v>80000</v>
      </c>
      <c r="K311" s="351">
        <v>5440</v>
      </c>
      <c r="L311" s="204" t="s">
        <v>1615</v>
      </c>
      <c r="M311" s="351">
        <v>40</v>
      </c>
      <c r="N311" s="204" t="s">
        <v>1613</v>
      </c>
      <c r="O311" s="204" t="s">
        <v>1434</v>
      </c>
      <c r="P311" s="204" t="s">
        <v>1615</v>
      </c>
      <c r="Q311" s="204" t="s">
        <v>1435</v>
      </c>
      <c r="R311" s="204" t="s">
        <v>1435</v>
      </c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x14ac:dyDescent="0.25">
      <c r="A312" s="351">
        <v>2311</v>
      </c>
      <c r="B312" s="382">
        <v>42766</v>
      </c>
      <c r="C312" s="204" t="s">
        <v>1509</v>
      </c>
      <c r="D312" s="204" t="s">
        <v>1846</v>
      </c>
      <c r="E312" s="204" t="s">
        <v>1427</v>
      </c>
      <c r="F312" s="204" t="s">
        <v>1441</v>
      </c>
      <c r="G312" s="204" t="s">
        <v>1847</v>
      </c>
      <c r="H312" s="204" t="s">
        <v>1848</v>
      </c>
      <c r="I312" s="204" t="s">
        <v>1462</v>
      </c>
      <c r="J312" s="383">
        <v>4800</v>
      </c>
      <c r="K312" s="351">
        <v>4881</v>
      </c>
      <c r="L312" s="204" t="s">
        <v>1845</v>
      </c>
      <c r="M312" s="351">
        <v>3</v>
      </c>
      <c r="N312" s="204" t="s">
        <v>1454</v>
      </c>
      <c r="O312" s="204" t="s">
        <v>1434</v>
      </c>
      <c r="P312" s="204" t="s">
        <v>1845</v>
      </c>
      <c r="Q312" s="204" t="s">
        <v>1435</v>
      </c>
      <c r="R312" s="204" t="s">
        <v>1435</v>
      </c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x14ac:dyDescent="0.25">
      <c r="A313" s="351">
        <v>2312</v>
      </c>
      <c r="B313" s="382">
        <v>42766</v>
      </c>
      <c r="C313" s="204" t="s">
        <v>1509</v>
      </c>
      <c r="D313" s="204" t="s">
        <v>1846</v>
      </c>
      <c r="E313" s="204" t="s">
        <v>1427</v>
      </c>
      <c r="F313" s="204" t="s">
        <v>1441</v>
      </c>
      <c r="G313" s="204" t="s">
        <v>1847</v>
      </c>
      <c r="H313" s="204" t="s">
        <v>1848</v>
      </c>
      <c r="I313" s="204" t="s">
        <v>1462</v>
      </c>
      <c r="J313" s="383">
        <v>45000</v>
      </c>
      <c r="K313" s="351">
        <v>5436</v>
      </c>
      <c r="L313" s="204" t="s">
        <v>1470</v>
      </c>
      <c r="M313" s="351">
        <v>25</v>
      </c>
      <c r="N313" s="204" t="s">
        <v>1471</v>
      </c>
      <c r="O313" s="204" t="s">
        <v>1434</v>
      </c>
      <c r="P313" s="204" t="s">
        <v>1470</v>
      </c>
      <c r="Q313" s="204" t="s">
        <v>1435</v>
      </c>
      <c r="R313" s="204" t="s">
        <v>1435</v>
      </c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x14ac:dyDescent="0.25">
      <c r="A314" s="351">
        <v>2313</v>
      </c>
      <c r="B314" s="382">
        <v>42766</v>
      </c>
      <c r="C314" s="204" t="s">
        <v>1509</v>
      </c>
      <c r="D314" s="204" t="s">
        <v>1846</v>
      </c>
      <c r="E314" s="204" t="s">
        <v>1427</v>
      </c>
      <c r="F314" s="204" t="s">
        <v>1441</v>
      </c>
      <c r="G314" s="204" t="s">
        <v>1847</v>
      </c>
      <c r="H314" s="204" t="s">
        <v>1848</v>
      </c>
      <c r="I314" s="204" t="s">
        <v>1462</v>
      </c>
      <c r="J314" s="383">
        <v>14000</v>
      </c>
      <c r="K314" s="351">
        <v>5437</v>
      </c>
      <c r="L314" s="204" t="s">
        <v>1472</v>
      </c>
      <c r="M314" s="351">
        <v>7</v>
      </c>
      <c r="N314" s="204" t="s">
        <v>1473</v>
      </c>
      <c r="O314" s="204" t="s">
        <v>1434</v>
      </c>
      <c r="P314" s="204" t="s">
        <v>1472</v>
      </c>
      <c r="Q314" s="204" t="s">
        <v>1435</v>
      </c>
      <c r="R314" s="204" t="s">
        <v>1435</v>
      </c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x14ac:dyDescent="0.25">
      <c r="A315" s="351">
        <v>2314</v>
      </c>
      <c r="B315" s="382">
        <v>42766</v>
      </c>
      <c r="C315" s="204" t="s">
        <v>1509</v>
      </c>
      <c r="D315" s="204" t="s">
        <v>1846</v>
      </c>
      <c r="E315" s="204" t="s">
        <v>1427</v>
      </c>
      <c r="F315" s="204" t="s">
        <v>1441</v>
      </c>
      <c r="G315" s="204" t="s">
        <v>1847</v>
      </c>
      <c r="H315" s="204" t="s">
        <v>1848</v>
      </c>
      <c r="I315" s="204" t="s">
        <v>1462</v>
      </c>
      <c r="J315" s="383">
        <v>5100</v>
      </c>
      <c r="K315" s="351">
        <v>5444</v>
      </c>
      <c r="L315" s="204" t="s">
        <v>1479</v>
      </c>
      <c r="M315" s="351">
        <v>3</v>
      </c>
      <c r="N315" s="204" t="s">
        <v>1454</v>
      </c>
      <c r="O315" s="204" t="s">
        <v>1434</v>
      </c>
      <c r="P315" s="204" t="s">
        <v>1479</v>
      </c>
      <c r="Q315" s="204" t="s">
        <v>1435</v>
      </c>
      <c r="R315" s="204" t="s">
        <v>1435</v>
      </c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x14ac:dyDescent="0.25">
      <c r="A316" s="351">
        <v>2315</v>
      </c>
      <c r="B316" s="382">
        <v>42766</v>
      </c>
      <c r="C316" s="204" t="s">
        <v>1509</v>
      </c>
      <c r="D316" s="204" t="s">
        <v>1846</v>
      </c>
      <c r="E316" s="204" t="s">
        <v>1427</v>
      </c>
      <c r="F316" s="204" t="s">
        <v>1441</v>
      </c>
      <c r="G316" s="204" t="s">
        <v>1847</v>
      </c>
      <c r="H316" s="204" t="s">
        <v>1848</v>
      </c>
      <c r="I316" s="204" t="s">
        <v>1462</v>
      </c>
      <c r="J316" s="383">
        <v>9600</v>
      </c>
      <c r="K316" s="351">
        <v>4604</v>
      </c>
      <c r="L316" s="204" t="s">
        <v>1854</v>
      </c>
      <c r="M316" s="351">
        <v>6</v>
      </c>
      <c r="N316" s="204" t="s">
        <v>1454</v>
      </c>
      <c r="O316" s="204" t="s">
        <v>1434</v>
      </c>
      <c r="P316" s="204" t="s">
        <v>1854</v>
      </c>
      <c r="Q316" s="204" t="s">
        <v>1435</v>
      </c>
      <c r="R316" s="204" t="s">
        <v>1435</v>
      </c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x14ac:dyDescent="0.25">
      <c r="A317" s="351">
        <v>2316</v>
      </c>
      <c r="B317" s="382">
        <v>42766</v>
      </c>
      <c r="C317" s="204" t="s">
        <v>1425</v>
      </c>
      <c r="D317" s="204" t="s">
        <v>1846</v>
      </c>
      <c r="E317" s="204" t="s">
        <v>1427</v>
      </c>
      <c r="F317" s="204" t="s">
        <v>1441</v>
      </c>
      <c r="G317" s="204" t="s">
        <v>1847</v>
      </c>
      <c r="H317" s="204" t="s">
        <v>1855</v>
      </c>
      <c r="I317" s="204" t="s">
        <v>1451</v>
      </c>
      <c r="J317" s="383">
        <v>227500</v>
      </c>
      <c r="K317" s="351">
        <v>5009</v>
      </c>
      <c r="L317" s="204" t="s">
        <v>1556</v>
      </c>
      <c r="M317" s="351">
        <v>35</v>
      </c>
      <c r="N317" s="204" t="s">
        <v>1454</v>
      </c>
      <c r="O317" s="204" t="s">
        <v>1434</v>
      </c>
      <c r="P317" s="204" t="s">
        <v>1556</v>
      </c>
      <c r="Q317" s="204" t="s">
        <v>1435</v>
      </c>
      <c r="R317" s="204" t="s">
        <v>1435</v>
      </c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x14ac:dyDescent="0.25">
      <c r="A318" s="351">
        <v>2317</v>
      </c>
      <c r="B318" s="382">
        <v>42766</v>
      </c>
      <c r="C318" s="204" t="s">
        <v>1425</v>
      </c>
      <c r="D318" s="204" t="s">
        <v>1846</v>
      </c>
      <c r="E318" s="204" t="s">
        <v>1427</v>
      </c>
      <c r="F318" s="204" t="s">
        <v>1441</v>
      </c>
      <c r="G318" s="204" t="s">
        <v>1847</v>
      </c>
      <c r="H318" s="204" t="s">
        <v>1855</v>
      </c>
      <c r="I318" s="204" t="s">
        <v>1451</v>
      </c>
      <c r="J318" s="383">
        <v>431200</v>
      </c>
      <c r="K318" s="351">
        <v>5455</v>
      </c>
      <c r="L318" s="204" t="s">
        <v>1491</v>
      </c>
      <c r="M318" s="351">
        <v>196</v>
      </c>
      <c r="N318" s="204" t="s">
        <v>1454</v>
      </c>
      <c r="O318" s="204" t="s">
        <v>1434</v>
      </c>
      <c r="P318" s="204" t="s">
        <v>1491</v>
      </c>
      <c r="Q318" s="204" t="s">
        <v>1435</v>
      </c>
      <c r="R318" s="204" t="s">
        <v>1435</v>
      </c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x14ac:dyDescent="0.25">
      <c r="A319" s="351">
        <v>2318</v>
      </c>
      <c r="B319" s="382">
        <v>42766</v>
      </c>
      <c r="C319" s="204" t="s">
        <v>1425</v>
      </c>
      <c r="D319" s="204" t="s">
        <v>1846</v>
      </c>
      <c r="E319" s="204" t="s">
        <v>1427</v>
      </c>
      <c r="F319" s="204" t="s">
        <v>1441</v>
      </c>
      <c r="G319" s="204" t="s">
        <v>1847</v>
      </c>
      <c r="H319" s="204" t="s">
        <v>1855</v>
      </c>
      <c r="I319" s="204" t="s">
        <v>1451</v>
      </c>
      <c r="J319" s="383">
        <v>160000</v>
      </c>
      <c r="K319" s="351">
        <v>4671</v>
      </c>
      <c r="L319" s="204" t="s">
        <v>1535</v>
      </c>
      <c r="M319" s="351">
        <v>20</v>
      </c>
      <c r="N319" s="204" t="s">
        <v>1454</v>
      </c>
      <c r="O319" s="204" t="s">
        <v>1434</v>
      </c>
      <c r="P319" s="204" t="s">
        <v>1535</v>
      </c>
      <c r="Q319" s="204" t="s">
        <v>1435</v>
      </c>
      <c r="R319" s="204" t="s">
        <v>1435</v>
      </c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x14ac:dyDescent="0.25">
      <c r="A320" s="351">
        <v>2319</v>
      </c>
      <c r="B320" s="382">
        <v>42766</v>
      </c>
      <c r="C320" s="204" t="s">
        <v>1425</v>
      </c>
      <c r="D320" s="204" t="s">
        <v>1846</v>
      </c>
      <c r="E320" s="204" t="s">
        <v>1427</v>
      </c>
      <c r="F320" s="204" t="s">
        <v>1441</v>
      </c>
      <c r="G320" s="204" t="s">
        <v>1847</v>
      </c>
      <c r="H320" s="204" t="s">
        <v>1855</v>
      </c>
      <c r="I320" s="204" t="s">
        <v>1451</v>
      </c>
      <c r="J320" s="383">
        <v>75000</v>
      </c>
      <c r="K320" s="351">
        <v>4859</v>
      </c>
      <c r="L320" s="204" t="s">
        <v>1856</v>
      </c>
      <c r="M320" s="351">
        <v>10</v>
      </c>
      <c r="N320" s="204" t="s">
        <v>1454</v>
      </c>
      <c r="O320" s="204" t="s">
        <v>1434</v>
      </c>
      <c r="P320" s="204" t="s">
        <v>1856</v>
      </c>
      <c r="Q320" s="204" t="s">
        <v>1435</v>
      </c>
      <c r="R320" s="204" t="s">
        <v>1435</v>
      </c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x14ac:dyDescent="0.25">
      <c r="A321" s="351">
        <v>2320</v>
      </c>
      <c r="B321" s="382">
        <v>42766</v>
      </c>
      <c r="C321" s="204" t="s">
        <v>1425</v>
      </c>
      <c r="D321" s="204" t="s">
        <v>1846</v>
      </c>
      <c r="E321" s="204" t="s">
        <v>1427</v>
      </c>
      <c r="F321" s="204" t="s">
        <v>1441</v>
      </c>
      <c r="G321" s="204" t="s">
        <v>1847</v>
      </c>
      <c r="H321" s="204" t="s">
        <v>1855</v>
      </c>
      <c r="I321" s="204" t="s">
        <v>1451</v>
      </c>
      <c r="J321" s="383">
        <v>171600</v>
      </c>
      <c r="K321" s="351">
        <v>2816</v>
      </c>
      <c r="L321" s="204" t="s">
        <v>1488</v>
      </c>
      <c r="M321" s="351">
        <v>78</v>
      </c>
      <c r="N321" s="204" t="s">
        <v>1454</v>
      </c>
      <c r="O321" s="204" t="s">
        <v>1434</v>
      </c>
      <c r="P321" s="204" t="s">
        <v>1488</v>
      </c>
      <c r="Q321" s="204" t="s">
        <v>1435</v>
      </c>
      <c r="R321" s="204" t="s">
        <v>1435</v>
      </c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x14ac:dyDescent="0.25">
      <c r="A322" s="351">
        <v>2321</v>
      </c>
      <c r="B322" s="382">
        <v>42766</v>
      </c>
      <c r="C322" s="204" t="s">
        <v>1425</v>
      </c>
      <c r="D322" s="204" t="s">
        <v>1846</v>
      </c>
      <c r="E322" s="204" t="s">
        <v>1427</v>
      </c>
      <c r="F322" s="204" t="s">
        <v>1441</v>
      </c>
      <c r="G322" s="204" t="s">
        <v>1847</v>
      </c>
      <c r="H322" s="204" t="s">
        <v>1855</v>
      </c>
      <c r="I322" s="204" t="s">
        <v>1451</v>
      </c>
      <c r="J322" s="383">
        <v>2315000</v>
      </c>
      <c r="K322" s="351">
        <v>4998</v>
      </c>
      <c r="L322" s="204" t="s">
        <v>1857</v>
      </c>
      <c r="M322" s="351">
        <v>463</v>
      </c>
      <c r="N322" s="204" t="s">
        <v>1454</v>
      </c>
      <c r="O322" s="204" t="s">
        <v>1434</v>
      </c>
      <c r="P322" s="204" t="s">
        <v>1857</v>
      </c>
      <c r="Q322" s="204" t="s">
        <v>1435</v>
      </c>
      <c r="R322" s="204" t="s">
        <v>1435</v>
      </c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x14ac:dyDescent="0.25">
      <c r="A323" s="351">
        <v>2322</v>
      </c>
      <c r="B323" s="382">
        <v>42766</v>
      </c>
      <c r="C323" s="204" t="s">
        <v>1425</v>
      </c>
      <c r="D323" s="204" t="s">
        <v>1846</v>
      </c>
      <c r="E323" s="204" t="s">
        <v>1427</v>
      </c>
      <c r="F323" s="204" t="s">
        <v>1441</v>
      </c>
      <c r="G323" s="204" t="s">
        <v>1847</v>
      </c>
      <c r="H323" s="204" t="s">
        <v>1855</v>
      </c>
      <c r="I323" s="204" t="s">
        <v>1451</v>
      </c>
      <c r="J323" s="383">
        <v>192600</v>
      </c>
      <c r="K323" s="351">
        <v>4686</v>
      </c>
      <c r="L323" s="204" t="s">
        <v>1562</v>
      </c>
      <c r="M323" s="351">
        <v>214</v>
      </c>
      <c r="N323" s="204" t="s">
        <v>1454</v>
      </c>
      <c r="O323" s="204" t="s">
        <v>1434</v>
      </c>
      <c r="P323" s="204" t="s">
        <v>1562</v>
      </c>
      <c r="Q323" s="204" t="s">
        <v>1435</v>
      </c>
      <c r="R323" s="204" t="s">
        <v>1435</v>
      </c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x14ac:dyDescent="0.25">
      <c r="A324" s="351">
        <v>2323</v>
      </c>
      <c r="B324" s="382">
        <v>42766</v>
      </c>
      <c r="C324" s="204" t="s">
        <v>1425</v>
      </c>
      <c r="D324" s="204" t="s">
        <v>1846</v>
      </c>
      <c r="E324" s="204" t="s">
        <v>1427</v>
      </c>
      <c r="F324" s="204" t="s">
        <v>1441</v>
      </c>
      <c r="G324" s="204" t="s">
        <v>1847</v>
      </c>
      <c r="H324" s="204" t="s">
        <v>1855</v>
      </c>
      <c r="I324" s="204" t="s">
        <v>1451</v>
      </c>
      <c r="J324" s="383">
        <v>289000</v>
      </c>
      <c r="K324" s="351">
        <v>5449</v>
      </c>
      <c r="L324" s="204" t="s">
        <v>1563</v>
      </c>
      <c r="M324" s="351">
        <v>170</v>
      </c>
      <c r="N324" s="204" t="s">
        <v>1454</v>
      </c>
      <c r="O324" s="204" t="s">
        <v>1434</v>
      </c>
      <c r="P324" s="204" t="s">
        <v>1563</v>
      </c>
      <c r="Q324" s="204" t="s">
        <v>1435</v>
      </c>
      <c r="R324" s="204" t="s">
        <v>1435</v>
      </c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x14ac:dyDescent="0.25">
      <c r="A325" s="351">
        <v>2324</v>
      </c>
      <c r="B325" s="382">
        <v>42766</v>
      </c>
      <c r="C325" s="204" t="s">
        <v>1425</v>
      </c>
      <c r="D325" s="204" t="s">
        <v>1846</v>
      </c>
      <c r="E325" s="204" t="s">
        <v>1427</v>
      </c>
      <c r="F325" s="204" t="s">
        <v>1441</v>
      </c>
      <c r="G325" s="204" t="s">
        <v>1847</v>
      </c>
      <c r="H325" s="204" t="s">
        <v>1855</v>
      </c>
      <c r="I325" s="204" t="s">
        <v>1451</v>
      </c>
      <c r="J325" s="383">
        <v>19800</v>
      </c>
      <c r="K325" s="351">
        <v>5450</v>
      </c>
      <c r="L325" s="204" t="s">
        <v>1478</v>
      </c>
      <c r="M325" s="351">
        <v>22</v>
      </c>
      <c r="N325" s="204" t="s">
        <v>1454</v>
      </c>
      <c r="O325" s="204" t="s">
        <v>1434</v>
      </c>
      <c r="P325" s="204" t="s">
        <v>1478</v>
      </c>
      <c r="Q325" s="204" t="s">
        <v>1435</v>
      </c>
      <c r="R325" s="204" t="s">
        <v>1435</v>
      </c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x14ac:dyDescent="0.25">
      <c r="A326" s="351">
        <v>2325</v>
      </c>
      <c r="B326" s="382">
        <v>42766</v>
      </c>
      <c r="C326" s="204" t="s">
        <v>1425</v>
      </c>
      <c r="D326" s="204" t="s">
        <v>1846</v>
      </c>
      <c r="E326" s="204" t="s">
        <v>1427</v>
      </c>
      <c r="F326" s="204" t="s">
        <v>1441</v>
      </c>
      <c r="G326" s="204" t="s">
        <v>1847</v>
      </c>
      <c r="H326" s="204" t="s">
        <v>1855</v>
      </c>
      <c r="I326" s="204" t="s">
        <v>1451</v>
      </c>
      <c r="J326" s="383">
        <v>16200</v>
      </c>
      <c r="K326" s="351">
        <v>5451</v>
      </c>
      <c r="L326" s="204" t="s">
        <v>1599</v>
      </c>
      <c r="M326" s="351">
        <v>18</v>
      </c>
      <c r="N326" s="204" t="s">
        <v>1454</v>
      </c>
      <c r="O326" s="204" t="s">
        <v>1434</v>
      </c>
      <c r="P326" s="204" t="s">
        <v>1599</v>
      </c>
      <c r="Q326" s="204" t="s">
        <v>1435</v>
      </c>
      <c r="R326" s="204" t="s">
        <v>1435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x14ac:dyDescent="0.25">
      <c r="A327" s="351">
        <v>2326</v>
      </c>
      <c r="B327" s="382">
        <v>42766</v>
      </c>
      <c r="C327" s="204" t="s">
        <v>1425</v>
      </c>
      <c r="D327" s="204" t="s">
        <v>1846</v>
      </c>
      <c r="E327" s="204" t="s">
        <v>1427</v>
      </c>
      <c r="F327" s="204" t="s">
        <v>1441</v>
      </c>
      <c r="G327" s="204" t="s">
        <v>1847</v>
      </c>
      <c r="H327" s="204" t="s">
        <v>1855</v>
      </c>
      <c r="I327" s="204" t="s">
        <v>1451</v>
      </c>
      <c r="J327" s="383">
        <v>42000</v>
      </c>
      <c r="K327" s="351">
        <v>4670</v>
      </c>
      <c r="L327" s="204" t="s">
        <v>1564</v>
      </c>
      <c r="M327" s="351">
        <v>35</v>
      </c>
      <c r="N327" s="204" t="s">
        <v>1454</v>
      </c>
      <c r="O327" s="204" t="s">
        <v>1434</v>
      </c>
      <c r="P327" s="204" t="s">
        <v>1564</v>
      </c>
      <c r="Q327" s="204" t="s">
        <v>1435</v>
      </c>
      <c r="R327" s="204" t="s">
        <v>1435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x14ac:dyDescent="0.25">
      <c r="A328" s="351">
        <v>2327</v>
      </c>
      <c r="B328" s="382">
        <v>42766</v>
      </c>
      <c r="C328" s="204" t="s">
        <v>1425</v>
      </c>
      <c r="D328" s="204" t="s">
        <v>1846</v>
      </c>
      <c r="E328" s="204" t="s">
        <v>1427</v>
      </c>
      <c r="F328" s="204" t="s">
        <v>1441</v>
      </c>
      <c r="G328" s="204" t="s">
        <v>1847</v>
      </c>
      <c r="H328" s="204" t="s">
        <v>1855</v>
      </c>
      <c r="I328" s="204" t="s">
        <v>1451</v>
      </c>
      <c r="J328" s="383">
        <v>20300</v>
      </c>
      <c r="K328" s="351">
        <v>5005</v>
      </c>
      <c r="L328" s="204" t="s">
        <v>1858</v>
      </c>
      <c r="M328" s="351">
        <v>7</v>
      </c>
      <c r="N328" s="204" t="s">
        <v>1437</v>
      </c>
      <c r="O328" s="204" t="s">
        <v>1434</v>
      </c>
      <c r="P328" s="204" t="s">
        <v>1858</v>
      </c>
      <c r="Q328" s="204" t="s">
        <v>1435</v>
      </c>
      <c r="R328" s="204" t="s">
        <v>1435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x14ac:dyDescent="0.25">
      <c r="A329" s="351">
        <v>2328</v>
      </c>
      <c r="B329" s="382">
        <v>42766</v>
      </c>
      <c r="C329" s="204" t="s">
        <v>1425</v>
      </c>
      <c r="D329" s="204" t="s">
        <v>1846</v>
      </c>
      <c r="E329" s="204" t="s">
        <v>1427</v>
      </c>
      <c r="F329" s="204" t="s">
        <v>1441</v>
      </c>
      <c r="G329" s="204" t="s">
        <v>1847</v>
      </c>
      <c r="H329" s="204" t="s">
        <v>1855</v>
      </c>
      <c r="I329" s="204" t="s">
        <v>1451</v>
      </c>
      <c r="J329" s="383">
        <v>7800</v>
      </c>
      <c r="K329" s="351">
        <v>5001</v>
      </c>
      <c r="L329" s="204" t="s">
        <v>1859</v>
      </c>
      <c r="M329" s="351">
        <v>12</v>
      </c>
      <c r="N329" s="204" t="s">
        <v>1454</v>
      </c>
      <c r="O329" s="204" t="s">
        <v>1434</v>
      </c>
      <c r="P329" s="204" t="s">
        <v>1859</v>
      </c>
      <c r="Q329" s="204" t="s">
        <v>1435</v>
      </c>
      <c r="R329" s="204" t="s">
        <v>1435</v>
      </c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x14ac:dyDescent="0.25">
      <c r="A330" s="351">
        <v>2329</v>
      </c>
      <c r="B330" s="382">
        <v>42766</v>
      </c>
      <c r="C330" s="204" t="s">
        <v>1425</v>
      </c>
      <c r="D330" s="204" t="s">
        <v>1846</v>
      </c>
      <c r="E330" s="204" t="s">
        <v>1427</v>
      </c>
      <c r="F330" s="204" t="s">
        <v>1441</v>
      </c>
      <c r="G330" s="204" t="s">
        <v>1847</v>
      </c>
      <c r="H330" s="204" t="s">
        <v>1855</v>
      </c>
      <c r="I330" s="204" t="s">
        <v>1451</v>
      </c>
      <c r="J330" s="383">
        <v>25000</v>
      </c>
      <c r="K330" s="351">
        <v>5452</v>
      </c>
      <c r="L330" s="204" t="s">
        <v>1600</v>
      </c>
      <c r="M330" s="351">
        <v>5</v>
      </c>
      <c r="N330" s="204" t="s">
        <v>1454</v>
      </c>
      <c r="O330" s="204" t="s">
        <v>1434</v>
      </c>
      <c r="P330" s="204" t="s">
        <v>1600</v>
      </c>
      <c r="Q330" s="204" t="s">
        <v>1435</v>
      </c>
      <c r="R330" s="204" t="s">
        <v>1435</v>
      </c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x14ac:dyDescent="0.25">
      <c r="A331" s="351">
        <v>2330</v>
      </c>
      <c r="B331" s="382">
        <v>42766</v>
      </c>
      <c r="C331" s="204" t="s">
        <v>1425</v>
      </c>
      <c r="D331" s="204" t="s">
        <v>1846</v>
      </c>
      <c r="E331" s="204" t="s">
        <v>1427</v>
      </c>
      <c r="F331" s="204" t="s">
        <v>1441</v>
      </c>
      <c r="G331" s="204" t="s">
        <v>1847</v>
      </c>
      <c r="H331" s="204" t="s">
        <v>1855</v>
      </c>
      <c r="I331" s="204" t="s">
        <v>1451</v>
      </c>
      <c r="J331" s="383">
        <v>4400</v>
      </c>
      <c r="K331" s="351">
        <v>4758</v>
      </c>
      <c r="L331" s="204" t="s">
        <v>1860</v>
      </c>
      <c r="M331" s="351">
        <v>2</v>
      </c>
      <c r="N331" s="204" t="s">
        <v>1454</v>
      </c>
      <c r="O331" s="204" t="s">
        <v>1434</v>
      </c>
      <c r="P331" s="204" t="s">
        <v>1860</v>
      </c>
      <c r="Q331" s="204" t="s">
        <v>1435</v>
      </c>
      <c r="R331" s="204" t="s">
        <v>1435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x14ac:dyDescent="0.25">
      <c r="A332" s="351">
        <v>2331</v>
      </c>
      <c r="B332" s="382">
        <v>42766</v>
      </c>
      <c r="C332" s="204" t="s">
        <v>1425</v>
      </c>
      <c r="D332" s="204" t="s">
        <v>1846</v>
      </c>
      <c r="E332" s="204" t="s">
        <v>1427</v>
      </c>
      <c r="F332" s="204" t="s">
        <v>1441</v>
      </c>
      <c r="G332" s="204" t="s">
        <v>1847</v>
      </c>
      <c r="H332" s="204" t="s">
        <v>1855</v>
      </c>
      <c r="I332" s="204" t="s">
        <v>1451</v>
      </c>
      <c r="J332" s="383">
        <v>264500</v>
      </c>
      <c r="K332" s="351">
        <v>4666</v>
      </c>
      <c r="L332" s="204" t="s">
        <v>1850</v>
      </c>
      <c r="M332" s="351">
        <v>115</v>
      </c>
      <c r="N332" s="204" t="s">
        <v>1454</v>
      </c>
      <c r="O332" s="204" t="s">
        <v>1434</v>
      </c>
      <c r="P332" s="204" t="s">
        <v>1850</v>
      </c>
      <c r="Q332" s="204" t="s">
        <v>1435</v>
      </c>
      <c r="R332" s="204" t="s">
        <v>1435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x14ac:dyDescent="0.25">
      <c r="A333" s="351">
        <v>2332</v>
      </c>
      <c r="B333" s="382">
        <v>42766</v>
      </c>
      <c r="C333" s="204" t="s">
        <v>1425</v>
      </c>
      <c r="D333" s="204" t="s">
        <v>1846</v>
      </c>
      <c r="E333" s="204" t="s">
        <v>1427</v>
      </c>
      <c r="F333" s="204" t="s">
        <v>1441</v>
      </c>
      <c r="G333" s="204" t="s">
        <v>1847</v>
      </c>
      <c r="H333" s="204" t="s">
        <v>1855</v>
      </c>
      <c r="I333" s="204" t="s">
        <v>1451</v>
      </c>
      <c r="J333" s="383">
        <v>74260</v>
      </c>
      <c r="K333" s="351">
        <v>5454</v>
      </c>
      <c r="L333" s="204" t="s">
        <v>1487</v>
      </c>
      <c r="M333" s="351">
        <v>79</v>
      </c>
      <c r="N333" s="204" t="s">
        <v>1454</v>
      </c>
      <c r="O333" s="204" t="s">
        <v>1434</v>
      </c>
      <c r="P333" s="204" t="s">
        <v>1487</v>
      </c>
      <c r="Q333" s="204" t="s">
        <v>1435</v>
      </c>
      <c r="R333" s="204" t="s">
        <v>1435</v>
      </c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x14ac:dyDescent="0.25">
      <c r="A334" s="351">
        <v>2333</v>
      </c>
      <c r="B334" s="382">
        <v>42766</v>
      </c>
      <c r="C334" s="204" t="s">
        <v>1425</v>
      </c>
      <c r="D334" s="204" t="s">
        <v>1846</v>
      </c>
      <c r="E334" s="204" t="s">
        <v>1427</v>
      </c>
      <c r="F334" s="204" t="s">
        <v>1441</v>
      </c>
      <c r="G334" s="204" t="s">
        <v>1847</v>
      </c>
      <c r="H334" s="204" t="s">
        <v>1855</v>
      </c>
      <c r="I334" s="204" t="s">
        <v>1451</v>
      </c>
      <c r="J334" s="383">
        <v>82800</v>
      </c>
      <c r="K334" s="351">
        <v>4071</v>
      </c>
      <c r="L334" s="204" t="s">
        <v>1489</v>
      </c>
      <c r="M334" s="351">
        <v>27.6</v>
      </c>
      <c r="N334" s="204" t="s">
        <v>1490</v>
      </c>
      <c r="O334" s="204" t="s">
        <v>1434</v>
      </c>
      <c r="P334" s="204" t="s">
        <v>1489</v>
      </c>
      <c r="Q334" s="204" t="s">
        <v>1435</v>
      </c>
      <c r="R334" s="204" t="s">
        <v>1435</v>
      </c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x14ac:dyDescent="0.25">
      <c r="A335" s="351">
        <v>2334</v>
      </c>
      <c r="B335" s="382">
        <v>42766</v>
      </c>
      <c r="C335" s="204" t="s">
        <v>1425</v>
      </c>
      <c r="D335" s="204" t="s">
        <v>1846</v>
      </c>
      <c r="E335" s="204" t="s">
        <v>1427</v>
      </c>
      <c r="F335" s="204" t="s">
        <v>1441</v>
      </c>
      <c r="G335" s="204" t="s">
        <v>1847</v>
      </c>
      <c r="H335" s="204" t="s">
        <v>1855</v>
      </c>
      <c r="I335" s="204" t="s">
        <v>1451</v>
      </c>
      <c r="J335" s="383">
        <v>46400</v>
      </c>
      <c r="K335" s="351">
        <v>5453</v>
      </c>
      <c r="L335" s="204" t="s">
        <v>1486</v>
      </c>
      <c r="M335" s="351">
        <v>8</v>
      </c>
      <c r="N335" s="204" t="s">
        <v>1454</v>
      </c>
      <c r="O335" s="204" t="s">
        <v>1434</v>
      </c>
      <c r="P335" s="204" t="s">
        <v>1486</v>
      </c>
      <c r="Q335" s="204" t="s">
        <v>1435</v>
      </c>
      <c r="R335" s="204" t="s">
        <v>1435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x14ac:dyDescent="0.25">
      <c r="A336" s="351">
        <v>2335</v>
      </c>
      <c r="B336" s="382">
        <v>42766</v>
      </c>
      <c r="C336" s="204" t="s">
        <v>1425</v>
      </c>
      <c r="D336" s="204" t="s">
        <v>1846</v>
      </c>
      <c r="E336" s="204" t="s">
        <v>1427</v>
      </c>
      <c r="F336" s="204" t="s">
        <v>1441</v>
      </c>
      <c r="G336" s="204" t="s">
        <v>1847</v>
      </c>
      <c r="H336" s="204" t="s">
        <v>1855</v>
      </c>
      <c r="I336" s="204" t="s">
        <v>1451</v>
      </c>
      <c r="J336" s="383">
        <v>120000</v>
      </c>
      <c r="K336" s="351">
        <v>4610</v>
      </c>
      <c r="L336" s="204" t="s">
        <v>1611</v>
      </c>
      <c r="M336" s="351">
        <v>80</v>
      </c>
      <c r="N336" s="204" t="s">
        <v>1454</v>
      </c>
      <c r="O336" s="204" t="s">
        <v>1434</v>
      </c>
      <c r="P336" s="204" t="s">
        <v>1611</v>
      </c>
      <c r="Q336" s="204" t="s">
        <v>1435</v>
      </c>
      <c r="R336" s="204" t="s">
        <v>1435</v>
      </c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x14ac:dyDescent="0.25">
      <c r="A337" s="351">
        <v>2336</v>
      </c>
      <c r="B337" s="382">
        <v>42766</v>
      </c>
      <c r="C337" s="204" t="s">
        <v>1425</v>
      </c>
      <c r="D337" s="204" t="s">
        <v>1846</v>
      </c>
      <c r="E337" s="204" t="s">
        <v>1427</v>
      </c>
      <c r="F337" s="204" t="s">
        <v>1441</v>
      </c>
      <c r="G337" s="204" t="s">
        <v>1847</v>
      </c>
      <c r="H337" s="204" t="s">
        <v>1855</v>
      </c>
      <c r="I337" s="204" t="s">
        <v>1451</v>
      </c>
      <c r="J337" s="383">
        <v>4000</v>
      </c>
      <c r="K337" s="351">
        <v>5004</v>
      </c>
      <c r="L337" s="204" t="s">
        <v>1472</v>
      </c>
      <c r="M337" s="351">
        <v>2</v>
      </c>
      <c r="N337" s="204" t="s">
        <v>1437</v>
      </c>
      <c r="O337" s="204" t="s">
        <v>1434</v>
      </c>
      <c r="P337" s="204" t="s">
        <v>1472</v>
      </c>
      <c r="Q337" s="204" t="s">
        <v>1435</v>
      </c>
      <c r="R337" s="204" t="s">
        <v>1435</v>
      </c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x14ac:dyDescent="0.25">
      <c r="A338" s="351">
        <v>2337</v>
      </c>
      <c r="B338" s="382">
        <v>42766</v>
      </c>
      <c r="C338" s="204" t="s">
        <v>1425</v>
      </c>
      <c r="D338" s="204" t="s">
        <v>1846</v>
      </c>
      <c r="E338" s="204" t="s">
        <v>1427</v>
      </c>
      <c r="F338" s="204" t="s">
        <v>1441</v>
      </c>
      <c r="G338" s="204" t="s">
        <v>1847</v>
      </c>
      <c r="H338" s="204" t="s">
        <v>1855</v>
      </c>
      <c r="I338" s="204" t="s">
        <v>1451</v>
      </c>
      <c r="J338" s="383">
        <v>160000</v>
      </c>
      <c r="K338" s="351">
        <v>5438</v>
      </c>
      <c r="L338" s="204" t="s">
        <v>1612</v>
      </c>
      <c r="M338" s="351">
        <v>80</v>
      </c>
      <c r="N338" s="204" t="s">
        <v>1613</v>
      </c>
      <c r="O338" s="204" t="s">
        <v>1434</v>
      </c>
      <c r="P338" s="204" t="s">
        <v>1612</v>
      </c>
      <c r="Q338" s="204" t="s">
        <v>1435</v>
      </c>
      <c r="R338" s="204" t="s">
        <v>1435</v>
      </c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x14ac:dyDescent="0.25">
      <c r="A339" s="351">
        <v>2338</v>
      </c>
      <c r="B339" s="382">
        <v>42766</v>
      </c>
      <c r="C339" s="204" t="s">
        <v>1425</v>
      </c>
      <c r="D339" s="204" t="s">
        <v>1846</v>
      </c>
      <c r="E339" s="204" t="s">
        <v>1427</v>
      </c>
      <c r="F339" s="204" t="s">
        <v>1441</v>
      </c>
      <c r="G339" s="204" t="s">
        <v>1847</v>
      </c>
      <c r="H339" s="204" t="s">
        <v>1855</v>
      </c>
      <c r="I339" s="204" t="s">
        <v>1451</v>
      </c>
      <c r="J339" s="383">
        <v>198000</v>
      </c>
      <c r="K339" s="351">
        <v>4788</v>
      </c>
      <c r="L339" s="204" t="s">
        <v>1535</v>
      </c>
      <c r="M339" s="351">
        <v>30</v>
      </c>
      <c r="N339" s="204" t="s">
        <v>1454</v>
      </c>
      <c r="O339" s="204" t="s">
        <v>1434</v>
      </c>
      <c r="P339" s="204" t="s">
        <v>1535</v>
      </c>
      <c r="Q339" s="204" t="s">
        <v>1435</v>
      </c>
      <c r="R339" s="204" t="s">
        <v>1435</v>
      </c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x14ac:dyDescent="0.25">
      <c r="A340" s="351">
        <v>2339</v>
      </c>
      <c r="B340" s="382">
        <v>42766</v>
      </c>
      <c r="C340" s="204" t="s">
        <v>1425</v>
      </c>
      <c r="D340" s="204" t="s">
        <v>1846</v>
      </c>
      <c r="E340" s="204" t="s">
        <v>1427</v>
      </c>
      <c r="F340" s="204" t="s">
        <v>1441</v>
      </c>
      <c r="G340" s="204" t="s">
        <v>1847</v>
      </c>
      <c r="H340" s="204" t="s">
        <v>1855</v>
      </c>
      <c r="I340" s="204" t="s">
        <v>1451</v>
      </c>
      <c r="J340" s="383">
        <v>68000</v>
      </c>
      <c r="K340" s="351">
        <v>4246</v>
      </c>
      <c r="L340" s="204" t="s">
        <v>1861</v>
      </c>
      <c r="M340" s="351">
        <v>40</v>
      </c>
      <c r="N340" s="204" t="s">
        <v>1454</v>
      </c>
      <c r="O340" s="204" t="s">
        <v>1434</v>
      </c>
      <c r="P340" s="204" t="s">
        <v>1861</v>
      </c>
      <c r="Q340" s="204" t="s">
        <v>1435</v>
      </c>
      <c r="R340" s="204" t="s">
        <v>1435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x14ac:dyDescent="0.25">
      <c r="A341" s="351">
        <v>2340</v>
      </c>
      <c r="B341" s="382">
        <v>42766</v>
      </c>
      <c r="C341" s="204" t="s">
        <v>1425</v>
      </c>
      <c r="D341" s="204" t="s">
        <v>1846</v>
      </c>
      <c r="E341" s="204" t="s">
        <v>1427</v>
      </c>
      <c r="F341" s="204" t="s">
        <v>1441</v>
      </c>
      <c r="G341" s="204" t="s">
        <v>1847</v>
      </c>
      <c r="H341" s="204" t="s">
        <v>1855</v>
      </c>
      <c r="I341" s="204" t="s">
        <v>1451</v>
      </c>
      <c r="J341" s="383">
        <v>738150</v>
      </c>
      <c r="K341" s="351">
        <v>3231</v>
      </c>
      <c r="L341" s="204" t="s">
        <v>1597</v>
      </c>
      <c r="M341" s="351">
        <v>2109</v>
      </c>
      <c r="N341" s="204" t="s">
        <v>1437</v>
      </c>
      <c r="O341" s="204" t="s">
        <v>1434</v>
      </c>
      <c r="P341" s="204" t="s">
        <v>1597</v>
      </c>
      <c r="Q341" s="204" t="s">
        <v>1435</v>
      </c>
      <c r="R341" s="204" t="s">
        <v>1435</v>
      </c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x14ac:dyDescent="0.25">
      <c r="A342" s="351">
        <v>2341</v>
      </c>
      <c r="B342" s="382">
        <v>42766</v>
      </c>
      <c r="C342" s="204" t="s">
        <v>1425</v>
      </c>
      <c r="D342" s="204" t="s">
        <v>1846</v>
      </c>
      <c r="E342" s="204" t="s">
        <v>1427</v>
      </c>
      <c r="F342" s="204" t="s">
        <v>1441</v>
      </c>
      <c r="G342" s="204" t="s">
        <v>1847</v>
      </c>
      <c r="H342" s="204" t="s">
        <v>1855</v>
      </c>
      <c r="I342" s="204" t="s">
        <v>1451</v>
      </c>
      <c r="J342" s="383">
        <v>360850</v>
      </c>
      <c r="K342" s="351">
        <v>3231</v>
      </c>
      <c r="L342" s="204" t="s">
        <v>1597</v>
      </c>
      <c r="M342" s="351">
        <v>1031</v>
      </c>
      <c r="N342" s="204" t="s">
        <v>1437</v>
      </c>
      <c r="O342" s="204" t="s">
        <v>1434</v>
      </c>
      <c r="P342" s="204" t="s">
        <v>1597</v>
      </c>
      <c r="Q342" s="204" t="s">
        <v>1435</v>
      </c>
      <c r="R342" s="204" t="s">
        <v>1435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x14ac:dyDescent="0.25">
      <c r="A343" s="351">
        <v>2342</v>
      </c>
      <c r="B343" s="382">
        <v>42766</v>
      </c>
      <c r="C343" s="204" t="s">
        <v>1425</v>
      </c>
      <c r="D343" s="204" t="s">
        <v>1846</v>
      </c>
      <c r="E343" s="204" t="s">
        <v>1427</v>
      </c>
      <c r="F343" s="204" t="s">
        <v>1441</v>
      </c>
      <c r="G343" s="204" t="s">
        <v>1847</v>
      </c>
      <c r="H343" s="204" t="s">
        <v>1855</v>
      </c>
      <c r="I343" s="204" t="s">
        <v>1451</v>
      </c>
      <c r="J343" s="383">
        <v>1000800</v>
      </c>
      <c r="K343" s="351">
        <v>3232</v>
      </c>
      <c r="L343" s="204" t="s">
        <v>1597</v>
      </c>
      <c r="M343" s="351">
        <v>2224</v>
      </c>
      <c r="N343" s="204" t="s">
        <v>1437</v>
      </c>
      <c r="O343" s="204" t="s">
        <v>1434</v>
      </c>
      <c r="P343" s="204" t="s">
        <v>1597</v>
      </c>
      <c r="Q343" s="204" t="s">
        <v>1435</v>
      </c>
      <c r="R343" s="204" t="s">
        <v>1435</v>
      </c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x14ac:dyDescent="0.25">
      <c r="A344" s="351">
        <v>2343</v>
      </c>
      <c r="B344" s="382">
        <v>42766</v>
      </c>
      <c r="C344" s="204" t="s">
        <v>1425</v>
      </c>
      <c r="D344" s="204" t="s">
        <v>1846</v>
      </c>
      <c r="E344" s="204" t="s">
        <v>1427</v>
      </c>
      <c r="F344" s="204" t="s">
        <v>1441</v>
      </c>
      <c r="G344" s="204" t="s">
        <v>1847</v>
      </c>
      <c r="H344" s="204" t="s">
        <v>1855</v>
      </c>
      <c r="I344" s="204" t="s">
        <v>1451</v>
      </c>
      <c r="J344" s="383">
        <v>437600</v>
      </c>
      <c r="K344" s="351">
        <v>2555</v>
      </c>
      <c r="L344" s="204" t="s">
        <v>1598</v>
      </c>
      <c r="M344" s="351">
        <v>1094</v>
      </c>
      <c r="N344" s="204" t="s">
        <v>1437</v>
      </c>
      <c r="O344" s="204" t="s">
        <v>1434</v>
      </c>
      <c r="P344" s="204" t="s">
        <v>1598</v>
      </c>
      <c r="Q344" s="204" t="s">
        <v>1435</v>
      </c>
      <c r="R344" s="204" t="s">
        <v>1435</v>
      </c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x14ac:dyDescent="0.25">
      <c r="A345" s="351">
        <v>2344</v>
      </c>
      <c r="B345" s="382">
        <v>42766</v>
      </c>
      <c r="C345" s="204" t="s">
        <v>1425</v>
      </c>
      <c r="D345" s="204" t="s">
        <v>1846</v>
      </c>
      <c r="E345" s="204" t="s">
        <v>1427</v>
      </c>
      <c r="F345" s="204" t="s">
        <v>1441</v>
      </c>
      <c r="G345" s="204" t="s">
        <v>1847</v>
      </c>
      <c r="H345" s="204" t="s">
        <v>1855</v>
      </c>
      <c r="I345" s="204" t="s">
        <v>1451</v>
      </c>
      <c r="J345" s="383">
        <v>437200</v>
      </c>
      <c r="K345" s="351">
        <v>5419</v>
      </c>
      <c r="L345" s="204" t="s">
        <v>1598</v>
      </c>
      <c r="M345" s="351">
        <v>2186</v>
      </c>
      <c r="N345" s="204" t="s">
        <v>1437</v>
      </c>
      <c r="O345" s="204" t="s">
        <v>1434</v>
      </c>
      <c r="P345" s="204" t="s">
        <v>1598</v>
      </c>
      <c r="Q345" s="204" t="s">
        <v>1435</v>
      </c>
      <c r="R345" s="204" t="s">
        <v>1435</v>
      </c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x14ac:dyDescent="0.25">
      <c r="A346" s="351">
        <v>2345</v>
      </c>
      <c r="B346" s="382">
        <v>42766</v>
      </c>
      <c r="C346" s="204" t="s">
        <v>1425</v>
      </c>
      <c r="D346" s="204" t="s">
        <v>1846</v>
      </c>
      <c r="E346" s="204" t="s">
        <v>1427</v>
      </c>
      <c r="F346" s="204" t="s">
        <v>1441</v>
      </c>
      <c r="G346" s="204" t="s">
        <v>1847</v>
      </c>
      <c r="H346" s="204" t="s">
        <v>1855</v>
      </c>
      <c r="I346" s="204" t="s">
        <v>1451</v>
      </c>
      <c r="J346" s="383">
        <v>500850</v>
      </c>
      <c r="K346" s="351">
        <v>3232</v>
      </c>
      <c r="L346" s="204" t="s">
        <v>1597</v>
      </c>
      <c r="M346" s="351">
        <v>1113</v>
      </c>
      <c r="N346" s="204" t="s">
        <v>1437</v>
      </c>
      <c r="O346" s="204" t="s">
        <v>1434</v>
      </c>
      <c r="P346" s="204" t="s">
        <v>1597</v>
      </c>
      <c r="Q346" s="204" t="s">
        <v>1435</v>
      </c>
      <c r="R346" s="204" t="s">
        <v>1435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0" x14ac:dyDescent="0.25">
      <c r="A347" s="351">
        <v>2346</v>
      </c>
      <c r="B347" s="382">
        <v>42766</v>
      </c>
      <c r="C347" s="204" t="s">
        <v>1425</v>
      </c>
      <c r="D347" s="204" t="s">
        <v>1846</v>
      </c>
      <c r="E347" s="204" t="s">
        <v>1427</v>
      </c>
      <c r="F347" s="204" t="s">
        <v>1441</v>
      </c>
      <c r="G347" s="204" t="s">
        <v>1847</v>
      </c>
      <c r="H347" s="204" t="s">
        <v>1855</v>
      </c>
      <c r="I347" s="204" t="s">
        <v>1451</v>
      </c>
      <c r="J347" s="383">
        <v>448800</v>
      </c>
      <c r="K347" s="351">
        <v>2555</v>
      </c>
      <c r="L347" s="204" t="s">
        <v>1598</v>
      </c>
      <c r="M347" s="351">
        <v>1122</v>
      </c>
      <c r="N347" s="204" t="s">
        <v>1437</v>
      </c>
      <c r="O347" s="204" t="s">
        <v>1434</v>
      </c>
      <c r="P347" s="204" t="s">
        <v>1598</v>
      </c>
      <c r="Q347" s="204" t="s">
        <v>1435</v>
      </c>
      <c r="R347" s="204" t="s">
        <v>1435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0" x14ac:dyDescent="0.25">
      <c r="A348" s="351">
        <v>2347</v>
      </c>
      <c r="B348" s="382">
        <v>42766</v>
      </c>
      <c r="C348" s="204" t="s">
        <v>1425</v>
      </c>
      <c r="D348" s="204" t="s">
        <v>1846</v>
      </c>
      <c r="E348" s="204" t="s">
        <v>1427</v>
      </c>
      <c r="F348" s="204" t="s">
        <v>1441</v>
      </c>
      <c r="G348" s="204" t="s">
        <v>1847</v>
      </c>
      <c r="H348" s="204" t="s">
        <v>1855</v>
      </c>
      <c r="I348" s="204" t="s">
        <v>1451</v>
      </c>
      <c r="J348" s="383">
        <v>960</v>
      </c>
      <c r="K348" s="351">
        <v>4851</v>
      </c>
      <c r="L348" s="204" t="s">
        <v>1487</v>
      </c>
      <c r="M348" s="351">
        <v>1</v>
      </c>
      <c r="N348" s="204" t="s">
        <v>1454</v>
      </c>
      <c r="O348" s="204" t="s">
        <v>1434</v>
      </c>
      <c r="P348" s="204" t="s">
        <v>1487</v>
      </c>
      <c r="Q348" s="204" t="s">
        <v>1435</v>
      </c>
      <c r="R348" s="204" t="s">
        <v>1435</v>
      </c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0" x14ac:dyDescent="0.25">
      <c r="A349" s="351">
        <v>2348</v>
      </c>
      <c r="B349" s="382">
        <v>42766</v>
      </c>
      <c r="C349" s="204" t="s">
        <v>1425</v>
      </c>
      <c r="D349" s="204" t="s">
        <v>1846</v>
      </c>
      <c r="E349" s="204" t="s">
        <v>1427</v>
      </c>
      <c r="F349" s="204" t="s">
        <v>1441</v>
      </c>
      <c r="G349" s="204" t="s">
        <v>1847</v>
      </c>
      <c r="H349" s="204" t="s">
        <v>1855</v>
      </c>
      <c r="I349" s="204" t="s">
        <v>1451</v>
      </c>
      <c r="J349" s="383">
        <v>27200</v>
      </c>
      <c r="K349" s="351">
        <v>3689</v>
      </c>
      <c r="L349" s="204" t="s">
        <v>1862</v>
      </c>
      <c r="M349" s="351">
        <v>16</v>
      </c>
      <c r="N349" s="204" t="s">
        <v>1454</v>
      </c>
      <c r="O349" s="204" t="s">
        <v>1434</v>
      </c>
      <c r="P349" s="204" t="s">
        <v>1862</v>
      </c>
      <c r="Q349" s="204" t="s">
        <v>1435</v>
      </c>
      <c r="R349" s="204" t="s">
        <v>1435</v>
      </c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0" x14ac:dyDescent="0.25">
      <c r="A350" s="351">
        <v>710</v>
      </c>
      <c r="B350" s="382">
        <v>42767</v>
      </c>
      <c r="C350" s="204" t="s">
        <v>1619</v>
      </c>
      <c r="D350" s="204" t="s">
        <v>1484</v>
      </c>
      <c r="E350" s="204" t="s">
        <v>1427</v>
      </c>
      <c r="F350" s="204" t="s">
        <v>1428</v>
      </c>
      <c r="G350" s="204" t="s">
        <v>1485</v>
      </c>
      <c r="H350" s="204" t="s">
        <v>1863</v>
      </c>
      <c r="I350" s="204" t="s">
        <v>1523</v>
      </c>
      <c r="J350" s="383">
        <v>1690500</v>
      </c>
      <c r="K350" s="351" t="s">
        <v>1445</v>
      </c>
      <c r="L350" s="204" t="s">
        <v>1446</v>
      </c>
      <c r="M350" s="351">
        <v>0</v>
      </c>
      <c r="N350" s="204" t="s">
        <v>1447</v>
      </c>
      <c r="O350" s="204" t="s">
        <v>1434</v>
      </c>
      <c r="P350" s="204" t="s">
        <v>1864</v>
      </c>
      <c r="Q350" s="204" t="s">
        <v>1435</v>
      </c>
      <c r="R350" s="204" t="s">
        <v>1435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0" x14ac:dyDescent="0.25">
      <c r="A351" s="351">
        <v>1430</v>
      </c>
      <c r="B351" s="382">
        <v>42767</v>
      </c>
      <c r="C351" s="204" t="s">
        <v>1777</v>
      </c>
      <c r="D351" s="204" t="s">
        <v>1865</v>
      </c>
      <c r="E351" s="204" t="s">
        <v>1427</v>
      </c>
      <c r="F351" s="204" t="s">
        <v>1428</v>
      </c>
      <c r="G351" s="204" t="s">
        <v>1866</v>
      </c>
      <c r="H351" s="204" t="s">
        <v>1522</v>
      </c>
      <c r="I351" s="204" t="s">
        <v>1431</v>
      </c>
      <c r="J351" s="383">
        <v>381600</v>
      </c>
      <c r="K351" s="351">
        <v>5509</v>
      </c>
      <c r="L351" s="204" t="s">
        <v>1867</v>
      </c>
      <c r="M351" s="351">
        <v>72</v>
      </c>
      <c r="N351" s="204" t="s">
        <v>1437</v>
      </c>
      <c r="O351" s="204" t="s">
        <v>1434</v>
      </c>
      <c r="P351" s="204" t="s">
        <v>1867</v>
      </c>
      <c r="Q351" s="204" t="s">
        <v>1435</v>
      </c>
      <c r="R351" s="204" t="s">
        <v>1435</v>
      </c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0" x14ac:dyDescent="0.25">
      <c r="A352" s="351">
        <v>1416</v>
      </c>
      <c r="B352" s="382">
        <v>42768</v>
      </c>
      <c r="C352" s="204" t="s">
        <v>1826</v>
      </c>
      <c r="D352" s="204" t="s">
        <v>1484</v>
      </c>
      <c r="E352" s="204" t="s">
        <v>1427</v>
      </c>
      <c r="F352" s="204" t="s">
        <v>1428</v>
      </c>
      <c r="G352" s="204" t="s">
        <v>1485</v>
      </c>
      <c r="H352" s="204" t="s">
        <v>1522</v>
      </c>
      <c r="I352" s="204" t="s">
        <v>1523</v>
      </c>
      <c r="J352" s="383">
        <v>336000</v>
      </c>
      <c r="K352" s="351">
        <v>5233</v>
      </c>
      <c r="L352" s="204" t="s">
        <v>1868</v>
      </c>
      <c r="M352" s="351">
        <v>84</v>
      </c>
      <c r="N352" s="204" t="s">
        <v>1437</v>
      </c>
      <c r="O352" s="204" t="s">
        <v>1434</v>
      </c>
      <c r="P352" s="204" t="s">
        <v>1868</v>
      </c>
      <c r="Q352" s="204" t="s">
        <v>1435</v>
      </c>
      <c r="R352" s="204" t="s">
        <v>1435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0" x14ac:dyDescent="0.25">
      <c r="A353" s="351">
        <v>1417</v>
      </c>
      <c r="B353" s="382">
        <v>42768</v>
      </c>
      <c r="C353" s="204" t="s">
        <v>1826</v>
      </c>
      <c r="D353" s="204" t="s">
        <v>1484</v>
      </c>
      <c r="E353" s="204" t="s">
        <v>1427</v>
      </c>
      <c r="F353" s="204" t="s">
        <v>1428</v>
      </c>
      <c r="G353" s="204" t="s">
        <v>1485</v>
      </c>
      <c r="H353" s="204" t="s">
        <v>1522</v>
      </c>
      <c r="I353" s="204" t="s">
        <v>1523</v>
      </c>
      <c r="J353" s="383">
        <v>57600</v>
      </c>
      <c r="K353" s="351">
        <v>5498</v>
      </c>
      <c r="L353" s="204" t="s">
        <v>1869</v>
      </c>
      <c r="M353" s="351">
        <v>72</v>
      </c>
      <c r="N353" s="204" t="s">
        <v>1437</v>
      </c>
      <c r="O353" s="204" t="s">
        <v>1434</v>
      </c>
      <c r="P353" s="204" t="s">
        <v>1869</v>
      </c>
      <c r="Q353" s="204" t="s">
        <v>1435</v>
      </c>
      <c r="R353" s="204" t="s">
        <v>1435</v>
      </c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0" x14ac:dyDescent="0.25">
      <c r="A354" s="351">
        <v>1418</v>
      </c>
      <c r="B354" s="382">
        <v>42768</v>
      </c>
      <c r="C354" s="204" t="s">
        <v>1826</v>
      </c>
      <c r="D354" s="204" t="s">
        <v>1484</v>
      </c>
      <c r="E354" s="204" t="s">
        <v>1427</v>
      </c>
      <c r="F354" s="204" t="s">
        <v>1428</v>
      </c>
      <c r="G354" s="204" t="s">
        <v>1485</v>
      </c>
      <c r="H354" s="204" t="s">
        <v>1522</v>
      </c>
      <c r="I354" s="204" t="s">
        <v>1523</v>
      </c>
      <c r="J354" s="383">
        <v>138000</v>
      </c>
      <c r="K354" s="351">
        <v>5499</v>
      </c>
      <c r="L354" s="204" t="s">
        <v>1870</v>
      </c>
      <c r="M354" s="351">
        <v>60</v>
      </c>
      <c r="N354" s="204" t="s">
        <v>1437</v>
      </c>
      <c r="O354" s="204" t="s">
        <v>1434</v>
      </c>
      <c r="P354" s="204" t="s">
        <v>1870</v>
      </c>
      <c r="Q354" s="204" t="s">
        <v>1435</v>
      </c>
      <c r="R354" s="204" t="s">
        <v>1435</v>
      </c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0" x14ac:dyDescent="0.25">
      <c r="A355" s="351">
        <v>1419</v>
      </c>
      <c r="B355" s="382">
        <v>42768</v>
      </c>
      <c r="C355" s="204" t="s">
        <v>1826</v>
      </c>
      <c r="D355" s="204" t="s">
        <v>1484</v>
      </c>
      <c r="E355" s="204" t="s">
        <v>1427</v>
      </c>
      <c r="F355" s="204" t="s">
        <v>1428</v>
      </c>
      <c r="G355" s="204" t="s">
        <v>1485</v>
      </c>
      <c r="H355" s="204" t="s">
        <v>1522</v>
      </c>
      <c r="I355" s="204" t="s">
        <v>1523</v>
      </c>
      <c r="J355" s="383">
        <v>60000</v>
      </c>
      <c r="K355" s="351">
        <v>4710</v>
      </c>
      <c r="L355" s="204" t="s">
        <v>1871</v>
      </c>
      <c r="M355" s="351">
        <v>50</v>
      </c>
      <c r="N355" s="204" t="s">
        <v>1437</v>
      </c>
      <c r="O355" s="204" t="s">
        <v>1434</v>
      </c>
      <c r="P355" s="204" t="s">
        <v>1871</v>
      </c>
      <c r="Q355" s="204" t="s">
        <v>1435</v>
      </c>
      <c r="R355" s="204" t="s">
        <v>1435</v>
      </c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0" x14ac:dyDescent="0.25">
      <c r="A356" s="351">
        <v>86</v>
      </c>
      <c r="B356" s="382">
        <v>42769</v>
      </c>
      <c r="C356" s="204" t="s">
        <v>1872</v>
      </c>
      <c r="D356" s="204" t="s">
        <v>1830</v>
      </c>
      <c r="E356" s="204" t="s">
        <v>1427</v>
      </c>
      <c r="F356" s="204" t="s">
        <v>1428</v>
      </c>
      <c r="G356" s="204" t="s">
        <v>1831</v>
      </c>
      <c r="H356" s="204" t="s">
        <v>1431</v>
      </c>
      <c r="I356" s="204" t="s">
        <v>1604</v>
      </c>
      <c r="J356" s="383">
        <v>64800</v>
      </c>
      <c r="K356" s="351" t="s">
        <v>1445</v>
      </c>
      <c r="L356" s="204" t="s">
        <v>1446</v>
      </c>
      <c r="M356" s="351">
        <v>0</v>
      </c>
      <c r="N356" s="204" t="s">
        <v>1447</v>
      </c>
      <c r="O356" s="204" t="s">
        <v>1434</v>
      </c>
      <c r="P356" s="204" t="s">
        <v>1829</v>
      </c>
      <c r="Q356" s="204" t="s">
        <v>1617</v>
      </c>
      <c r="R356" s="204" t="s">
        <v>1618</v>
      </c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0" x14ac:dyDescent="0.25">
      <c r="A357" s="351">
        <v>87</v>
      </c>
      <c r="B357" s="382">
        <v>42769</v>
      </c>
      <c r="C357" s="204" t="s">
        <v>1873</v>
      </c>
      <c r="D357" s="204" t="s">
        <v>1827</v>
      </c>
      <c r="E357" s="204" t="s">
        <v>1427</v>
      </c>
      <c r="F357" s="204" t="s">
        <v>1428</v>
      </c>
      <c r="G357" s="204" t="s">
        <v>1828</v>
      </c>
      <c r="H357" s="204" t="s">
        <v>1431</v>
      </c>
      <c r="I357" s="204" t="s">
        <v>1604</v>
      </c>
      <c r="J357" s="383">
        <v>6000</v>
      </c>
      <c r="K357" s="351" t="s">
        <v>1445</v>
      </c>
      <c r="L357" s="204" t="s">
        <v>1446</v>
      </c>
      <c r="M357" s="351">
        <v>0</v>
      </c>
      <c r="N357" s="204" t="s">
        <v>1447</v>
      </c>
      <c r="O357" s="204" t="s">
        <v>1434</v>
      </c>
      <c r="P357" s="204" t="s">
        <v>1829</v>
      </c>
      <c r="Q357" s="204" t="s">
        <v>1617</v>
      </c>
      <c r="R357" s="204" t="s">
        <v>1618</v>
      </c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0" x14ac:dyDescent="0.25">
      <c r="A358" s="351">
        <v>88</v>
      </c>
      <c r="B358" s="382">
        <v>42769</v>
      </c>
      <c r="C358" s="204" t="s">
        <v>1874</v>
      </c>
      <c r="D358" s="204" t="s">
        <v>1629</v>
      </c>
      <c r="E358" s="204" t="s">
        <v>1427</v>
      </c>
      <c r="F358" s="204" t="s">
        <v>1537</v>
      </c>
      <c r="G358" s="204" t="s">
        <v>1731</v>
      </c>
      <c r="H358" s="204" t="s">
        <v>1631</v>
      </c>
      <c r="I358" s="204" t="s">
        <v>1604</v>
      </c>
      <c r="J358" s="383">
        <v>7200</v>
      </c>
      <c r="K358" s="351" t="s">
        <v>1445</v>
      </c>
      <c r="L358" s="204" t="s">
        <v>1446</v>
      </c>
      <c r="M358" s="351">
        <v>0</v>
      </c>
      <c r="N358" s="204" t="s">
        <v>1447</v>
      </c>
      <c r="O358" s="204" t="s">
        <v>1434</v>
      </c>
      <c r="P358" s="204" t="s">
        <v>1734</v>
      </c>
      <c r="Q358" s="204" t="s">
        <v>1617</v>
      </c>
      <c r="R358" s="204" t="s">
        <v>1618</v>
      </c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0" x14ac:dyDescent="0.25">
      <c r="A359" s="351">
        <v>120</v>
      </c>
      <c r="B359" s="382">
        <v>42769</v>
      </c>
      <c r="C359" s="204" t="s">
        <v>1619</v>
      </c>
      <c r="D359" s="204" t="s">
        <v>1830</v>
      </c>
      <c r="E359" s="204" t="s">
        <v>1427</v>
      </c>
      <c r="F359" s="204" t="s">
        <v>1428</v>
      </c>
      <c r="G359" s="204" t="s">
        <v>1831</v>
      </c>
      <c r="H359" s="204" t="s">
        <v>1604</v>
      </c>
      <c r="I359" s="204" t="s">
        <v>1875</v>
      </c>
      <c r="J359" s="383">
        <v>64800</v>
      </c>
      <c r="K359" s="351" t="s">
        <v>1445</v>
      </c>
      <c r="L359" s="204" t="s">
        <v>1446</v>
      </c>
      <c r="M359" s="351">
        <v>0</v>
      </c>
      <c r="N359" s="204" t="s">
        <v>1447</v>
      </c>
      <c r="O359" s="204" t="s">
        <v>1434</v>
      </c>
      <c r="P359" s="204" t="s">
        <v>1876</v>
      </c>
      <c r="Q359" s="204" t="s">
        <v>1435</v>
      </c>
      <c r="R359" s="204" t="s">
        <v>1435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0" x14ac:dyDescent="0.25">
      <c r="A360" s="351">
        <v>283</v>
      </c>
      <c r="B360" s="382">
        <v>42769</v>
      </c>
      <c r="C360" s="204" t="s">
        <v>1619</v>
      </c>
      <c r="D360" s="204" t="s">
        <v>1830</v>
      </c>
      <c r="E360" s="204" t="s">
        <v>1427</v>
      </c>
      <c r="F360" s="204" t="s">
        <v>1428</v>
      </c>
      <c r="G360" s="204" t="s">
        <v>1831</v>
      </c>
      <c r="H360" s="204" t="s">
        <v>1431</v>
      </c>
      <c r="I360" s="204" t="s">
        <v>1631</v>
      </c>
      <c r="J360" s="383">
        <v>7200</v>
      </c>
      <c r="K360" s="351" t="s">
        <v>1445</v>
      </c>
      <c r="L360" s="204" t="s">
        <v>1446</v>
      </c>
      <c r="M360" s="351">
        <v>0</v>
      </c>
      <c r="N360" s="204" t="s">
        <v>1447</v>
      </c>
      <c r="O360" s="204" t="s">
        <v>1434</v>
      </c>
      <c r="P360" s="204" t="s">
        <v>1734</v>
      </c>
      <c r="Q360" s="204" t="s">
        <v>1435</v>
      </c>
      <c r="R360" s="204" t="s">
        <v>1435</v>
      </c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0" x14ac:dyDescent="0.25">
      <c r="A361" s="351">
        <v>90</v>
      </c>
      <c r="B361" s="382">
        <v>42770</v>
      </c>
      <c r="C361" s="204" t="s">
        <v>1619</v>
      </c>
      <c r="D361" s="204" t="s">
        <v>1624</v>
      </c>
      <c r="E361" s="204" t="s">
        <v>1427</v>
      </c>
      <c r="F361" s="204" t="s">
        <v>1537</v>
      </c>
      <c r="G361" s="204" t="s">
        <v>1625</v>
      </c>
      <c r="H361" s="204" t="s">
        <v>1604</v>
      </c>
      <c r="I361" s="204" t="s">
        <v>1877</v>
      </c>
      <c r="J361" s="383">
        <v>301082</v>
      </c>
      <c r="K361" s="351" t="s">
        <v>1445</v>
      </c>
      <c r="L361" s="204" t="s">
        <v>1446</v>
      </c>
      <c r="M361" s="351">
        <v>0</v>
      </c>
      <c r="N361" s="204" t="s">
        <v>1447</v>
      </c>
      <c r="O361" s="204" t="s">
        <v>1434</v>
      </c>
      <c r="P361" s="204" t="s">
        <v>1878</v>
      </c>
      <c r="Q361" s="204" t="s">
        <v>1435</v>
      </c>
      <c r="R361" s="204" t="s">
        <v>1435</v>
      </c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0" x14ac:dyDescent="0.25">
      <c r="A362" s="351">
        <v>1390</v>
      </c>
      <c r="B362" s="382">
        <v>42772</v>
      </c>
      <c r="C362" s="204" t="s">
        <v>1517</v>
      </c>
      <c r="D362" s="204" t="s">
        <v>1475</v>
      </c>
      <c r="E362" s="204" t="s">
        <v>1427</v>
      </c>
      <c r="F362" s="204" t="s">
        <v>1428</v>
      </c>
      <c r="G362" s="204" t="s">
        <v>1476</v>
      </c>
      <c r="H362" s="204" t="s">
        <v>1462</v>
      </c>
      <c r="I362" s="204" t="s">
        <v>1463</v>
      </c>
      <c r="J362" s="383">
        <v>41400</v>
      </c>
      <c r="K362" s="351">
        <v>5442</v>
      </c>
      <c r="L362" s="204" t="s">
        <v>1477</v>
      </c>
      <c r="M362" s="351">
        <v>46</v>
      </c>
      <c r="N362" s="204" t="s">
        <v>1454</v>
      </c>
      <c r="O362" s="204" t="s">
        <v>1434</v>
      </c>
      <c r="P362" s="204" t="s">
        <v>1477</v>
      </c>
      <c r="Q362" s="204" t="s">
        <v>1435</v>
      </c>
      <c r="R362" s="204" t="s">
        <v>1435</v>
      </c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0" x14ac:dyDescent="0.25">
      <c r="A363" s="351">
        <v>1391</v>
      </c>
      <c r="B363" s="382">
        <v>42772</v>
      </c>
      <c r="C363" s="204" t="s">
        <v>1517</v>
      </c>
      <c r="D363" s="204" t="s">
        <v>1475</v>
      </c>
      <c r="E363" s="204" t="s">
        <v>1427</v>
      </c>
      <c r="F363" s="204" t="s">
        <v>1428</v>
      </c>
      <c r="G363" s="204" t="s">
        <v>1476</v>
      </c>
      <c r="H363" s="204" t="s">
        <v>1462</v>
      </c>
      <c r="I363" s="204" t="s">
        <v>1463</v>
      </c>
      <c r="J363" s="383">
        <v>42500</v>
      </c>
      <c r="K363" s="351">
        <v>5444</v>
      </c>
      <c r="L363" s="204" t="s">
        <v>1479</v>
      </c>
      <c r="M363" s="351">
        <v>25</v>
      </c>
      <c r="N363" s="204" t="s">
        <v>1454</v>
      </c>
      <c r="O363" s="204" t="s">
        <v>1434</v>
      </c>
      <c r="P363" s="204" t="s">
        <v>1479</v>
      </c>
      <c r="Q363" s="204" t="s">
        <v>1435</v>
      </c>
      <c r="R363" s="204" t="s">
        <v>1435</v>
      </c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0" x14ac:dyDescent="0.25">
      <c r="A364" s="351">
        <v>1392</v>
      </c>
      <c r="B364" s="382">
        <v>42772</v>
      </c>
      <c r="C364" s="204" t="s">
        <v>1517</v>
      </c>
      <c r="D364" s="204" t="s">
        <v>1475</v>
      </c>
      <c r="E364" s="204" t="s">
        <v>1427</v>
      </c>
      <c r="F364" s="204" t="s">
        <v>1428</v>
      </c>
      <c r="G364" s="204" t="s">
        <v>1476</v>
      </c>
      <c r="H364" s="204" t="s">
        <v>1462</v>
      </c>
      <c r="I364" s="204" t="s">
        <v>1463</v>
      </c>
      <c r="J364" s="383">
        <v>27900</v>
      </c>
      <c r="K364" s="351">
        <v>5443</v>
      </c>
      <c r="L364" s="204" t="s">
        <v>1478</v>
      </c>
      <c r="M364" s="351">
        <v>31</v>
      </c>
      <c r="N364" s="204" t="s">
        <v>1454</v>
      </c>
      <c r="O364" s="204" t="s">
        <v>1434</v>
      </c>
      <c r="P364" s="204" t="s">
        <v>1478</v>
      </c>
      <c r="Q364" s="204" t="s">
        <v>1435</v>
      </c>
      <c r="R364" s="204" t="s">
        <v>1435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0" x14ac:dyDescent="0.25">
      <c r="A365" s="351">
        <v>1393</v>
      </c>
      <c r="B365" s="382">
        <v>42772</v>
      </c>
      <c r="C365" s="204" t="s">
        <v>1517</v>
      </c>
      <c r="D365" s="204" t="s">
        <v>1475</v>
      </c>
      <c r="E365" s="204" t="s">
        <v>1427</v>
      </c>
      <c r="F365" s="204" t="s">
        <v>1428</v>
      </c>
      <c r="G365" s="204" t="s">
        <v>1476</v>
      </c>
      <c r="H365" s="204" t="s">
        <v>1462</v>
      </c>
      <c r="I365" s="204" t="s">
        <v>1463</v>
      </c>
      <c r="J365" s="383">
        <v>39600</v>
      </c>
      <c r="K365" s="351">
        <v>5446</v>
      </c>
      <c r="L365" s="204" t="s">
        <v>1481</v>
      </c>
      <c r="M365" s="351">
        <v>33</v>
      </c>
      <c r="N365" s="204" t="s">
        <v>1454</v>
      </c>
      <c r="O365" s="204" t="s">
        <v>1434</v>
      </c>
      <c r="P365" s="204" t="s">
        <v>1481</v>
      </c>
      <c r="Q365" s="204" t="s">
        <v>1435</v>
      </c>
      <c r="R365" s="204" t="s">
        <v>1435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0" x14ac:dyDescent="0.25">
      <c r="A366" s="351">
        <v>1394</v>
      </c>
      <c r="B366" s="382">
        <v>42772</v>
      </c>
      <c r="C366" s="204" t="s">
        <v>1517</v>
      </c>
      <c r="D366" s="204" t="s">
        <v>1475</v>
      </c>
      <c r="E366" s="204" t="s">
        <v>1427</v>
      </c>
      <c r="F366" s="204" t="s">
        <v>1428</v>
      </c>
      <c r="G366" s="204" t="s">
        <v>1476</v>
      </c>
      <c r="H366" s="204" t="s">
        <v>1462</v>
      </c>
      <c r="I366" s="204" t="s">
        <v>1463</v>
      </c>
      <c r="J366" s="383">
        <v>37500</v>
      </c>
      <c r="K366" s="351">
        <v>5448</v>
      </c>
      <c r="L366" s="204" t="s">
        <v>1483</v>
      </c>
      <c r="M366" s="351">
        <v>15</v>
      </c>
      <c r="N366" s="204" t="s">
        <v>1454</v>
      </c>
      <c r="O366" s="204" t="s">
        <v>1434</v>
      </c>
      <c r="P366" s="204" t="s">
        <v>1483</v>
      </c>
      <c r="Q366" s="204" t="s">
        <v>1435</v>
      </c>
      <c r="R366" s="204" t="s">
        <v>1435</v>
      </c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0" x14ac:dyDescent="0.25">
      <c r="A367" s="351">
        <v>1395</v>
      </c>
      <c r="B367" s="382">
        <v>42772</v>
      </c>
      <c r="C367" s="204" t="s">
        <v>1826</v>
      </c>
      <c r="D367" s="204" t="s">
        <v>1484</v>
      </c>
      <c r="E367" s="204" t="s">
        <v>1427</v>
      </c>
      <c r="F367" s="204" t="s">
        <v>1428</v>
      </c>
      <c r="G367" s="204" t="s">
        <v>1485</v>
      </c>
      <c r="H367" s="204" t="s">
        <v>1462</v>
      </c>
      <c r="I367" s="204" t="s">
        <v>1463</v>
      </c>
      <c r="J367" s="383">
        <v>42500</v>
      </c>
      <c r="K367" s="351">
        <v>5487</v>
      </c>
      <c r="L367" s="204" t="s">
        <v>1470</v>
      </c>
      <c r="M367" s="351">
        <v>25</v>
      </c>
      <c r="N367" s="204" t="s">
        <v>1471</v>
      </c>
      <c r="O367" s="204" t="s">
        <v>1434</v>
      </c>
      <c r="P367" s="204" t="s">
        <v>1470</v>
      </c>
      <c r="Q367" s="204" t="s">
        <v>1435</v>
      </c>
      <c r="R367" s="204" t="s">
        <v>1435</v>
      </c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0" x14ac:dyDescent="0.25">
      <c r="A368" s="351">
        <v>1396</v>
      </c>
      <c r="B368" s="382">
        <v>42772</v>
      </c>
      <c r="C368" s="204" t="s">
        <v>1826</v>
      </c>
      <c r="D368" s="204" t="s">
        <v>1484</v>
      </c>
      <c r="E368" s="204" t="s">
        <v>1427</v>
      </c>
      <c r="F368" s="204" t="s">
        <v>1428</v>
      </c>
      <c r="G368" s="204" t="s">
        <v>1485</v>
      </c>
      <c r="H368" s="204" t="s">
        <v>1462</v>
      </c>
      <c r="I368" s="204" t="s">
        <v>1463</v>
      </c>
      <c r="J368" s="383">
        <v>145000</v>
      </c>
      <c r="K368" s="351">
        <v>5488</v>
      </c>
      <c r="L368" s="204" t="s">
        <v>1466</v>
      </c>
      <c r="M368" s="351">
        <v>50</v>
      </c>
      <c r="N368" s="204" t="s">
        <v>1437</v>
      </c>
      <c r="O368" s="204" t="s">
        <v>1434</v>
      </c>
      <c r="P368" s="204" t="s">
        <v>1466</v>
      </c>
      <c r="Q368" s="204" t="s">
        <v>1435</v>
      </c>
      <c r="R368" s="204" t="s">
        <v>1435</v>
      </c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0" x14ac:dyDescent="0.25">
      <c r="A369" s="351">
        <v>1397</v>
      </c>
      <c r="B369" s="382">
        <v>42772</v>
      </c>
      <c r="C369" s="204" t="s">
        <v>1826</v>
      </c>
      <c r="D369" s="204" t="s">
        <v>1484</v>
      </c>
      <c r="E369" s="204" t="s">
        <v>1427</v>
      </c>
      <c r="F369" s="204" t="s">
        <v>1428</v>
      </c>
      <c r="G369" s="204" t="s">
        <v>1485</v>
      </c>
      <c r="H369" s="204" t="s">
        <v>1462</v>
      </c>
      <c r="I369" s="204" t="s">
        <v>1463</v>
      </c>
      <c r="J369" s="383">
        <v>40000</v>
      </c>
      <c r="K369" s="351">
        <v>4604</v>
      </c>
      <c r="L369" s="204" t="s">
        <v>1854</v>
      </c>
      <c r="M369" s="351">
        <v>25</v>
      </c>
      <c r="N369" s="204" t="s">
        <v>1454</v>
      </c>
      <c r="O369" s="204" t="s">
        <v>1434</v>
      </c>
      <c r="P369" s="204" t="s">
        <v>1854</v>
      </c>
      <c r="Q369" s="204" t="s">
        <v>1435</v>
      </c>
      <c r="R369" s="204" t="s">
        <v>1435</v>
      </c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0" x14ac:dyDescent="0.25">
      <c r="A370" s="351">
        <v>1398</v>
      </c>
      <c r="B370" s="382">
        <v>42772</v>
      </c>
      <c r="C370" s="204" t="s">
        <v>1826</v>
      </c>
      <c r="D370" s="204" t="s">
        <v>1484</v>
      </c>
      <c r="E370" s="204" t="s">
        <v>1427</v>
      </c>
      <c r="F370" s="204" t="s">
        <v>1428</v>
      </c>
      <c r="G370" s="204" t="s">
        <v>1485</v>
      </c>
      <c r="H370" s="204" t="s">
        <v>1462</v>
      </c>
      <c r="I370" s="204" t="s">
        <v>1463</v>
      </c>
      <c r="J370" s="383">
        <v>16250</v>
      </c>
      <c r="K370" s="351">
        <v>5489</v>
      </c>
      <c r="L370" s="204" t="s">
        <v>1474</v>
      </c>
      <c r="M370" s="351">
        <v>25</v>
      </c>
      <c r="N370" s="204" t="s">
        <v>1471</v>
      </c>
      <c r="O370" s="204" t="s">
        <v>1434</v>
      </c>
      <c r="P370" s="204" t="s">
        <v>1474</v>
      </c>
      <c r="Q370" s="204" t="s">
        <v>1435</v>
      </c>
      <c r="R370" s="204" t="s">
        <v>1435</v>
      </c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0" x14ac:dyDescent="0.25">
      <c r="A371" s="351">
        <v>1399</v>
      </c>
      <c r="B371" s="382">
        <v>42772</v>
      </c>
      <c r="C371" s="204" t="s">
        <v>1826</v>
      </c>
      <c r="D371" s="204" t="s">
        <v>1484</v>
      </c>
      <c r="E371" s="204" t="s">
        <v>1427</v>
      </c>
      <c r="F371" s="204" t="s">
        <v>1428</v>
      </c>
      <c r="G371" s="204" t="s">
        <v>1485</v>
      </c>
      <c r="H371" s="204" t="s">
        <v>1462</v>
      </c>
      <c r="I371" s="204" t="s">
        <v>1463</v>
      </c>
      <c r="J371" s="383">
        <v>51000</v>
      </c>
      <c r="K371" s="351">
        <v>5490</v>
      </c>
      <c r="L371" s="204" t="s">
        <v>1468</v>
      </c>
      <c r="M371" s="351">
        <v>30</v>
      </c>
      <c r="N371" s="204" t="s">
        <v>1454</v>
      </c>
      <c r="O371" s="204" t="s">
        <v>1434</v>
      </c>
      <c r="P371" s="204" t="s">
        <v>1468</v>
      </c>
      <c r="Q371" s="204" t="s">
        <v>1435</v>
      </c>
      <c r="R371" s="204" t="s">
        <v>1435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0" x14ac:dyDescent="0.25">
      <c r="A372" s="351">
        <v>1400</v>
      </c>
      <c r="B372" s="382">
        <v>42772</v>
      </c>
      <c r="C372" s="204" t="s">
        <v>1826</v>
      </c>
      <c r="D372" s="204" t="s">
        <v>1484</v>
      </c>
      <c r="E372" s="204" t="s">
        <v>1427</v>
      </c>
      <c r="F372" s="204" t="s">
        <v>1428</v>
      </c>
      <c r="G372" s="204" t="s">
        <v>1485</v>
      </c>
      <c r="H372" s="204" t="s">
        <v>1462</v>
      </c>
      <c r="I372" s="204" t="s">
        <v>1463</v>
      </c>
      <c r="J372" s="383">
        <v>127600</v>
      </c>
      <c r="K372" s="351">
        <v>5491</v>
      </c>
      <c r="L372" s="204" t="s">
        <v>1468</v>
      </c>
      <c r="M372" s="351">
        <v>22</v>
      </c>
      <c r="N372" s="204" t="s">
        <v>1454</v>
      </c>
      <c r="O372" s="204" t="s">
        <v>1434</v>
      </c>
      <c r="P372" s="204" t="s">
        <v>1468</v>
      </c>
      <c r="Q372" s="204" t="s">
        <v>1435</v>
      </c>
      <c r="R372" s="204" t="s">
        <v>1435</v>
      </c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0" x14ac:dyDescent="0.25">
      <c r="A373" s="351">
        <v>1401</v>
      </c>
      <c r="B373" s="382">
        <v>42772</v>
      </c>
      <c r="C373" s="204" t="s">
        <v>1826</v>
      </c>
      <c r="D373" s="204" t="s">
        <v>1484</v>
      </c>
      <c r="E373" s="204" t="s">
        <v>1427</v>
      </c>
      <c r="F373" s="204" t="s">
        <v>1428</v>
      </c>
      <c r="G373" s="204" t="s">
        <v>1485</v>
      </c>
      <c r="H373" s="204" t="s">
        <v>1462</v>
      </c>
      <c r="I373" s="204" t="s">
        <v>1463</v>
      </c>
      <c r="J373" s="383">
        <v>572000</v>
      </c>
      <c r="K373" s="351">
        <v>4075</v>
      </c>
      <c r="L373" s="204" t="s">
        <v>1465</v>
      </c>
      <c r="M373" s="351">
        <v>260</v>
      </c>
      <c r="N373" s="204" t="s">
        <v>1454</v>
      </c>
      <c r="O373" s="204" t="s">
        <v>1434</v>
      </c>
      <c r="P373" s="204" t="s">
        <v>1465</v>
      </c>
      <c r="Q373" s="204" t="s">
        <v>1435</v>
      </c>
      <c r="R373" s="204" t="s">
        <v>1435</v>
      </c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0" x14ac:dyDescent="0.25">
      <c r="A374" s="351">
        <v>1402</v>
      </c>
      <c r="B374" s="382">
        <v>42772</v>
      </c>
      <c r="C374" s="204" t="s">
        <v>1826</v>
      </c>
      <c r="D374" s="204" t="s">
        <v>1484</v>
      </c>
      <c r="E374" s="204" t="s">
        <v>1427</v>
      </c>
      <c r="F374" s="204" t="s">
        <v>1428</v>
      </c>
      <c r="G374" s="204" t="s">
        <v>1485</v>
      </c>
      <c r="H374" s="204" t="s">
        <v>1462</v>
      </c>
      <c r="I374" s="204" t="s">
        <v>1463</v>
      </c>
      <c r="J374" s="383">
        <v>550000</v>
      </c>
      <c r="K374" s="351">
        <v>5492</v>
      </c>
      <c r="L374" s="204" t="s">
        <v>1469</v>
      </c>
      <c r="M374" s="351">
        <v>250</v>
      </c>
      <c r="N374" s="204" t="s">
        <v>1454</v>
      </c>
      <c r="O374" s="204" t="s">
        <v>1434</v>
      </c>
      <c r="P374" s="204" t="s">
        <v>1469</v>
      </c>
      <c r="Q374" s="204" t="s">
        <v>1435</v>
      </c>
      <c r="R374" s="204" t="s">
        <v>1435</v>
      </c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0" x14ac:dyDescent="0.25">
      <c r="A375" s="351">
        <v>1403</v>
      </c>
      <c r="B375" s="382">
        <v>42772</v>
      </c>
      <c r="C375" s="204" t="s">
        <v>1826</v>
      </c>
      <c r="D375" s="204" t="s">
        <v>1484</v>
      </c>
      <c r="E375" s="204" t="s">
        <v>1427</v>
      </c>
      <c r="F375" s="204" t="s">
        <v>1428</v>
      </c>
      <c r="G375" s="204" t="s">
        <v>1485</v>
      </c>
      <c r="H375" s="204" t="s">
        <v>1462</v>
      </c>
      <c r="I375" s="204" t="s">
        <v>1463</v>
      </c>
      <c r="J375" s="383">
        <v>180000</v>
      </c>
      <c r="K375" s="351">
        <v>5493</v>
      </c>
      <c r="L375" s="204" t="s">
        <v>1464</v>
      </c>
      <c r="M375" s="351">
        <v>200</v>
      </c>
      <c r="N375" s="204" t="s">
        <v>1454</v>
      </c>
      <c r="O375" s="204" t="s">
        <v>1434</v>
      </c>
      <c r="P375" s="204" t="s">
        <v>1464</v>
      </c>
      <c r="Q375" s="204" t="s">
        <v>1435</v>
      </c>
      <c r="R375" s="204" t="s">
        <v>1435</v>
      </c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0" x14ac:dyDescent="0.25">
      <c r="A376" s="351">
        <v>1404</v>
      </c>
      <c r="B376" s="382">
        <v>42772</v>
      </c>
      <c r="C376" s="204" t="s">
        <v>1826</v>
      </c>
      <c r="D376" s="204" t="s">
        <v>1484</v>
      </c>
      <c r="E376" s="204" t="s">
        <v>1427</v>
      </c>
      <c r="F376" s="204" t="s">
        <v>1428</v>
      </c>
      <c r="G376" s="204" t="s">
        <v>1485</v>
      </c>
      <c r="H376" s="204" t="s">
        <v>1462</v>
      </c>
      <c r="I376" s="204" t="s">
        <v>1463</v>
      </c>
      <c r="J376" s="383">
        <v>64000</v>
      </c>
      <c r="K376" s="351">
        <v>4872</v>
      </c>
      <c r="L376" s="204" t="s">
        <v>1467</v>
      </c>
      <c r="M376" s="351">
        <v>20</v>
      </c>
      <c r="N376" s="204" t="s">
        <v>1454</v>
      </c>
      <c r="O376" s="204" t="s">
        <v>1434</v>
      </c>
      <c r="P376" s="204" t="s">
        <v>1467</v>
      </c>
      <c r="Q376" s="204" t="s">
        <v>1435</v>
      </c>
      <c r="R376" s="204" t="s">
        <v>1435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0" x14ac:dyDescent="0.25">
      <c r="A377" s="351">
        <v>1405</v>
      </c>
      <c r="B377" s="382">
        <v>42772</v>
      </c>
      <c r="C377" s="204" t="s">
        <v>1826</v>
      </c>
      <c r="D377" s="204" t="s">
        <v>1484</v>
      </c>
      <c r="E377" s="204" t="s">
        <v>1427</v>
      </c>
      <c r="F377" s="204" t="s">
        <v>1428</v>
      </c>
      <c r="G377" s="204" t="s">
        <v>1485</v>
      </c>
      <c r="H377" s="204" t="s">
        <v>1451</v>
      </c>
      <c r="I377" s="204" t="s">
        <v>1452</v>
      </c>
      <c r="J377" s="383">
        <v>90000</v>
      </c>
      <c r="K377" s="351">
        <v>5494</v>
      </c>
      <c r="L377" s="204" t="s">
        <v>1487</v>
      </c>
      <c r="M377" s="351">
        <v>100</v>
      </c>
      <c r="N377" s="204" t="s">
        <v>1454</v>
      </c>
      <c r="O377" s="204" t="s">
        <v>1434</v>
      </c>
      <c r="P377" s="204" t="s">
        <v>1487</v>
      </c>
      <c r="Q377" s="204" t="s">
        <v>1435</v>
      </c>
      <c r="R377" s="204" t="s">
        <v>1435</v>
      </c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0" x14ac:dyDescent="0.25">
      <c r="A378" s="351">
        <v>1406</v>
      </c>
      <c r="B378" s="382">
        <v>42772</v>
      </c>
      <c r="C378" s="204" t="s">
        <v>1826</v>
      </c>
      <c r="D378" s="204" t="s">
        <v>1484</v>
      </c>
      <c r="E378" s="204" t="s">
        <v>1427</v>
      </c>
      <c r="F378" s="204" t="s">
        <v>1428</v>
      </c>
      <c r="G378" s="204" t="s">
        <v>1485</v>
      </c>
      <c r="H378" s="204" t="s">
        <v>1451</v>
      </c>
      <c r="I378" s="204" t="s">
        <v>1452</v>
      </c>
      <c r="J378" s="383">
        <v>220000</v>
      </c>
      <c r="K378" s="351">
        <v>2816</v>
      </c>
      <c r="L378" s="204" t="s">
        <v>1488</v>
      </c>
      <c r="M378" s="351">
        <v>100</v>
      </c>
      <c r="N378" s="204" t="s">
        <v>1454</v>
      </c>
      <c r="O378" s="204" t="s">
        <v>1434</v>
      </c>
      <c r="P378" s="204" t="s">
        <v>1488</v>
      </c>
      <c r="Q378" s="204" t="s">
        <v>1435</v>
      </c>
      <c r="R378" s="204" t="s">
        <v>1435</v>
      </c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0" x14ac:dyDescent="0.25">
      <c r="A379" s="351">
        <v>1407</v>
      </c>
      <c r="B379" s="382">
        <v>42772</v>
      </c>
      <c r="C379" s="204" t="s">
        <v>1826</v>
      </c>
      <c r="D379" s="204" t="s">
        <v>1484</v>
      </c>
      <c r="E379" s="204" t="s">
        <v>1427</v>
      </c>
      <c r="F379" s="204" t="s">
        <v>1428</v>
      </c>
      <c r="G379" s="204" t="s">
        <v>1485</v>
      </c>
      <c r="H379" s="204" t="s">
        <v>1451</v>
      </c>
      <c r="I379" s="204" t="s">
        <v>1452</v>
      </c>
      <c r="J379" s="383">
        <v>550000</v>
      </c>
      <c r="K379" s="351">
        <v>5455</v>
      </c>
      <c r="L379" s="204" t="s">
        <v>1491</v>
      </c>
      <c r="M379" s="351">
        <v>250</v>
      </c>
      <c r="N379" s="204" t="s">
        <v>1454</v>
      </c>
      <c r="O379" s="204" t="s">
        <v>1434</v>
      </c>
      <c r="P379" s="204" t="s">
        <v>1491</v>
      </c>
      <c r="Q379" s="204" t="s">
        <v>1435</v>
      </c>
      <c r="R379" s="204" t="s">
        <v>1435</v>
      </c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0" x14ac:dyDescent="0.25">
      <c r="A380" s="351">
        <v>1408</v>
      </c>
      <c r="B380" s="382">
        <v>42772</v>
      </c>
      <c r="C380" s="204" t="s">
        <v>1826</v>
      </c>
      <c r="D380" s="204" t="s">
        <v>1484</v>
      </c>
      <c r="E380" s="204" t="s">
        <v>1427</v>
      </c>
      <c r="F380" s="204" t="s">
        <v>1428</v>
      </c>
      <c r="G380" s="204" t="s">
        <v>1485</v>
      </c>
      <c r="H380" s="204" t="s">
        <v>1451</v>
      </c>
      <c r="I380" s="204" t="s">
        <v>1452</v>
      </c>
      <c r="J380" s="383">
        <v>64000</v>
      </c>
      <c r="K380" s="351">
        <v>5495</v>
      </c>
      <c r="L380" s="204" t="s">
        <v>1879</v>
      </c>
      <c r="M380" s="351">
        <v>20</v>
      </c>
      <c r="N380" s="204" t="s">
        <v>1454</v>
      </c>
      <c r="O380" s="204" t="s">
        <v>1434</v>
      </c>
      <c r="P380" s="204" t="s">
        <v>1879</v>
      </c>
      <c r="Q380" s="204" t="s">
        <v>1435</v>
      </c>
      <c r="R380" s="204" t="s">
        <v>1435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0" x14ac:dyDescent="0.25">
      <c r="A381" s="351">
        <v>1409</v>
      </c>
      <c r="B381" s="382">
        <v>42772</v>
      </c>
      <c r="C381" s="204" t="s">
        <v>1826</v>
      </c>
      <c r="D381" s="204" t="s">
        <v>1484</v>
      </c>
      <c r="E381" s="204" t="s">
        <v>1427</v>
      </c>
      <c r="F381" s="204" t="s">
        <v>1428</v>
      </c>
      <c r="G381" s="204" t="s">
        <v>1485</v>
      </c>
      <c r="H381" s="204" t="s">
        <v>1451</v>
      </c>
      <c r="I381" s="204" t="s">
        <v>1452</v>
      </c>
      <c r="J381" s="383">
        <v>46400</v>
      </c>
      <c r="K381" s="351">
        <v>5453</v>
      </c>
      <c r="L381" s="204" t="s">
        <v>1486</v>
      </c>
      <c r="M381" s="351">
        <v>8</v>
      </c>
      <c r="N381" s="204" t="s">
        <v>1454</v>
      </c>
      <c r="O381" s="204" t="s">
        <v>1434</v>
      </c>
      <c r="P381" s="204" t="s">
        <v>1486</v>
      </c>
      <c r="Q381" s="204" t="s">
        <v>1435</v>
      </c>
      <c r="R381" s="204" t="s">
        <v>1435</v>
      </c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0" x14ac:dyDescent="0.25">
      <c r="A382" s="351">
        <v>1410</v>
      </c>
      <c r="B382" s="382">
        <v>42772</v>
      </c>
      <c r="C382" s="204" t="s">
        <v>1826</v>
      </c>
      <c r="D382" s="204" t="s">
        <v>1484</v>
      </c>
      <c r="E382" s="204" t="s">
        <v>1427</v>
      </c>
      <c r="F382" s="204" t="s">
        <v>1428</v>
      </c>
      <c r="G382" s="204" t="s">
        <v>1485</v>
      </c>
      <c r="H382" s="204" t="s">
        <v>1451</v>
      </c>
      <c r="I382" s="204" t="s">
        <v>1452</v>
      </c>
      <c r="J382" s="383">
        <v>34000</v>
      </c>
      <c r="K382" s="351">
        <v>4246</v>
      </c>
      <c r="L382" s="204" t="s">
        <v>1861</v>
      </c>
      <c r="M382" s="351">
        <v>20</v>
      </c>
      <c r="N382" s="204" t="s">
        <v>1454</v>
      </c>
      <c r="O382" s="204" t="s">
        <v>1434</v>
      </c>
      <c r="P382" s="204" t="s">
        <v>1861</v>
      </c>
      <c r="Q382" s="204" t="s">
        <v>1435</v>
      </c>
      <c r="R382" s="204" t="s">
        <v>1435</v>
      </c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0" x14ac:dyDescent="0.25">
      <c r="A383" s="351">
        <v>1411</v>
      </c>
      <c r="B383" s="382">
        <v>42772</v>
      </c>
      <c r="C383" s="204" t="s">
        <v>1826</v>
      </c>
      <c r="D383" s="204" t="s">
        <v>1484</v>
      </c>
      <c r="E383" s="204" t="s">
        <v>1427</v>
      </c>
      <c r="F383" s="204" t="s">
        <v>1428</v>
      </c>
      <c r="G383" s="204" t="s">
        <v>1485</v>
      </c>
      <c r="H383" s="204" t="s">
        <v>1451</v>
      </c>
      <c r="I383" s="204" t="s">
        <v>1452</v>
      </c>
      <c r="J383" s="383">
        <v>51000</v>
      </c>
      <c r="K383" s="351">
        <v>3689</v>
      </c>
      <c r="L383" s="204" t="s">
        <v>1862</v>
      </c>
      <c r="M383" s="351">
        <v>30</v>
      </c>
      <c r="N383" s="204" t="s">
        <v>1454</v>
      </c>
      <c r="O383" s="204" t="s">
        <v>1434</v>
      </c>
      <c r="P383" s="204" t="s">
        <v>1862</v>
      </c>
      <c r="Q383" s="204" t="s">
        <v>1435</v>
      </c>
      <c r="R383" s="204" t="s">
        <v>1435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0" x14ac:dyDescent="0.25">
      <c r="A384" s="351">
        <v>1412</v>
      </c>
      <c r="B384" s="382">
        <v>42772</v>
      </c>
      <c r="C384" s="204" t="s">
        <v>1826</v>
      </c>
      <c r="D384" s="204" t="s">
        <v>1484</v>
      </c>
      <c r="E384" s="204" t="s">
        <v>1427</v>
      </c>
      <c r="F384" s="204" t="s">
        <v>1428</v>
      </c>
      <c r="G384" s="204" t="s">
        <v>1485</v>
      </c>
      <c r="H384" s="204" t="s">
        <v>1451</v>
      </c>
      <c r="I384" s="204" t="s">
        <v>1452</v>
      </c>
      <c r="J384" s="383">
        <v>16250</v>
      </c>
      <c r="K384" s="351">
        <v>5001</v>
      </c>
      <c r="L384" s="204" t="s">
        <v>1859</v>
      </c>
      <c r="M384" s="351">
        <v>25</v>
      </c>
      <c r="N384" s="204" t="s">
        <v>1454</v>
      </c>
      <c r="O384" s="204" t="s">
        <v>1434</v>
      </c>
      <c r="P384" s="204" t="s">
        <v>1859</v>
      </c>
      <c r="Q384" s="204" t="s">
        <v>1435</v>
      </c>
      <c r="R384" s="204" t="s">
        <v>1435</v>
      </c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0" x14ac:dyDescent="0.25">
      <c r="A385" s="351">
        <v>1413</v>
      </c>
      <c r="B385" s="382">
        <v>42772</v>
      </c>
      <c r="C385" s="204" t="s">
        <v>1826</v>
      </c>
      <c r="D385" s="204" t="s">
        <v>1484</v>
      </c>
      <c r="E385" s="204" t="s">
        <v>1427</v>
      </c>
      <c r="F385" s="204" t="s">
        <v>1428</v>
      </c>
      <c r="G385" s="204" t="s">
        <v>1485</v>
      </c>
      <c r="H385" s="204" t="s">
        <v>1451</v>
      </c>
      <c r="I385" s="204" t="s">
        <v>1452</v>
      </c>
      <c r="J385" s="383">
        <v>29000</v>
      </c>
      <c r="K385" s="351">
        <v>5005</v>
      </c>
      <c r="L385" s="204" t="s">
        <v>1858</v>
      </c>
      <c r="M385" s="351">
        <v>10</v>
      </c>
      <c r="N385" s="204" t="s">
        <v>1437</v>
      </c>
      <c r="O385" s="204" t="s">
        <v>1434</v>
      </c>
      <c r="P385" s="204" t="s">
        <v>1858</v>
      </c>
      <c r="Q385" s="204" t="s">
        <v>1435</v>
      </c>
      <c r="R385" s="204" t="s">
        <v>1435</v>
      </c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0" x14ac:dyDescent="0.25">
      <c r="A386" s="351">
        <v>1414</v>
      </c>
      <c r="B386" s="382">
        <v>42772</v>
      </c>
      <c r="C386" s="204" t="s">
        <v>1826</v>
      </c>
      <c r="D386" s="204" t="s">
        <v>1484</v>
      </c>
      <c r="E386" s="204" t="s">
        <v>1427</v>
      </c>
      <c r="F386" s="204" t="s">
        <v>1428</v>
      </c>
      <c r="G386" s="204" t="s">
        <v>1485</v>
      </c>
      <c r="H386" s="204" t="s">
        <v>1522</v>
      </c>
      <c r="I386" s="204" t="s">
        <v>1523</v>
      </c>
      <c r="J386" s="383">
        <v>34800</v>
      </c>
      <c r="K386" s="351">
        <v>5496</v>
      </c>
      <c r="L386" s="204" t="s">
        <v>1880</v>
      </c>
      <c r="M386" s="351">
        <v>6</v>
      </c>
      <c r="N386" s="204" t="s">
        <v>1437</v>
      </c>
      <c r="O386" s="204" t="s">
        <v>1434</v>
      </c>
      <c r="P386" s="204" t="s">
        <v>1880</v>
      </c>
      <c r="Q386" s="204" t="s">
        <v>1435</v>
      </c>
      <c r="R386" s="204" t="s">
        <v>1435</v>
      </c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0" x14ac:dyDescent="0.25">
      <c r="A387" s="351">
        <v>1415</v>
      </c>
      <c r="B387" s="382">
        <v>42772</v>
      </c>
      <c r="C387" s="204" t="s">
        <v>1826</v>
      </c>
      <c r="D387" s="204" t="s">
        <v>1484</v>
      </c>
      <c r="E387" s="204" t="s">
        <v>1427</v>
      </c>
      <c r="F387" s="204" t="s">
        <v>1428</v>
      </c>
      <c r="G387" s="204" t="s">
        <v>1485</v>
      </c>
      <c r="H387" s="204" t="s">
        <v>1522</v>
      </c>
      <c r="I387" s="204" t="s">
        <v>1523</v>
      </c>
      <c r="J387" s="383">
        <v>175000</v>
      </c>
      <c r="K387" s="351">
        <v>5497</v>
      </c>
      <c r="L387" s="204" t="s">
        <v>1881</v>
      </c>
      <c r="M387" s="351">
        <v>50</v>
      </c>
      <c r="N387" s="204" t="s">
        <v>1437</v>
      </c>
      <c r="O387" s="204" t="s">
        <v>1434</v>
      </c>
      <c r="P387" s="204" t="s">
        <v>1881</v>
      </c>
      <c r="Q387" s="204" t="s">
        <v>1435</v>
      </c>
      <c r="R387" s="204" t="s">
        <v>1435</v>
      </c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0" x14ac:dyDescent="0.25">
      <c r="A388" s="351">
        <v>89</v>
      </c>
      <c r="B388" s="382">
        <v>42773</v>
      </c>
      <c r="C388" s="204" t="s">
        <v>1882</v>
      </c>
      <c r="D388" s="204" t="s">
        <v>1883</v>
      </c>
      <c r="E388" s="204" t="s">
        <v>1427</v>
      </c>
      <c r="F388" s="204" t="s">
        <v>1726</v>
      </c>
      <c r="G388" s="204" t="s">
        <v>1884</v>
      </c>
      <c r="H388" s="204" t="s">
        <v>1523</v>
      </c>
      <c r="I388" s="204" t="s">
        <v>1604</v>
      </c>
      <c r="J388" s="383">
        <v>713900</v>
      </c>
      <c r="K388" s="351" t="s">
        <v>1445</v>
      </c>
      <c r="L388" s="204" t="s">
        <v>1446</v>
      </c>
      <c r="M388" s="351">
        <v>0</v>
      </c>
      <c r="N388" s="204" t="s">
        <v>1447</v>
      </c>
      <c r="O388" s="204" t="s">
        <v>1434</v>
      </c>
      <c r="P388" s="204" t="s">
        <v>1885</v>
      </c>
      <c r="Q388" s="204" t="s">
        <v>1617</v>
      </c>
      <c r="R388" s="204" t="s">
        <v>1618</v>
      </c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0" x14ac:dyDescent="0.25">
      <c r="A389" s="351">
        <v>91</v>
      </c>
      <c r="B389" s="382">
        <v>42773</v>
      </c>
      <c r="C389" s="204" t="s">
        <v>1886</v>
      </c>
      <c r="D389" s="204" t="s">
        <v>1887</v>
      </c>
      <c r="E389" s="204" t="s">
        <v>1427</v>
      </c>
      <c r="F389" s="204" t="s">
        <v>1428</v>
      </c>
      <c r="G389" s="204" t="s">
        <v>1888</v>
      </c>
      <c r="H389" s="204" t="s">
        <v>1877</v>
      </c>
      <c r="I389" s="204" t="s">
        <v>1604</v>
      </c>
      <c r="J389" s="383">
        <v>200265</v>
      </c>
      <c r="K389" s="351" t="s">
        <v>1445</v>
      </c>
      <c r="L389" s="204" t="s">
        <v>1446</v>
      </c>
      <c r="M389" s="351">
        <v>0</v>
      </c>
      <c r="N389" s="204" t="s">
        <v>1447</v>
      </c>
      <c r="O389" s="204" t="s">
        <v>1434</v>
      </c>
      <c r="P389" s="204" t="s">
        <v>1889</v>
      </c>
      <c r="Q389" s="204" t="s">
        <v>1435</v>
      </c>
      <c r="R389" s="204" t="s">
        <v>1435</v>
      </c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0" x14ac:dyDescent="0.25">
      <c r="A390" s="351">
        <v>92</v>
      </c>
      <c r="B390" s="382">
        <v>42773</v>
      </c>
      <c r="C390" s="204" t="s">
        <v>1890</v>
      </c>
      <c r="D390" s="204" t="s">
        <v>1891</v>
      </c>
      <c r="E390" s="204" t="s">
        <v>1427</v>
      </c>
      <c r="F390" s="204" t="s">
        <v>1428</v>
      </c>
      <c r="G390" s="204" t="s">
        <v>1892</v>
      </c>
      <c r="H390" s="204" t="s">
        <v>1877</v>
      </c>
      <c r="I390" s="204" t="s">
        <v>1604</v>
      </c>
      <c r="J390" s="383">
        <v>100817</v>
      </c>
      <c r="K390" s="351" t="s">
        <v>1445</v>
      </c>
      <c r="L390" s="204" t="s">
        <v>1446</v>
      </c>
      <c r="M390" s="351">
        <v>0</v>
      </c>
      <c r="N390" s="204" t="s">
        <v>1447</v>
      </c>
      <c r="O390" s="204" t="s">
        <v>1434</v>
      </c>
      <c r="P390" s="204" t="s">
        <v>1889</v>
      </c>
      <c r="Q390" s="204" t="s">
        <v>1435</v>
      </c>
      <c r="R390" s="204" t="s">
        <v>1435</v>
      </c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0" x14ac:dyDescent="0.25">
      <c r="A391" s="351">
        <v>157</v>
      </c>
      <c r="B391" s="382">
        <v>42773</v>
      </c>
      <c r="C391" s="204" t="s">
        <v>1619</v>
      </c>
      <c r="D391" s="204" t="s">
        <v>1893</v>
      </c>
      <c r="E391" s="204" t="s">
        <v>1427</v>
      </c>
      <c r="F391" s="204" t="s">
        <v>1494</v>
      </c>
      <c r="G391" s="204" t="s">
        <v>1494</v>
      </c>
      <c r="H391" s="204" t="s">
        <v>1604</v>
      </c>
      <c r="I391" s="204" t="s">
        <v>1609</v>
      </c>
      <c r="J391" s="383">
        <v>269500</v>
      </c>
      <c r="K391" s="351" t="s">
        <v>1445</v>
      </c>
      <c r="L391" s="204" t="s">
        <v>1446</v>
      </c>
      <c r="M391" s="351">
        <v>0</v>
      </c>
      <c r="N391" s="204" t="s">
        <v>1447</v>
      </c>
      <c r="O391" s="204" t="s">
        <v>1434</v>
      </c>
      <c r="P391" s="204" t="s">
        <v>1610</v>
      </c>
      <c r="Q391" s="204" t="s">
        <v>1435</v>
      </c>
      <c r="R391" s="204" t="s">
        <v>1435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0" x14ac:dyDescent="0.25">
      <c r="A392" s="351">
        <v>160</v>
      </c>
      <c r="B392" s="382">
        <v>42773</v>
      </c>
      <c r="C392" s="204" t="s">
        <v>1619</v>
      </c>
      <c r="D392" s="204" t="s">
        <v>1640</v>
      </c>
      <c r="E392" s="204" t="s">
        <v>1427</v>
      </c>
      <c r="F392" s="204" t="s">
        <v>1717</v>
      </c>
      <c r="G392" s="204" t="s">
        <v>1894</v>
      </c>
      <c r="H392" s="204" t="s">
        <v>1539</v>
      </c>
      <c r="I392" s="204" t="s">
        <v>1540</v>
      </c>
      <c r="J392" s="383">
        <v>511300</v>
      </c>
      <c r="K392" s="351" t="s">
        <v>1445</v>
      </c>
      <c r="L392" s="204" t="s">
        <v>1446</v>
      </c>
      <c r="M392" s="351">
        <v>0</v>
      </c>
      <c r="N392" s="204" t="s">
        <v>1447</v>
      </c>
      <c r="O392" s="204" t="s">
        <v>1434</v>
      </c>
      <c r="P392" s="204" t="s">
        <v>1544</v>
      </c>
      <c r="Q392" s="204" t="s">
        <v>1435</v>
      </c>
      <c r="R392" s="204" t="s">
        <v>1435</v>
      </c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0" x14ac:dyDescent="0.25">
      <c r="A393" s="351">
        <v>1385</v>
      </c>
      <c r="B393" s="382">
        <v>42773</v>
      </c>
      <c r="C393" s="204" t="s">
        <v>1517</v>
      </c>
      <c r="D393" s="204" t="s">
        <v>1895</v>
      </c>
      <c r="E393" s="204" t="s">
        <v>1427</v>
      </c>
      <c r="F393" s="204" t="s">
        <v>1428</v>
      </c>
      <c r="G393" s="204" t="s">
        <v>1896</v>
      </c>
      <c r="H393" s="204" t="s">
        <v>1495</v>
      </c>
      <c r="I393" s="204" t="s">
        <v>1523</v>
      </c>
      <c r="J393" s="383">
        <v>61000</v>
      </c>
      <c r="K393" s="351">
        <v>5486</v>
      </c>
      <c r="L393" s="204" t="s">
        <v>1897</v>
      </c>
      <c r="M393" s="351">
        <v>1</v>
      </c>
      <c r="N393" s="204" t="s">
        <v>1437</v>
      </c>
      <c r="O393" s="204" t="s">
        <v>1434</v>
      </c>
      <c r="P393" s="204" t="s">
        <v>1897</v>
      </c>
      <c r="Q393" s="204" t="s">
        <v>1435</v>
      </c>
      <c r="R393" s="204" t="s">
        <v>1435</v>
      </c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0" x14ac:dyDescent="0.25">
      <c r="A394" s="351">
        <v>1386</v>
      </c>
      <c r="B394" s="382">
        <v>42773</v>
      </c>
      <c r="C394" s="204" t="s">
        <v>1517</v>
      </c>
      <c r="D394" s="204" t="s">
        <v>1475</v>
      </c>
      <c r="E394" s="204" t="s">
        <v>1427</v>
      </c>
      <c r="F394" s="204" t="s">
        <v>1428</v>
      </c>
      <c r="G394" s="204" t="s">
        <v>1476</v>
      </c>
      <c r="H394" s="204" t="s">
        <v>1462</v>
      </c>
      <c r="I394" s="204" t="s">
        <v>1463</v>
      </c>
      <c r="J394" s="383">
        <v>91800</v>
      </c>
      <c r="K394" s="351">
        <v>5444</v>
      </c>
      <c r="L394" s="204" t="s">
        <v>1479</v>
      </c>
      <c r="M394" s="351">
        <v>54</v>
      </c>
      <c r="N394" s="204" t="s">
        <v>1454</v>
      </c>
      <c r="O394" s="204" t="s">
        <v>1434</v>
      </c>
      <c r="P394" s="204" t="s">
        <v>1479</v>
      </c>
      <c r="Q394" s="204" t="s">
        <v>1435</v>
      </c>
      <c r="R394" s="204" t="s">
        <v>1435</v>
      </c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0" x14ac:dyDescent="0.25">
      <c r="A395" s="351">
        <v>1486</v>
      </c>
      <c r="B395" s="382">
        <v>42773</v>
      </c>
      <c r="C395" s="204" t="s">
        <v>1898</v>
      </c>
      <c r="D395" s="204" t="s">
        <v>1883</v>
      </c>
      <c r="E395" s="204" t="s">
        <v>1427</v>
      </c>
      <c r="F395" s="204" t="s">
        <v>1726</v>
      </c>
      <c r="G395" s="204" t="s">
        <v>1884</v>
      </c>
      <c r="H395" s="204" t="s">
        <v>1495</v>
      </c>
      <c r="I395" s="204" t="s">
        <v>1523</v>
      </c>
      <c r="J395" s="383">
        <v>467500</v>
      </c>
      <c r="K395" s="351">
        <v>5535</v>
      </c>
      <c r="L395" s="204" t="s">
        <v>1899</v>
      </c>
      <c r="M395" s="351">
        <v>5</v>
      </c>
      <c r="N395" s="204" t="s">
        <v>1437</v>
      </c>
      <c r="O395" s="204" t="s">
        <v>1434</v>
      </c>
      <c r="P395" s="204" t="s">
        <v>1899</v>
      </c>
      <c r="Q395" s="204" t="s">
        <v>1435</v>
      </c>
      <c r="R395" s="204" t="s">
        <v>1435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0" x14ac:dyDescent="0.25">
      <c r="A396" s="351">
        <v>1487</v>
      </c>
      <c r="B396" s="382">
        <v>42773</v>
      </c>
      <c r="C396" s="204" t="s">
        <v>1898</v>
      </c>
      <c r="D396" s="204" t="s">
        <v>1883</v>
      </c>
      <c r="E396" s="204" t="s">
        <v>1427</v>
      </c>
      <c r="F396" s="204" t="s">
        <v>1726</v>
      </c>
      <c r="G396" s="204" t="s">
        <v>1884</v>
      </c>
      <c r="H396" s="204" t="s">
        <v>1495</v>
      </c>
      <c r="I396" s="204" t="s">
        <v>1523</v>
      </c>
      <c r="J396" s="383">
        <v>154000</v>
      </c>
      <c r="K396" s="351">
        <v>5536</v>
      </c>
      <c r="L396" s="204" t="s">
        <v>1900</v>
      </c>
      <c r="M396" s="351">
        <v>4</v>
      </c>
      <c r="N396" s="204" t="s">
        <v>1437</v>
      </c>
      <c r="O396" s="204" t="s">
        <v>1434</v>
      </c>
      <c r="P396" s="204" t="s">
        <v>1900</v>
      </c>
      <c r="Q396" s="204" t="s">
        <v>1435</v>
      </c>
      <c r="R396" s="204" t="s">
        <v>1435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0" x14ac:dyDescent="0.25">
      <c r="A397" s="351">
        <v>1488</v>
      </c>
      <c r="B397" s="382">
        <v>42773</v>
      </c>
      <c r="C397" s="204" t="s">
        <v>1898</v>
      </c>
      <c r="D397" s="204" t="s">
        <v>1883</v>
      </c>
      <c r="E397" s="204" t="s">
        <v>1427</v>
      </c>
      <c r="F397" s="204" t="s">
        <v>1726</v>
      </c>
      <c r="G397" s="204" t="s">
        <v>1884</v>
      </c>
      <c r="H397" s="204" t="s">
        <v>1522</v>
      </c>
      <c r="I397" s="204" t="s">
        <v>1523</v>
      </c>
      <c r="J397" s="383">
        <v>92400</v>
      </c>
      <c r="K397" s="351">
        <v>5537</v>
      </c>
      <c r="L397" s="204" t="s">
        <v>1901</v>
      </c>
      <c r="M397" s="351">
        <v>24</v>
      </c>
      <c r="N397" s="204" t="s">
        <v>1437</v>
      </c>
      <c r="O397" s="204" t="s">
        <v>1434</v>
      </c>
      <c r="P397" s="204" t="s">
        <v>1901</v>
      </c>
      <c r="Q397" s="204" t="s">
        <v>1435</v>
      </c>
      <c r="R397" s="204" t="s">
        <v>1435</v>
      </c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0" x14ac:dyDescent="0.25">
      <c r="A398" s="351">
        <v>93</v>
      </c>
      <c r="B398" s="382">
        <v>42774</v>
      </c>
      <c r="C398" s="204" t="s">
        <v>1902</v>
      </c>
      <c r="D398" s="204" t="s">
        <v>1484</v>
      </c>
      <c r="E398" s="204" t="s">
        <v>1427</v>
      </c>
      <c r="F398" s="204" t="s">
        <v>1428</v>
      </c>
      <c r="G398" s="204" t="s">
        <v>1485</v>
      </c>
      <c r="H398" s="204" t="s">
        <v>1523</v>
      </c>
      <c r="I398" s="204" t="s">
        <v>1604</v>
      </c>
      <c r="J398" s="383">
        <v>1121400</v>
      </c>
      <c r="K398" s="351" t="s">
        <v>1445</v>
      </c>
      <c r="L398" s="204" t="s">
        <v>1446</v>
      </c>
      <c r="M398" s="351">
        <v>0</v>
      </c>
      <c r="N398" s="204" t="s">
        <v>1447</v>
      </c>
      <c r="O398" s="204" t="s">
        <v>1434</v>
      </c>
      <c r="P398" s="204" t="s">
        <v>1903</v>
      </c>
      <c r="Q398" s="204" t="s">
        <v>1617</v>
      </c>
      <c r="R398" s="204" t="s">
        <v>1618</v>
      </c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0" x14ac:dyDescent="0.25">
      <c r="A399" s="351">
        <v>94</v>
      </c>
      <c r="B399" s="382">
        <v>42774</v>
      </c>
      <c r="C399" s="204" t="s">
        <v>1904</v>
      </c>
      <c r="D399" s="204" t="s">
        <v>1484</v>
      </c>
      <c r="E399" s="204" t="s">
        <v>1427</v>
      </c>
      <c r="F399" s="204" t="s">
        <v>1428</v>
      </c>
      <c r="G399" s="204" t="s">
        <v>1485</v>
      </c>
      <c r="H399" s="204" t="s">
        <v>1452</v>
      </c>
      <c r="I399" s="204" t="s">
        <v>1604</v>
      </c>
      <c r="J399" s="383">
        <v>1100650</v>
      </c>
      <c r="K399" s="351" t="s">
        <v>1445</v>
      </c>
      <c r="L399" s="204" t="s">
        <v>1446</v>
      </c>
      <c r="M399" s="351">
        <v>0</v>
      </c>
      <c r="N399" s="204" t="s">
        <v>1447</v>
      </c>
      <c r="O399" s="204" t="s">
        <v>1434</v>
      </c>
      <c r="P399" s="204" t="s">
        <v>1703</v>
      </c>
      <c r="Q399" s="204" t="s">
        <v>1617</v>
      </c>
      <c r="R399" s="204" t="s">
        <v>1699</v>
      </c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0" x14ac:dyDescent="0.25">
      <c r="A400" s="351">
        <v>95</v>
      </c>
      <c r="B400" s="382">
        <v>42774</v>
      </c>
      <c r="C400" s="204" t="s">
        <v>1905</v>
      </c>
      <c r="D400" s="204" t="s">
        <v>1865</v>
      </c>
      <c r="E400" s="204" t="s">
        <v>1427</v>
      </c>
      <c r="F400" s="204" t="s">
        <v>1428</v>
      </c>
      <c r="G400" s="204" t="s">
        <v>1866</v>
      </c>
      <c r="H400" s="204" t="s">
        <v>1431</v>
      </c>
      <c r="I400" s="204" t="s">
        <v>1604</v>
      </c>
      <c r="J400" s="383">
        <v>343440</v>
      </c>
      <c r="K400" s="351" t="s">
        <v>1445</v>
      </c>
      <c r="L400" s="204" t="s">
        <v>1446</v>
      </c>
      <c r="M400" s="351">
        <v>0</v>
      </c>
      <c r="N400" s="204" t="s">
        <v>1447</v>
      </c>
      <c r="O400" s="204" t="s">
        <v>1434</v>
      </c>
      <c r="P400" s="204" t="s">
        <v>1867</v>
      </c>
      <c r="Q400" s="204" t="s">
        <v>1617</v>
      </c>
      <c r="R400" s="204" t="s">
        <v>1618</v>
      </c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0" x14ac:dyDescent="0.25">
      <c r="A401" s="351">
        <v>96</v>
      </c>
      <c r="B401" s="382">
        <v>42774</v>
      </c>
      <c r="C401" s="204" t="s">
        <v>1906</v>
      </c>
      <c r="D401" s="204" t="s">
        <v>1629</v>
      </c>
      <c r="E401" s="204" t="s">
        <v>1427</v>
      </c>
      <c r="F401" s="204" t="s">
        <v>1537</v>
      </c>
      <c r="G401" s="204" t="s">
        <v>1731</v>
      </c>
      <c r="H401" s="204" t="s">
        <v>1631</v>
      </c>
      <c r="I401" s="204" t="s">
        <v>1604</v>
      </c>
      <c r="J401" s="383">
        <v>38160</v>
      </c>
      <c r="K401" s="351" t="s">
        <v>1445</v>
      </c>
      <c r="L401" s="204" t="s">
        <v>1446</v>
      </c>
      <c r="M401" s="351">
        <v>0</v>
      </c>
      <c r="N401" s="204" t="s">
        <v>1447</v>
      </c>
      <c r="O401" s="204" t="s">
        <v>1434</v>
      </c>
      <c r="P401" s="204" t="s">
        <v>1734</v>
      </c>
      <c r="Q401" s="204" t="s">
        <v>1617</v>
      </c>
      <c r="R401" s="204" t="s">
        <v>1618</v>
      </c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0" x14ac:dyDescent="0.25">
      <c r="A402" s="351">
        <v>97</v>
      </c>
      <c r="B402" s="382">
        <v>42774</v>
      </c>
      <c r="C402" s="204" t="s">
        <v>1905</v>
      </c>
      <c r="D402" s="204" t="s">
        <v>1865</v>
      </c>
      <c r="E402" s="204" t="s">
        <v>1427</v>
      </c>
      <c r="F402" s="204" t="s">
        <v>1428</v>
      </c>
      <c r="G402" s="204" t="s">
        <v>1866</v>
      </c>
      <c r="H402" s="204" t="s">
        <v>1431</v>
      </c>
      <c r="I402" s="204" t="s">
        <v>1631</v>
      </c>
      <c r="J402" s="383">
        <v>38160</v>
      </c>
      <c r="K402" s="351" t="s">
        <v>1445</v>
      </c>
      <c r="L402" s="204" t="s">
        <v>1446</v>
      </c>
      <c r="M402" s="351">
        <v>0</v>
      </c>
      <c r="N402" s="204" t="s">
        <v>1447</v>
      </c>
      <c r="O402" s="204" t="s">
        <v>1434</v>
      </c>
      <c r="P402" s="204" t="s">
        <v>1734</v>
      </c>
      <c r="Q402" s="204" t="s">
        <v>1435</v>
      </c>
      <c r="R402" s="204" t="s">
        <v>1435</v>
      </c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0" x14ac:dyDescent="0.25">
      <c r="A403" s="351">
        <v>98</v>
      </c>
      <c r="B403" s="382">
        <v>42774</v>
      </c>
      <c r="C403" s="204" t="s">
        <v>1907</v>
      </c>
      <c r="D403" s="204" t="s">
        <v>1895</v>
      </c>
      <c r="E403" s="204" t="s">
        <v>1427</v>
      </c>
      <c r="F403" s="204" t="s">
        <v>1428</v>
      </c>
      <c r="G403" s="204" t="s">
        <v>1896</v>
      </c>
      <c r="H403" s="204" t="s">
        <v>1523</v>
      </c>
      <c r="I403" s="204" t="s">
        <v>1604</v>
      </c>
      <c r="J403" s="383">
        <v>61000</v>
      </c>
      <c r="K403" s="351" t="s">
        <v>1445</v>
      </c>
      <c r="L403" s="204" t="s">
        <v>1446</v>
      </c>
      <c r="M403" s="351">
        <v>0</v>
      </c>
      <c r="N403" s="204" t="s">
        <v>1447</v>
      </c>
      <c r="O403" s="204" t="s">
        <v>1434</v>
      </c>
      <c r="P403" s="204" t="s">
        <v>1897</v>
      </c>
      <c r="Q403" s="204" t="s">
        <v>1617</v>
      </c>
      <c r="R403" s="204" t="s">
        <v>1618</v>
      </c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0" x14ac:dyDescent="0.25">
      <c r="A404" s="351">
        <v>99</v>
      </c>
      <c r="B404" s="382">
        <v>42774</v>
      </c>
      <c r="C404" s="204" t="s">
        <v>1908</v>
      </c>
      <c r="D404" s="204" t="s">
        <v>1520</v>
      </c>
      <c r="E404" s="204" t="s">
        <v>1427</v>
      </c>
      <c r="F404" s="204" t="s">
        <v>1428</v>
      </c>
      <c r="G404" s="204" t="s">
        <v>1521</v>
      </c>
      <c r="H404" s="204" t="s">
        <v>1523</v>
      </c>
      <c r="I404" s="204" t="s">
        <v>1604</v>
      </c>
      <c r="J404" s="383">
        <v>51500</v>
      </c>
      <c r="K404" s="351" t="s">
        <v>1445</v>
      </c>
      <c r="L404" s="204" t="s">
        <v>1446</v>
      </c>
      <c r="M404" s="351">
        <v>0</v>
      </c>
      <c r="N404" s="204" t="s">
        <v>1447</v>
      </c>
      <c r="O404" s="204" t="s">
        <v>1434</v>
      </c>
      <c r="P404" s="204" t="s">
        <v>1909</v>
      </c>
      <c r="Q404" s="204" t="s">
        <v>1617</v>
      </c>
      <c r="R404" s="204" t="s">
        <v>1618</v>
      </c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0" x14ac:dyDescent="0.25">
      <c r="A405" s="351">
        <v>100</v>
      </c>
      <c r="B405" s="382">
        <v>42774</v>
      </c>
      <c r="C405" s="204" t="s">
        <v>1910</v>
      </c>
      <c r="D405" s="204" t="s">
        <v>1520</v>
      </c>
      <c r="E405" s="204" t="s">
        <v>1427</v>
      </c>
      <c r="F405" s="204" t="s">
        <v>1428</v>
      </c>
      <c r="G405" s="204" t="s">
        <v>1521</v>
      </c>
      <c r="H405" s="204" t="s">
        <v>1523</v>
      </c>
      <c r="I405" s="204" t="s">
        <v>1604</v>
      </c>
      <c r="J405" s="383">
        <v>111900</v>
      </c>
      <c r="K405" s="351" t="s">
        <v>1445</v>
      </c>
      <c r="L405" s="204" t="s">
        <v>1446</v>
      </c>
      <c r="M405" s="351">
        <v>0</v>
      </c>
      <c r="N405" s="204" t="s">
        <v>1447</v>
      </c>
      <c r="O405" s="204" t="s">
        <v>1434</v>
      </c>
      <c r="P405" s="204" t="s">
        <v>1911</v>
      </c>
      <c r="Q405" s="204" t="s">
        <v>1617</v>
      </c>
      <c r="R405" s="204" t="s">
        <v>1618</v>
      </c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0" x14ac:dyDescent="0.25">
      <c r="A406" s="351">
        <v>101</v>
      </c>
      <c r="B406" s="382">
        <v>42774</v>
      </c>
      <c r="C406" s="204" t="s">
        <v>1912</v>
      </c>
      <c r="D406" s="204" t="s">
        <v>1520</v>
      </c>
      <c r="E406" s="204" t="s">
        <v>1427</v>
      </c>
      <c r="F406" s="204" t="s">
        <v>1428</v>
      </c>
      <c r="G406" s="204" t="s">
        <v>1521</v>
      </c>
      <c r="H406" s="204" t="s">
        <v>1523</v>
      </c>
      <c r="I406" s="204" t="s">
        <v>1604</v>
      </c>
      <c r="J406" s="383">
        <v>284100</v>
      </c>
      <c r="K406" s="351" t="s">
        <v>1445</v>
      </c>
      <c r="L406" s="204" t="s">
        <v>1446</v>
      </c>
      <c r="M406" s="351">
        <v>0</v>
      </c>
      <c r="N406" s="204" t="s">
        <v>1447</v>
      </c>
      <c r="O406" s="204" t="s">
        <v>1434</v>
      </c>
      <c r="P406" s="204" t="s">
        <v>1913</v>
      </c>
      <c r="Q406" s="204" t="s">
        <v>1617</v>
      </c>
      <c r="R406" s="204" t="s">
        <v>1663</v>
      </c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0" x14ac:dyDescent="0.25">
      <c r="A407" s="351">
        <v>1433</v>
      </c>
      <c r="B407" s="382">
        <v>42775</v>
      </c>
      <c r="C407" s="204" t="s">
        <v>1777</v>
      </c>
      <c r="D407" s="204" t="s">
        <v>1520</v>
      </c>
      <c r="E407" s="204" t="s">
        <v>1427</v>
      </c>
      <c r="F407" s="204" t="s">
        <v>1428</v>
      </c>
      <c r="G407" s="204" t="s">
        <v>1521</v>
      </c>
      <c r="H407" s="204" t="s">
        <v>1522</v>
      </c>
      <c r="I407" s="204" t="s">
        <v>1523</v>
      </c>
      <c r="J407" s="383">
        <v>8000</v>
      </c>
      <c r="K407" s="351">
        <v>5511</v>
      </c>
      <c r="L407" s="204" t="s">
        <v>1779</v>
      </c>
      <c r="M407" s="351">
        <v>10</v>
      </c>
      <c r="N407" s="204" t="s">
        <v>1437</v>
      </c>
      <c r="O407" s="204" t="s">
        <v>1434</v>
      </c>
      <c r="P407" s="204" t="s">
        <v>1779</v>
      </c>
      <c r="Q407" s="204" t="s">
        <v>1435</v>
      </c>
      <c r="R407" s="204" t="s">
        <v>1435</v>
      </c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0" x14ac:dyDescent="0.25">
      <c r="A408" s="351">
        <v>1434</v>
      </c>
      <c r="B408" s="382">
        <v>42775</v>
      </c>
      <c r="C408" s="204" t="s">
        <v>1777</v>
      </c>
      <c r="D408" s="204" t="s">
        <v>1520</v>
      </c>
      <c r="E408" s="204" t="s">
        <v>1427</v>
      </c>
      <c r="F408" s="204" t="s">
        <v>1428</v>
      </c>
      <c r="G408" s="204" t="s">
        <v>1521</v>
      </c>
      <c r="H408" s="204" t="s">
        <v>1522</v>
      </c>
      <c r="I408" s="204" t="s">
        <v>1523</v>
      </c>
      <c r="J408" s="383">
        <v>10000</v>
      </c>
      <c r="K408" s="351">
        <v>5512</v>
      </c>
      <c r="L408" s="204" t="s">
        <v>1914</v>
      </c>
      <c r="M408" s="351">
        <v>20</v>
      </c>
      <c r="N408" s="204" t="s">
        <v>1437</v>
      </c>
      <c r="O408" s="204" t="s">
        <v>1434</v>
      </c>
      <c r="P408" s="204" t="s">
        <v>1914</v>
      </c>
      <c r="Q408" s="204" t="s">
        <v>1435</v>
      </c>
      <c r="R408" s="204" t="s">
        <v>1435</v>
      </c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0" x14ac:dyDescent="0.25">
      <c r="A409" s="351">
        <v>1435</v>
      </c>
      <c r="B409" s="382">
        <v>42775</v>
      </c>
      <c r="C409" s="204" t="s">
        <v>1777</v>
      </c>
      <c r="D409" s="204" t="s">
        <v>1520</v>
      </c>
      <c r="E409" s="204" t="s">
        <v>1427</v>
      </c>
      <c r="F409" s="204" t="s">
        <v>1428</v>
      </c>
      <c r="G409" s="204" t="s">
        <v>1521</v>
      </c>
      <c r="H409" s="204" t="s">
        <v>1522</v>
      </c>
      <c r="I409" s="204" t="s">
        <v>1523</v>
      </c>
      <c r="J409" s="383">
        <v>17000</v>
      </c>
      <c r="K409" s="351">
        <v>5513</v>
      </c>
      <c r="L409" s="204" t="s">
        <v>1915</v>
      </c>
      <c r="M409" s="351">
        <v>20</v>
      </c>
      <c r="N409" s="204" t="s">
        <v>1437</v>
      </c>
      <c r="O409" s="204" t="s">
        <v>1434</v>
      </c>
      <c r="P409" s="204" t="s">
        <v>1915</v>
      </c>
      <c r="Q409" s="204" t="s">
        <v>1435</v>
      </c>
      <c r="R409" s="204" t="s">
        <v>1435</v>
      </c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0" x14ac:dyDescent="0.25">
      <c r="A410" s="351">
        <v>154</v>
      </c>
      <c r="B410" s="382">
        <v>42776</v>
      </c>
      <c r="C410" s="204" t="s">
        <v>1619</v>
      </c>
      <c r="D410" s="204" t="s">
        <v>1601</v>
      </c>
      <c r="E410" s="204" t="s">
        <v>1427</v>
      </c>
      <c r="F410" s="204" t="s">
        <v>1602</v>
      </c>
      <c r="G410" s="204" t="s">
        <v>1603</v>
      </c>
      <c r="H410" s="204" t="s">
        <v>1604</v>
      </c>
      <c r="I410" s="204" t="s">
        <v>1605</v>
      </c>
      <c r="J410" s="383">
        <v>261096800</v>
      </c>
      <c r="K410" s="351" t="s">
        <v>1445</v>
      </c>
      <c r="L410" s="204" t="s">
        <v>1446</v>
      </c>
      <c r="M410" s="351">
        <v>0</v>
      </c>
      <c r="N410" s="204" t="s">
        <v>1447</v>
      </c>
      <c r="O410" s="204" t="s">
        <v>1434</v>
      </c>
      <c r="P410" s="204" t="s">
        <v>1606</v>
      </c>
      <c r="Q410" s="204" t="s">
        <v>1435</v>
      </c>
      <c r="R410" s="204" t="s">
        <v>1435</v>
      </c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0" x14ac:dyDescent="0.25">
      <c r="A411" s="351">
        <v>1472</v>
      </c>
      <c r="B411" s="382">
        <v>42776</v>
      </c>
      <c r="C411" s="204" t="s">
        <v>1777</v>
      </c>
      <c r="D411" s="204" t="s">
        <v>1475</v>
      </c>
      <c r="E411" s="204" t="s">
        <v>1427</v>
      </c>
      <c r="F411" s="204" t="s">
        <v>1428</v>
      </c>
      <c r="G411" s="204" t="s">
        <v>1476</v>
      </c>
      <c r="H411" s="204" t="s">
        <v>1462</v>
      </c>
      <c r="I411" s="204" t="s">
        <v>1463</v>
      </c>
      <c r="J411" s="383">
        <v>124200</v>
      </c>
      <c r="K411" s="351">
        <v>5442</v>
      </c>
      <c r="L411" s="204" t="s">
        <v>1477</v>
      </c>
      <c r="M411" s="351">
        <v>138</v>
      </c>
      <c r="N411" s="204" t="s">
        <v>1454</v>
      </c>
      <c r="O411" s="204" t="s">
        <v>1434</v>
      </c>
      <c r="P411" s="204" t="s">
        <v>1477</v>
      </c>
      <c r="Q411" s="204" t="s">
        <v>1435</v>
      </c>
      <c r="R411" s="204" t="s">
        <v>1435</v>
      </c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0" x14ac:dyDescent="0.25">
      <c r="A412" s="351">
        <v>1473</v>
      </c>
      <c r="B412" s="382">
        <v>42776</v>
      </c>
      <c r="C412" s="204" t="s">
        <v>1777</v>
      </c>
      <c r="D412" s="204" t="s">
        <v>1475</v>
      </c>
      <c r="E412" s="204" t="s">
        <v>1427</v>
      </c>
      <c r="F412" s="204" t="s">
        <v>1428</v>
      </c>
      <c r="G412" s="204" t="s">
        <v>1476</v>
      </c>
      <c r="H412" s="204" t="s">
        <v>1451</v>
      </c>
      <c r="I412" s="204" t="s">
        <v>1452</v>
      </c>
      <c r="J412" s="383">
        <v>85000</v>
      </c>
      <c r="K412" s="351">
        <v>5449</v>
      </c>
      <c r="L412" s="204" t="s">
        <v>1563</v>
      </c>
      <c r="M412" s="351">
        <v>50</v>
      </c>
      <c r="N412" s="204" t="s">
        <v>1454</v>
      </c>
      <c r="O412" s="204" t="s">
        <v>1434</v>
      </c>
      <c r="P412" s="204" t="s">
        <v>1563</v>
      </c>
      <c r="Q412" s="204" t="s">
        <v>1435</v>
      </c>
      <c r="R412" s="204" t="s">
        <v>1435</v>
      </c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0" x14ac:dyDescent="0.25">
      <c r="A413" s="351">
        <v>1560</v>
      </c>
      <c r="B413" s="382">
        <v>42776</v>
      </c>
      <c r="C413" s="204" t="s">
        <v>1565</v>
      </c>
      <c r="D413" s="204" t="s">
        <v>1808</v>
      </c>
      <c r="E413" s="204" t="s">
        <v>1427</v>
      </c>
      <c r="F413" s="204" t="s">
        <v>1428</v>
      </c>
      <c r="G413" s="204" t="s">
        <v>1809</v>
      </c>
      <c r="H413" s="204" t="s">
        <v>1566</v>
      </c>
      <c r="I413" s="204" t="s">
        <v>1523</v>
      </c>
      <c r="J413" s="383">
        <v>30400</v>
      </c>
      <c r="K413" s="351">
        <v>5575</v>
      </c>
      <c r="L413" s="204" t="s">
        <v>1568</v>
      </c>
      <c r="M413" s="351">
        <v>8</v>
      </c>
      <c r="N413" s="204" t="s">
        <v>1454</v>
      </c>
      <c r="O413" s="204" t="s">
        <v>1434</v>
      </c>
      <c r="P413" s="204" t="s">
        <v>1568</v>
      </c>
      <c r="Q413" s="204" t="s">
        <v>1435</v>
      </c>
      <c r="R413" s="204" t="s">
        <v>1435</v>
      </c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0" x14ac:dyDescent="0.25">
      <c r="A414" s="351">
        <v>1561</v>
      </c>
      <c r="B414" s="382">
        <v>42776</v>
      </c>
      <c r="C414" s="204" t="s">
        <v>1565</v>
      </c>
      <c r="D414" s="204" t="s">
        <v>1808</v>
      </c>
      <c r="E414" s="204" t="s">
        <v>1427</v>
      </c>
      <c r="F414" s="204" t="s">
        <v>1428</v>
      </c>
      <c r="G414" s="204" t="s">
        <v>1809</v>
      </c>
      <c r="H414" s="204" t="s">
        <v>1566</v>
      </c>
      <c r="I414" s="204" t="s">
        <v>1523</v>
      </c>
      <c r="J414" s="383">
        <v>6000</v>
      </c>
      <c r="K414" s="351">
        <v>5576</v>
      </c>
      <c r="L414" s="204" t="s">
        <v>1570</v>
      </c>
      <c r="M414" s="351">
        <v>2</v>
      </c>
      <c r="N414" s="204" t="s">
        <v>1437</v>
      </c>
      <c r="O414" s="204" t="s">
        <v>1434</v>
      </c>
      <c r="P414" s="204" t="s">
        <v>1570</v>
      </c>
      <c r="Q414" s="204" t="s">
        <v>1435</v>
      </c>
      <c r="R414" s="204" t="s">
        <v>1435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0" x14ac:dyDescent="0.25">
      <c r="A415" s="351">
        <v>1562</v>
      </c>
      <c r="B415" s="382">
        <v>42776</v>
      </c>
      <c r="C415" s="204" t="s">
        <v>1565</v>
      </c>
      <c r="D415" s="204" t="s">
        <v>1808</v>
      </c>
      <c r="E415" s="204" t="s">
        <v>1427</v>
      </c>
      <c r="F415" s="204" t="s">
        <v>1428</v>
      </c>
      <c r="G415" s="204" t="s">
        <v>1809</v>
      </c>
      <c r="H415" s="204" t="s">
        <v>1566</v>
      </c>
      <c r="I415" s="204" t="s">
        <v>1523</v>
      </c>
      <c r="J415" s="383">
        <v>3000</v>
      </c>
      <c r="K415" s="351">
        <v>5577</v>
      </c>
      <c r="L415" s="204" t="s">
        <v>1569</v>
      </c>
      <c r="M415" s="351">
        <v>2</v>
      </c>
      <c r="N415" s="204" t="s">
        <v>1437</v>
      </c>
      <c r="O415" s="204" t="s">
        <v>1434</v>
      </c>
      <c r="P415" s="204" t="s">
        <v>1569</v>
      </c>
      <c r="Q415" s="204" t="s">
        <v>1435</v>
      </c>
      <c r="R415" s="204" t="s">
        <v>1435</v>
      </c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0" x14ac:dyDescent="0.25">
      <c r="A416" s="351">
        <v>1563</v>
      </c>
      <c r="B416" s="382">
        <v>42776</v>
      </c>
      <c r="C416" s="204" t="s">
        <v>1565</v>
      </c>
      <c r="D416" s="204" t="s">
        <v>1520</v>
      </c>
      <c r="E416" s="204" t="s">
        <v>1427</v>
      </c>
      <c r="F416" s="204" t="s">
        <v>1428</v>
      </c>
      <c r="G416" s="204" t="s">
        <v>1521</v>
      </c>
      <c r="H416" s="204" t="s">
        <v>1566</v>
      </c>
      <c r="I416" s="204" t="s">
        <v>1523</v>
      </c>
      <c r="J416" s="383">
        <v>72000</v>
      </c>
      <c r="K416" s="351">
        <v>5578</v>
      </c>
      <c r="L416" s="204" t="s">
        <v>1568</v>
      </c>
      <c r="M416" s="351">
        <v>18</v>
      </c>
      <c r="N416" s="204" t="s">
        <v>1454</v>
      </c>
      <c r="O416" s="204" t="s">
        <v>1434</v>
      </c>
      <c r="P416" s="204" t="s">
        <v>1568</v>
      </c>
      <c r="Q416" s="204" t="s">
        <v>1435</v>
      </c>
      <c r="R416" s="204" t="s">
        <v>1435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0" x14ac:dyDescent="0.25">
      <c r="A417" s="351">
        <v>1564</v>
      </c>
      <c r="B417" s="382">
        <v>42776</v>
      </c>
      <c r="C417" s="204" t="s">
        <v>1565</v>
      </c>
      <c r="D417" s="204" t="s">
        <v>1520</v>
      </c>
      <c r="E417" s="204" t="s">
        <v>1427</v>
      </c>
      <c r="F417" s="204" t="s">
        <v>1428</v>
      </c>
      <c r="G417" s="204" t="s">
        <v>1521</v>
      </c>
      <c r="H417" s="204" t="s">
        <v>1566</v>
      </c>
      <c r="I417" s="204" t="s">
        <v>1523</v>
      </c>
      <c r="J417" s="383">
        <v>3600</v>
      </c>
      <c r="K417" s="351">
        <v>5579</v>
      </c>
      <c r="L417" s="204" t="s">
        <v>1568</v>
      </c>
      <c r="M417" s="351">
        <v>1</v>
      </c>
      <c r="N417" s="204" t="s">
        <v>1454</v>
      </c>
      <c r="O417" s="204" t="s">
        <v>1434</v>
      </c>
      <c r="P417" s="204" t="s">
        <v>1568</v>
      </c>
      <c r="Q417" s="204" t="s">
        <v>1435</v>
      </c>
      <c r="R417" s="204" t="s">
        <v>1435</v>
      </c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0" x14ac:dyDescent="0.25">
      <c r="A418" s="351">
        <v>1565</v>
      </c>
      <c r="B418" s="382">
        <v>42776</v>
      </c>
      <c r="C418" s="204" t="s">
        <v>1565</v>
      </c>
      <c r="D418" s="204" t="s">
        <v>1520</v>
      </c>
      <c r="E418" s="204" t="s">
        <v>1427</v>
      </c>
      <c r="F418" s="204" t="s">
        <v>1428</v>
      </c>
      <c r="G418" s="204" t="s">
        <v>1521</v>
      </c>
      <c r="H418" s="204" t="s">
        <v>1566</v>
      </c>
      <c r="I418" s="204" t="s">
        <v>1523</v>
      </c>
      <c r="J418" s="383">
        <v>16500</v>
      </c>
      <c r="K418" s="351">
        <v>5580</v>
      </c>
      <c r="L418" s="204" t="s">
        <v>1916</v>
      </c>
      <c r="M418" s="351">
        <v>1</v>
      </c>
      <c r="N418" s="204" t="s">
        <v>1471</v>
      </c>
      <c r="O418" s="204" t="s">
        <v>1434</v>
      </c>
      <c r="P418" s="204" t="s">
        <v>1916</v>
      </c>
      <c r="Q418" s="204" t="s">
        <v>1435</v>
      </c>
      <c r="R418" s="204" t="s">
        <v>1435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0" x14ac:dyDescent="0.25">
      <c r="A419" s="351">
        <v>1585</v>
      </c>
      <c r="B419" s="382">
        <v>42776</v>
      </c>
      <c r="C419" s="204" t="s">
        <v>1519</v>
      </c>
      <c r="D419" s="204" t="s">
        <v>1808</v>
      </c>
      <c r="E419" s="204" t="s">
        <v>1427</v>
      </c>
      <c r="F419" s="204" t="s">
        <v>1428</v>
      </c>
      <c r="G419" s="204" t="s">
        <v>1809</v>
      </c>
      <c r="H419" s="204" t="s">
        <v>1522</v>
      </c>
      <c r="I419" s="204" t="s">
        <v>1523</v>
      </c>
      <c r="J419" s="383">
        <v>3500</v>
      </c>
      <c r="K419" s="351">
        <v>4817</v>
      </c>
      <c r="L419" s="204" t="s">
        <v>1526</v>
      </c>
      <c r="M419" s="351">
        <v>1</v>
      </c>
      <c r="N419" s="204" t="s">
        <v>1527</v>
      </c>
      <c r="O419" s="204" t="s">
        <v>1434</v>
      </c>
      <c r="P419" s="204" t="s">
        <v>1526</v>
      </c>
      <c r="Q419" s="204" t="s">
        <v>1435</v>
      </c>
      <c r="R419" s="204" t="s">
        <v>1435</v>
      </c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0" x14ac:dyDescent="0.25">
      <c r="A420" s="351">
        <v>1586</v>
      </c>
      <c r="B420" s="382">
        <v>42776</v>
      </c>
      <c r="C420" s="204" t="s">
        <v>1519</v>
      </c>
      <c r="D420" s="204" t="s">
        <v>1808</v>
      </c>
      <c r="E420" s="204" t="s">
        <v>1427</v>
      </c>
      <c r="F420" s="204" t="s">
        <v>1428</v>
      </c>
      <c r="G420" s="204" t="s">
        <v>1809</v>
      </c>
      <c r="H420" s="204" t="s">
        <v>1522</v>
      </c>
      <c r="I420" s="204" t="s">
        <v>1523</v>
      </c>
      <c r="J420" s="383">
        <v>13000</v>
      </c>
      <c r="K420" s="351">
        <v>5596</v>
      </c>
      <c r="L420" s="204" t="s">
        <v>1917</v>
      </c>
      <c r="M420" s="351">
        <v>10</v>
      </c>
      <c r="N420" s="204" t="s">
        <v>1437</v>
      </c>
      <c r="O420" s="204" t="s">
        <v>1434</v>
      </c>
      <c r="P420" s="204" t="s">
        <v>1917</v>
      </c>
      <c r="Q420" s="204" t="s">
        <v>1435</v>
      </c>
      <c r="R420" s="204" t="s">
        <v>1435</v>
      </c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0" x14ac:dyDescent="0.25">
      <c r="A421" s="351">
        <v>1587</v>
      </c>
      <c r="B421" s="382">
        <v>42776</v>
      </c>
      <c r="C421" s="204" t="s">
        <v>1519</v>
      </c>
      <c r="D421" s="204" t="s">
        <v>1808</v>
      </c>
      <c r="E421" s="204" t="s">
        <v>1427</v>
      </c>
      <c r="F421" s="204" t="s">
        <v>1428</v>
      </c>
      <c r="G421" s="204" t="s">
        <v>1809</v>
      </c>
      <c r="H421" s="204" t="s">
        <v>1522</v>
      </c>
      <c r="I421" s="204" t="s">
        <v>1523</v>
      </c>
      <c r="J421" s="383">
        <v>13000</v>
      </c>
      <c r="K421" s="351">
        <v>5597</v>
      </c>
      <c r="L421" s="204" t="s">
        <v>1915</v>
      </c>
      <c r="M421" s="351">
        <v>13</v>
      </c>
      <c r="N421" s="204" t="s">
        <v>1437</v>
      </c>
      <c r="O421" s="204" t="s">
        <v>1434</v>
      </c>
      <c r="P421" s="204" t="s">
        <v>1915</v>
      </c>
      <c r="Q421" s="204" t="s">
        <v>1435</v>
      </c>
      <c r="R421" s="204" t="s">
        <v>1435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0" x14ac:dyDescent="0.25">
      <c r="A422" s="351">
        <v>1588</v>
      </c>
      <c r="B422" s="382">
        <v>42776</v>
      </c>
      <c r="C422" s="204" t="s">
        <v>1519</v>
      </c>
      <c r="D422" s="204" t="s">
        <v>1808</v>
      </c>
      <c r="E422" s="204" t="s">
        <v>1427</v>
      </c>
      <c r="F422" s="204" t="s">
        <v>1428</v>
      </c>
      <c r="G422" s="204" t="s">
        <v>1809</v>
      </c>
      <c r="H422" s="204" t="s">
        <v>1522</v>
      </c>
      <c r="I422" s="204" t="s">
        <v>1523</v>
      </c>
      <c r="J422" s="383">
        <v>8000</v>
      </c>
      <c r="K422" s="351">
        <v>5598</v>
      </c>
      <c r="L422" s="204" t="s">
        <v>1918</v>
      </c>
      <c r="M422" s="351">
        <v>10</v>
      </c>
      <c r="N422" s="204" t="s">
        <v>1437</v>
      </c>
      <c r="O422" s="204" t="s">
        <v>1434</v>
      </c>
      <c r="P422" s="204" t="s">
        <v>1918</v>
      </c>
      <c r="Q422" s="204" t="s">
        <v>1435</v>
      </c>
      <c r="R422" s="204" t="s">
        <v>1435</v>
      </c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0" x14ac:dyDescent="0.25">
      <c r="A423" s="351">
        <v>1589</v>
      </c>
      <c r="B423" s="382">
        <v>42776</v>
      </c>
      <c r="C423" s="204" t="s">
        <v>1519</v>
      </c>
      <c r="D423" s="204" t="s">
        <v>1808</v>
      </c>
      <c r="E423" s="204" t="s">
        <v>1427</v>
      </c>
      <c r="F423" s="204" t="s">
        <v>1428</v>
      </c>
      <c r="G423" s="204" t="s">
        <v>1809</v>
      </c>
      <c r="H423" s="204" t="s">
        <v>1522</v>
      </c>
      <c r="I423" s="204" t="s">
        <v>1523</v>
      </c>
      <c r="J423" s="383">
        <v>15000</v>
      </c>
      <c r="K423" s="351">
        <v>5599</v>
      </c>
      <c r="L423" s="204" t="s">
        <v>1919</v>
      </c>
      <c r="M423" s="351">
        <v>1</v>
      </c>
      <c r="N423" s="204" t="s">
        <v>1437</v>
      </c>
      <c r="O423" s="204" t="s">
        <v>1434</v>
      </c>
      <c r="P423" s="204" t="s">
        <v>1919</v>
      </c>
      <c r="Q423" s="204" t="s">
        <v>1435</v>
      </c>
      <c r="R423" s="204" t="s">
        <v>1435</v>
      </c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0" x14ac:dyDescent="0.25">
      <c r="A424" s="351">
        <v>1590</v>
      </c>
      <c r="B424" s="382">
        <v>42776</v>
      </c>
      <c r="C424" s="204" t="s">
        <v>1519</v>
      </c>
      <c r="D424" s="204" t="s">
        <v>1808</v>
      </c>
      <c r="E424" s="204" t="s">
        <v>1427</v>
      </c>
      <c r="F424" s="204" t="s">
        <v>1428</v>
      </c>
      <c r="G424" s="204" t="s">
        <v>1809</v>
      </c>
      <c r="H424" s="204" t="s">
        <v>1522</v>
      </c>
      <c r="I424" s="204" t="s">
        <v>1523</v>
      </c>
      <c r="J424" s="383">
        <v>15000</v>
      </c>
      <c r="K424" s="351">
        <v>5600</v>
      </c>
      <c r="L424" s="204" t="s">
        <v>1920</v>
      </c>
      <c r="M424" s="351">
        <v>10</v>
      </c>
      <c r="N424" s="204" t="s">
        <v>1437</v>
      </c>
      <c r="O424" s="204" t="s">
        <v>1434</v>
      </c>
      <c r="P424" s="204" t="s">
        <v>1920</v>
      </c>
      <c r="Q424" s="204" t="s">
        <v>1435</v>
      </c>
      <c r="R424" s="204" t="s">
        <v>1435</v>
      </c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0" x14ac:dyDescent="0.25">
      <c r="A425" s="351">
        <v>1591</v>
      </c>
      <c r="B425" s="382">
        <v>42776</v>
      </c>
      <c r="C425" s="204" t="s">
        <v>1519</v>
      </c>
      <c r="D425" s="204" t="s">
        <v>1808</v>
      </c>
      <c r="E425" s="204" t="s">
        <v>1427</v>
      </c>
      <c r="F425" s="204" t="s">
        <v>1428</v>
      </c>
      <c r="G425" s="204" t="s">
        <v>1809</v>
      </c>
      <c r="H425" s="204" t="s">
        <v>1522</v>
      </c>
      <c r="I425" s="204" t="s">
        <v>1523</v>
      </c>
      <c r="J425" s="383">
        <v>41250</v>
      </c>
      <c r="K425" s="351">
        <v>5601</v>
      </c>
      <c r="L425" s="204" t="s">
        <v>1771</v>
      </c>
      <c r="M425" s="351">
        <v>15</v>
      </c>
      <c r="N425" s="204" t="s">
        <v>1437</v>
      </c>
      <c r="O425" s="204" t="s">
        <v>1434</v>
      </c>
      <c r="P425" s="204" t="s">
        <v>1771</v>
      </c>
      <c r="Q425" s="204" t="s">
        <v>1435</v>
      </c>
      <c r="R425" s="204" t="s">
        <v>1435</v>
      </c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0" x14ac:dyDescent="0.25">
      <c r="A426" s="351">
        <v>1592</v>
      </c>
      <c r="B426" s="382">
        <v>42776</v>
      </c>
      <c r="C426" s="204" t="s">
        <v>1519</v>
      </c>
      <c r="D426" s="204" t="s">
        <v>1808</v>
      </c>
      <c r="E426" s="204" t="s">
        <v>1427</v>
      </c>
      <c r="F426" s="204" t="s">
        <v>1428</v>
      </c>
      <c r="G426" s="204" t="s">
        <v>1809</v>
      </c>
      <c r="H426" s="204" t="s">
        <v>1522</v>
      </c>
      <c r="I426" s="204" t="s">
        <v>1523</v>
      </c>
      <c r="J426" s="383">
        <v>4000</v>
      </c>
      <c r="K426" s="351">
        <v>5602</v>
      </c>
      <c r="L426" s="204" t="s">
        <v>1921</v>
      </c>
      <c r="M426" s="351">
        <v>1</v>
      </c>
      <c r="N426" s="204" t="s">
        <v>1437</v>
      </c>
      <c r="O426" s="204" t="s">
        <v>1434</v>
      </c>
      <c r="P426" s="204" t="s">
        <v>1921</v>
      </c>
      <c r="Q426" s="204" t="s">
        <v>1435</v>
      </c>
      <c r="R426" s="204" t="s">
        <v>1435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0" x14ac:dyDescent="0.25">
      <c r="A427" s="351">
        <v>1593</v>
      </c>
      <c r="B427" s="382">
        <v>42776</v>
      </c>
      <c r="C427" s="204" t="s">
        <v>1519</v>
      </c>
      <c r="D427" s="204" t="s">
        <v>1520</v>
      </c>
      <c r="E427" s="204" t="s">
        <v>1427</v>
      </c>
      <c r="F427" s="204" t="s">
        <v>1428</v>
      </c>
      <c r="G427" s="204" t="s">
        <v>1521</v>
      </c>
      <c r="H427" s="204" t="s">
        <v>1522</v>
      </c>
      <c r="I427" s="204" t="s">
        <v>1523</v>
      </c>
      <c r="J427" s="383">
        <v>26000</v>
      </c>
      <c r="K427" s="351">
        <v>5603</v>
      </c>
      <c r="L427" s="204" t="s">
        <v>1922</v>
      </c>
      <c r="M427" s="351">
        <v>1</v>
      </c>
      <c r="N427" s="204" t="s">
        <v>1437</v>
      </c>
      <c r="O427" s="204" t="s">
        <v>1434</v>
      </c>
      <c r="P427" s="204" t="s">
        <v>1922</v>
      </c>
      <c r="Q427" s="204" t="s">
        <v>1435</v>
      </c>
      <c r="R427" s="204" t="s">
        <v>1435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0" x14ac:dyDescent="0.25">
      <c r="A428" s="351">
        <v>102</v>
      </c>
      <c r="B428" s="382">
        <v>42779</v>
      </c>
      <c r="C428" s="204" t="s">
        <v>1923</v>
      </c>
      <c r="D428" s="204" t="s">
        <v>1620</v>
      </c>
      <c r="E428" s="204" t="s">
        <v>1427</v>
      </c>
      <c r="F428" s="204" t="s">
        <v>1428</v>
      </c>
      <c r="G428" s="204" t="s">
        <v>1621</v>
      </c>
      <c r="H428" s="204" t="s">
        <v>1523</v>
      </c>
      <c r="I428" s="204" t="s">
        <v>1604</v>
      </c>
      <c r="J428" s="383">
        <v>40254700</v>
      </c>
      <c r="K428" s="351" t="s">
        <v>1445</v>
      </c>
      <c r="L428" s="204" t="s">
        <v>1446</v>
      </c>
      <c r="M428" s="351">
        <v>0</v>
      </c>
      <c r="N428" s="204" t="s">
        <v>1447</v>
      </c>
      <c r="O428" s="204" t="s">
        <v>1434</v>
      </c>
      <c r="P428" s="204" t="s">
        <v>1683</v>
      </c>
      <c r="Q428" s="204" t="s">
        <v>1617</v>
      </c>
      <c r="R428" s="204" t="s">
        <v>1618</v>
      </c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0" x14ac:dyDescent="0.25">
      <c r="A429" s="351">
        <v>103</v>
      </c>
      <c r="B429" s="382">
        <v>42779</v>
      </c>
      <c r="C429" s="204" t="s">
        <v>1924</v>
      </c>
      <c r="D429" s="204" t="s">
        <v>1580</v>
      </c>
      <c r="E429" s="204" t="s">
        <v>1427</v>
      </c>
      <c r="F429" s="204" t="s">
        <v>1441</v>
      </c>
      <c r="G429" s="204" t="s">
        <v>1581</v>
      </c>
      <c r="H429" s="204" t="s">
        <v>1523</v>
      </c>
      <c r="I429" s="204" t="s">
        <v>1604</v>
      </c>
      <c r="J429" s="383">
        <v>30781100</v>
      </c>
      <c r="K429" s="351" t="s">
        <v>1445</v>
      </c>
      <c r="L429" s="204" t="s">
        <v>1446</v>
      </c>
      <c r="M429" s="351">
        <v>0</v>
      </c>
      <c r="N429" s="204" t="s">
        <v>1447</v>
      </c>
      <c r="O429" s="204" t="s">
        <v>1434</v>
      </c>
      <c r="P429" s="204" t="s">
        <v>1683</v>
      </c>
      <c r="Q429" s="204" t="s">
        <v>1617</v>
      </c>
      <c r="R429" s="204" t="s">
        <v>1618</v>
      </c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0" x14ac:dyDescent="0.25">
      <c r="A430" s="351">
        <v>104</v>
      </c>
      <c r="B430" s="382">
        <v>42779</v>
      </c>
      <c r="C430" s="204" t="s">
        <v>1925</v>
      </c>
      <c r="D430" s="204" t="s">
        <v>1475</v>
      </c>
      <c r="E430" s="204" t="s">
        <v>1427</v>
      </c>
      <c r="F430" s="204" t="s">
        <v>1428</v>
      </c>
      <c r="G430" s="204" t="s">
        <v>1476</v>
      </c>
      <c r="H430" s="204" t="s">
        <v>1452</v>
      </c>
      <c r="I430" s="204" t="s">
        <v>1604</v>
      </c>
      <c r="J430" s="383">
        <v>93500</v>
      </c>
      <c r="K430" s="351" t="s">
        <v>1445</v>
      </c>
      <c r="L430" s="204" t="s">
        <v>1446</v>
      </c>
      <c r="M430" s="351">
        <v>0</v>
      </c>
      <c r="N430" s="204" t="s">
        <v>1447</v>
      </c>
      <c r="O430" s="204" t="s">
        <v>1434</v>
      </c>
      <c r="P430" s="204" t="s">
        <v>1698</v>
      </c>
      <c r="Q430" s="204" t="s">
        <v>1617</v>
      </c>
      <c r="R430" s="204" t="s">
        <v>1699</v>
      </c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0" x14ac:dyDescent="0.25">
      <c r="A431" s="351">
        <v>107</v>
      </c>
      <c r="B431" s="382">
        <v>42779</v>
      </c>
      <c r="C431" s="204" t="s">
        <v>1926</v>
      </c>
      <c r="D431" s="204" t="s">
        <v>1588</v>
      </c>
      <c r="E431" s="204" t="s">
        <v>1427</v>
      </c>
      <c r="F431" s="204" t="s">
        <v>1589</v>
      </c>
      <c r="G431" s="204" t="s">
        <v>1590</v>
      </c>
      <c r="H431" s="204" t="s">
        <v>1592</v>
      </c>
      <c r="I431" s="204" t="s">
        <v>1604</v>
      </c>
      <c r="J431" s="383">
        <v>101051.53</v>
      </c>
      <c r="K431" s="351" t="s">
        <v>1445</v>
      </c>
      <c r="L431" s="204" t="s">
        <v>1446</v>
      </c>
      <c r="M431" s="351">
        <v>0</v>
      </c>
      <c r="N431" s="204" t="s">
        <v>1447</v>
      </c>
      <c r="O431" s="204" t="s">
        <v>1434</v>
      </c>
      <c r="P431" s="204" t="s">
        <v>1593</v>
      </c>
      <c r="Q431" s="204" t="s">
        <v>1617</v>
      </c>
      <c r="R431" s="204" t="s">
        <v>1618</v>
      </c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0" x14ac:dyDescent="0.25">
      <c r="A432" s="351">
        <v>108</v>
      </c>
      <c r="B432" s="382">
        <v>42779</v>
      </c>
      <c r="C432" s="204" t="s">
        <v>1926</v>
      </c>
      <c r="D432" s="204" t="s">
        <v>1588</v>
      </c>
      <c r="E432" s="204" t="s">
        <v>1427</v>
      </c>
      <c r="F432" s="204" t="s">
        <v>1589</v>
      </c>
      <c r="G432" s="204" t="s">
        <v>1590</v>
      </c>
      <c r="H432" s="204" t="s">
        <v>1591</v>
      </c>
      <c r="I432" s="204" t="s">
        <v>1592</v>
      </c>
      <c r="J432" s="383">
        <v>101051.53</v>
      </c>
      <c r="K432" s="351" t="s">
        <v>1445</v>
      </c>
      <c r="L432" s="204" t="s">
        <v>1446</v>
      </c>
      <c r="M432" s="351">
        <v>0</v>
      </c>
      <c r="N432" s="204" t="s">
        <v>1447</v>
      </c>
      <c r="O432" s="204" t="s">
        <v>1434</v>
      </c>
      <c r="P432" s="204" t="s">
        <v>1593</v>
      </c>
      <c r="Q432" s="204" t="s">
        <v>1435</v>
      </c>
      <c r="R432" s="204" t="s">
        <v>1435</v>
      </c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0" x14ac:dyDescent="0.25">
      <c r="A433" s="351">
        <v>181</v>
      </c>
      <c r="B433" s="382">
        <v>42779</v>
      </c>
      <c r="C433" s="204" t="s">
        <v>1923</v>
      </c>
      <c r="D433" s="204" t="s">
        <v>1620</v>
      </c>
      <c r="E433" s="204" t="s">
        <v>1427</v>
      </c>
      <c r="F433" s="204" t="s">
        <v>1428</v>
      </c>
      <c r="G433" s="204" t="s">
        <v>1621</v>
      </c>
      <c r="H433" s="204" t="s">
        <v>1735</v>
      </c>
      <c r="I433" s="204" t="s">
        <v>1523</v>
      </c>
      <c r="J433" s="383">
        <v>40254700</v>
      </c>
      <c r="K433" s="351" t="s">
        <v>1445</v>
      </c>
      <c r="L433" s="204" t="s">
        <v>1446</v>
      </c>
      <c r="M433" s="351">
        <v>0</v>
      </c>
      <c r="N433" s="204" t="s">
        <v>1447</v>
      </c>
      <c r="O433" s="204" t="s">
        <v>1434</v>
      </c>
      <c r="P433" s="204" t="s">
        <v>1683</v>
      </c>
      <c r="Q433" s="204" t="s">
        <v>1435</v>
      </c>
      <c r="R433" s="204" t="s">
        <v>1435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0" x14ac:dyDescent="0.25">
      <c r="A434" s="351">
        <v>182</v>
      </c>
      <c r="B434" s="382">
        <v>42779</v>
      </c>
      <c r="C434" s="204" t="s">
        <v>1924</v>
      </c>
      <c r="D434" s="204" t="s">
        <v>1580</v>
      </c>
      <c r="E434" s="204" t="s">
        <v>1427</v>
      </c>
      <c r="F434" s="204" t="s">
        <v>1441</v>
      </c>
      <c r="G434" s="204" t="s">
        <v>1581</v>
      </c>
      <c r="H434" s="204" t="s">
        <v>1735</v>
      </c>
      <c r="I434" s="204" t="s">
        <v>1523</v>
      </c>
      <c r="J434" s="383">
        <v>30781100</v>
      </c>
      <c r="K434" s="351" t="s">
        <v>1445</v>
      </c>
      <c r="L434" s="204" t="s">
        <v>1446</v>
      </c>
      <c r="M434" s="351">
        <v>0</v>
      </c>
      <c r="N434" s="204" t="s">
        <v>1447</v>
      </c>
      <c r="O434" s="204" t="s">
        <v>1434</v>
      </c>
      <c r="P434" s="204" t="s">
        <v>1683</v>
      </c>
      <c r="Q434" s="204" t="s">
        <v>1435</v>
      </c>
      <c r="R434" s="204" t="s">
        <v>1435</v>
      </c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0" x14ac:dyDescent="0.25">
      <c r="A435" s="351">
        <v>1462</v>
      </c>
      <c r="B435" s="382">
        <v>42780</v>
      </c>
      <c r="C435" s="204" t="s">
        <v>1777</v>
      </c>
      <c r="D435" s="204" t="s">
        <v>1475</v>
      </c>
      <c r="E435" s="204" t="s">
        <v>1427</v>
      </c>
      <c r="F435" s="204" t="s">
        <v>1428</v>
      </c>
      <c r="G435" s="204" t="s">
        <v>1476</v>
      </c>
      <c r="H435" s="204" t="s">
        <v>1451</v>
      </c>
      <c r="I435" s="204" t="s">
        <v>1452</v>
      </c>
      <c r="J435" s="383">
        <v>40800</v>
      </c>
      <c r="K435" s="351">
        <v>5449</v>
      </c>
      <c r="L435" s="204" t="s">
        <v>1563</v>
      </c>
      <c r="M435" s="351">
        <v>24</v>
      </c>
      <c r="N435" s="204" t="s">
        <v>1454</v>
      </c>
      <c r="O435" s="204" t="s">
        <v>1434</v>
      </c>
      <c r="P435" s="204" t="s">
        <v>1563</v>
      </c>
      <c r="Q435" s="204" t="s">
        <v>1435</v>
      </c>
      <c r="R435" s="204" t="s">
        <v>1435</v>
      </c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0" x14ac:dyDescent="0.25">
      <c r="A436" s="351">
        <v>1463</v>
      </c>
      <c r="B436" s="382">
        <v>42780</v>
      </c>
      <c r="C436" s="204" t="s">
        <v>1777</v>
      </c>
      <c r="D436" s="204" t="s">
        <v>1475</v>
      </c>
      <c r="E436" s="204" t="s">
        <v>1427</v>
      </c>
      <c r="F436" s="204" t="s">
        <v>1428</v>
      </c>
      <c r="G436" s="204" t="s">
        <v>1476</v>
      </c>
      <c r="H436" s="204" t="s">
        <v>1462</v>
      </c>
      <c r="I436" s="204" t="s">
        <v>1463</v>
      </c>
      <c r="J436" s="383">
        <v>81000</v>
      </c>
      <c r="K436" s="351">
        <v>5442</v>
      </c>
      <c r="L436" s="204" t="s">
        <v>1477</v>
      </c>
      <c r="M436" s="351">
        <v>90</v>
      </c>
      <c r="N436" s="204" t="s">
        <v>1454</v>
      </c>
      <c r="O436" s="204" t="s">
        <v>1434</v>
      </c>
      <c r="P436" s="204" t="s">
        <v>1477</v>
      </c>
      <c r="Q436" s="204" t="s">
        <v>1435</v>
      </c>
      <c r="R436" s="204" t="s">
        <v>1435</v>
      </c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0" x14ac:dyDescent="0.25">
      <c r="A437" s="351">
        <v>1464</v>
      </c>
      <c r="B437" s="382">
        <v>42780</v>
      </c>
      <c r="C437" s="204" t="s">
        <v>1777</v>
      </c>
      <c r="D437" s="204" t="s">
        <v>1475</v>
      </c>
      <c r="E437" s="204" t="s">
        <v>1427</v>
      </c>
      <c r="F437" s="204" t="s">
        <v>1428</v>
      </c>
      <c r="G437" s="204" t="s">
        <v>1476</v>
      </c>
      <c r="H437" s="204" t="s">
        <v>1462</v>
      </c>
      <c r="I437" s="204" t="s">
        <v>1463</v>
      </c>
      <c r="J437" s="383">
        <v>30600</v>
      </c>
      <c r="K437" s="351">
        <v>5445</v>
      </c>
      <c r="L437" s="204" t="s">
        <v>1480</v>
      </c>
      <c r="M437" s="351">
        <v>34</v>
      </c>
      <c r="N437" s="204" t="s">
        <v>1454</v>
      </c>
      <c r="O437" s="204" t="s">
        <v>1434</v>
      </c>
      <c r="P437" s="204" t="s">
        <v>1480</v>
      </c>
      <c r="Q437" s="204" t="s">
        <v>1435</v>
      </c>
      <c r="R437" s="204" t="s">
        <v>1435</v>
      </c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0" x14ac:dyDescent="0.25">
      <c r="A438" s="351">
        <v>1465</v>
      </c>
      <c r="B438" s="382">
        <v>42780</v>
      </c>
      <c r="C438" s="204" t="s">
        <v>1777</v>
      </c>
      <c r="D438" s="204" t="s">
        <v>1475</v>
      </c>
      <c r="E438" s="204" t="s">
        <v>1427</v>
      </c>
      <c r="F438" s="204" t="s">
        <v>1428</v>
      </c>
      <c r="G438" s="204" t="s">
        <v>1476</v>
      </c>
      <c r="H438" s="204" t="s">
        <v>1462</v>
      </c>
      <c r="I438" s="204" t="s">
        <v>1463</v>
      </c>
      <c r="J438" s="383">
        <v>25000</v>
      </c>
      <c r="K438" s="351">
        <v>4776</v>
      </c>
      <c r="L438" s="204" t="s">
        <v>1482</v>
      </c>
      <c r="M438" s="351">
        <v>5</v>
      </c>
      <c r="N438" s="204" t="s">
        <v>1454</v>
      </c>
      <c r="O438" s="204" t="s">
        <v>1434</v>
      </c>
      <c r="P438" s="204" t="s">
        <v>1482</v>
      </c>
      <c r="Q438" s="204" t="s">
        <v>1435</v>
      </c>
      <c r="R438" s="204" t="s">
        <v>1435</v>
      </c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0" x14ac:dyDescent="0.25">
      <c r="A439" s="351">
        <v>1432</v>
      </c>
      <c r="B439" s="382">
        <v>42781</v>
      </c>
      <c r="C439" s="204" t="s">
        <v>1777</v>
      </c>
      <c r="D439" s="204" t="s">
        <v>1927</v>
      </c>
      <c r="E439" s="204" t="s">
        <v>1427</v>
      </c>
      <c r="F439" s="204" t="s">
        <v>1717</v>
      </c>
      <c r="G439" s="204" t="s">
        <v>1928</v>
      </c>
      <c r="H439" s="204" t="s">
        <v>1457</v>
      </c>
      <c r="I439" s="204" t="s">
        <v>1458</v>
      </c>
      <c r="J439" s="383">
        <v>14000</v>
      </c>
      <c r="K439" s="351">
        <v>5510</v>
      </c>
      <c r="L439" s="204" t="s">
        <v>1459</v>
      </c>
      <c r="M439" s="351">
        <v>200</v>
      </c>
      <c r="N439" s="204" t="s">
        <v>1437</v>
      </c>
      <c r="O439" s="204" t="s">
        <v>1434</v>
      </c>
      <c r="P439" s="204" t="s">
        <v>1459</v>
      </c>
      <c r="Q439" s="204" t="s">
        <v>1435</v>
      </c>
      <c r="R439" s="204" t="s">
        <v>1435</v>
      </c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0" x14ac:dyDescent="0.25">
      <c r="A440" s="351">
        <v>1452</v>
      </c>
      <c r="B440" s="382">
        <v>42781</v>
      </c>
      <c r="C440" s="204" t="s">
        <v>1826</v>
      </c>
      <c r="D440" s="204" t="s">
        <v>1552</v>
      </c>
      <c r="E440" s="204" t="s">
        <v>1427</v>
      </c>
      <c r="F440" s="204" t="s">
        <v>1553</v>
      </c>
      <c r="G440" s="204" t="s">
        <v>1554</v>
      </c>
      <c r="H440" s="204" t="s">
        <v>1451</v>
      </c>
      <c r="I440" s="204" t="s">
        <v>1452</v>
      </c>
      <c r="J440" s="383">
        <v>240000</v>
      </c>
      <c r="K440" s="351">
        <v>4610</v>
      </c>
      <c r="L440" s="204" t="s">
        <v>1611</v>
      </c>
      <c r="M440" s="351">
        <v>160</v>
      </c>
      <c r="N440" s="204" t="s">
        <v>1454</v>
      </c>
      <c r="O440" s="204" t="s">
        <v>1434</v>
      </c>
      <c r="P440" s="204" t="s">
        <v>1611</v>
      </c>
      <c r="Q440" s="204" t="s">
        <v>1435</v>
      </c>
      <c r="R440" s="204" t="s">
        <v>1435</v>
      </c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0" x14ac:dyDescent="0.25">
      <c r="A441" s="351">
        <v>1453</v>
      </c>
      <c r="B441" s="382">
        <v>42781</v>
      </c>
      <c r="C441" s="204" t="s">
        <v>1826</v>
      </c>
      <c r="D441" s="204" t="s">
        <v>1552</v>
      </c>
      <c r="E441" s="204" t="s">
        <v>1427</v>
      </c>
      <c r="F441" s="204" t="s">
        <v>1553</v>
      </c>
      <c r="G441" s="204" t="s">
        <v>1554</v>
      </c>
      <c r="H441" s="204" t="s">
        <v>1451</v>
      </c>
      <c r="I441" s="204" t="s">
        <v>1452</v>
      </c>
      <c r="J441" s="383">
        <v>320000</v>
      </c>
      <c r="K441" s="351">
        <v>5438</v>
      </c>
      <c r="L441" s="204" t="s">
        <v>1612</v>
      </c>
      <c r="M441" s="351">
        <v>160</v>
      </c>
      <c r="N441" s="204" t="s">
        <v>1613</v>
      </c>
      <c r="O441" s="204" t="s">
        <v>1434</v>
      </c>
      <c r="P441" s="204" t="s">
        <v>1612</v>
      </c>
      <c r="Q441" s="204" t="s">
        <v>1435</v>
      </c>
      <c r="R441" s="204" t="s">
        <v>1435</v>
      </c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0" x14ac:dyDescent="0.25">
      <c r="A442" s="351">
        <v>1454</v>
      </c>
      <c r="B442" s="382">
        <v>42781</v>
      </c>
      <c r="C442" s="204" t="s">
        <v>1826</v>
      </c>
      <c r="D442" s="204" t="s">
        <v>1552</v>
      </c>
      <c r="E442" s="204" t="s">
        <v>1427</v>
      </c>
      <c r="F442" s="204" t="s">
        <v>1553</v>
      </c>
      <c r="G442" s="204" t="s">
        <v>1554</v>
      </c>
      <c r="H442" s="204" t="s">
        <v>1462</v>
      </c>
      <c r="I442" s="204" t="s">
        <v>1463</v>
      </c>
      <c r="J442" s="383">
        <v>80000</v>
      </c>
      <c r="K442" s="351">
        <v>5440</v>
      </c>
      <c r="L442" s="204" t="s">
        <v>1615</v>
      </c>
      <c r="M442" s="351">
        <v>40</v>
      </c>
      <c r="N442" s="204" t="s">
        <v>1613</v>
      </c>
      <c r="O442" s="204" t="s">
        <v>1434</v>
      </c>
      <c r="P442" s="204" t="s">
        <v>1615</v>
      </c>
      <c r="Q442" s="204" t="s">
        <v>1435</v>
      </c>
      <c r="R442" s="204" t="s">
        <v>1435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0" x14ac:dyDescent="0.25">
      <c r="A443" s="351">
        <v>1455</v>
      </c>
      <c r="B443" s="382">
        <v>42781</v>
      </c>
      <c r="C443" s="204" t="s">
        <v>1826</v>
      </c>
      <c r="D443" s="204" t="s">
        <v>1552</v>
      </c>
      <c r="E443" s="204" t="s">
        <v>1427</v>
      </c>
      <c r="F443" s="204" t="s">
        <v>1553</v>
      </c>
      <c r="G443" s="204" t="s">
        <v>1554</v>
      </c>
      <c r="H443" s="204" t="s">
        <v>1462</v>
      </c>
      <c r="I443" s="204" t="s">
        <v>1463</v>
      </c>
      <c r="J443" s="383">
        <v>180000</v>
      </c>
      <c r="K443" s="351">
        <v>5439</v>
      </c>
      <c r="L443" s="204" t="s">
        <v>1614</v>
      </c>
      <c r="M443" s="351">
        <v>120</v>
      </c>
      <c r="N443" s="204" t="s">
        <v>1613</v>
      </c>
      <c r="O443" s="204" t="s">
        <v>1434</v>
      </c>
      <c r="P443" s="204" t="s">
        <v>1614</v>
      </c>
      <c r="Q443" s="204" t="s">
        <v>1435</v>
      </c>
      <c r="R443" s="204" t="s">
        <v>1435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0" x14ac:dyDescent="0.25">
      <c r="A444" s="351">
        <v>1494</v>
      </c>
      <c r="B444" s="382">
        <v>42783</v>
      </c>
      <c r="C444" s="204" t="s">
        <v>1929</v>
      </c>
      <c r="D444" s="204" t="s">
        <v>1749</v>
      </c>
      <c r="E444" s="204" t="s">
        <v>1427</v>
      </c>
      <c r="F444" s="204" t="s">
        <v>1428</v>
      </c>
      <c r="G444" s="204" t="s">
        <v>1750</v>
      </c>
      <c r="H444" s="204" t="s">
        <v>1457</v>
      </c>
      <c r="I444" s="204" t="s">
        <v>1458</v>
      </c>
      <c r="J444" s="383">
        <v>40000</v>
      </c>
      <c r="K444" s="351">
        <v>5540</v>
      </c>
      <c r="L444" s="204" t="s">
        <v>1930</v>
      </c>
      <c r="M444" s="351">
        <v>1</v>
      </c>
      <c r="N444" s="204" t="s">
        <v>1437</v>
      </c>
      <c r="O444" s="204" t="s">
        <v>1434</v>
      </c>
      <c r="P444" s="204" t="s">
        <v>1930</v>
      </c>
      <c r="Q444" s="204" t="s">
        <v>1435</v>
      </c>
      <c r="R444" s="204" t="s">
        <v>1435</v>
      </c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0" x14ac:dyDescent="0.25">
      <c r="A445" s="351">
        <v>1495</v>
      </c>
      <c r="B445" s="382">
        <v>42783</v>
      </c>
      <c r="C445" s="204" t="s">
        <v>1506</v>
      </c>
      <c r="D445" s="204" t="s">
        <v>1749</v>
      </c>
      <c r="E445" s="204" t="s">
        <v>1427</v>
      </c>
      <c r="F445" s="204" t="s">
        <v>1428</v>
      </c>
      <c r="G445" s="204" t="s">
        <v>1750</v>
      </c>
      <c r="H445" s="204" t="s">
        <v>1457</v>
      </c>
      <c r="I445" s="204" t="s">
        <v>1458</v>
      </c>
      <c r="J445" s="383">
        <v>1200</v>
      </c>
      <c r="K445" s="351">
        <v>5541</v>
      </c>
      <c r="L445" s="204" t="s">
        <v>1818</v>
      </c>
      <c r="M445" s="351">
        <v>2</v>
      </c>
      <c r="N445" s="204" t="s">
        <v>1437</v>
      </c>
      <c r="O445" s="204" t="s">
        <v>1434</v>
      </c>
      <c r="P445" s="204" t="s">
        <v>1818</v>
      </c>
      <c r="Q445" s="204" t="s">
        <v>1435</v>
      </c>
      <c r="R445" s="204" t="s">
        <v>1435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0" x14ac:dyDescent="0.25">
      <c r="A446" s="351">
        <v>1496</v>
      </c>
      <c r="B446" s="382">
        <v>42783</v>
      </c>
      <c r="C446" s="204" t="s">
        <v>1506</v>
      </c>
      <c r="D446" s="204" t="s">
        <v>1749</v>
      </c>
      <c r="E446" s="204" t="s">
        <v>1427</v>
      </c>
      <c r="F446" s="204" t="s">
        <v>1428</v>
      </c>
      <c r="G446" s="204" t="s">
        <v>1750</v>
      </c>
      <c r="H446" s="204" t="s">
        <v>1457</v>
      </c>
      <c r="I446" s="204" t="s">
        <v>1458</v>
      </c>
      <c r="J446" s="383">
        <v>90000</v>
      </c>
      <c r="K446" s="351">
        <v>5542</v>
      </c>
      <c r="L446" s="204" t="s">
        <v>1931</v>
      </c>
      <c r="M446" s="351">
        <v>10</v>
      </c>
      <c r="N446" s="204" t="s">
        <v>1932</v>
      </c>
      <c r="O446" s="204" t="s">
        <v>1434</v>
      </c>
      <c r="P446" s="204" t="s">
        <v>1931</v>
      </c>
      <c r="Q446" s="204" t="s">
        <v>1435</v>
      </c>
      <c r="R446" s="204" t="s">
        <v>1435</v>
      </c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0" x14ac:dyDescent="0.25">
      <c r="A447" s="351">
        <v>1497</v>
      </c>
      <c r="B447" s="382">
        <v>42783</v>
      </c>
      <c r="C447" s="204" t="s">
        <v>1506</v>
      </c>
      <c r="D447" s="204" t="s">
        <v>1749</v>
      </c>
      <c r="E447" s="204" t="s">
        <v>1427</v>
      </c>
      <c r="F447" s="204" t="s">
        <v>1428</v>
      </c>
      <c r="G447" s="204" t="s">
        <v>1750</v>
      </c>
      <c r="H447" s="204" t="s">
        <v>1457</v>
      </c>
      <c r="I447" s="204" t="s">
        <v>1458</v>
      </c>
      <c r="J447" s="383">
        <v>4000</v>
      </c>
      <c r="K447" s="351">
        <v>5544</v>
      </c>
      <c r="L447" s="204" t="s">
        <v>1771</v>
      </c>
      <c r="M447" s="351">
        <v>20</v>
      </c>
      <c r="N447" s="204" t="s">
        <v>1437</v>
      </c>
      <c r="O447" s="204" t="s">
        <v>1434</v>
      </c>
      <c r="P447" s="204" t="s">
        <v>1771</v>
      </c>
      <c r="Q447" s="204" t="s">
        <v>1435</v>
      </c>
      <c r="R447" s="204" t="s">
        <v>1435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0" x14ac:dyDescent="0.25">
      <c r="A448" s="351">
        <v>1613</v>
      </c>
      <c r="B448" s="382">
        <v>42783</v>
      </c>
      <c r="C448" s="204" t="s">
        <v>1519</v>
      </c>
      <c r="D448" s="204" t="s">
        <v>1749</v>
      </c>
      <c r="E448" s="204" t="s">
        <v>1427</v>
      </c>
      <c r="F448" s="204" t="s">
        <v>1428</v>
      </c>
      <c r="G448" s="204" t="s">
        <v>1750</v>
      </c>
      <c r="H448" s="204" t="s">
        <v>1522</v>
      </c>
      <c r="I448" s="204" t="s">
        <v>1431</v>
      </c>
      <c r="J448" s="383">
        <v>25200</v>
      </c>
      <c r="K448" s="351">
        <v>5643</v>
      </c>
      <c r="L448" s="204" t="s">
        <v>1822</v>
      </c>
      <c r="M448" s="351">
        <v>28</v>
      </c>
      <c r="N448" s="204" t="s">
        <v>1529</v>
      </c>
      <c r="O448" s="204" t="s">
        <v>1434</v>
      </c>
      <c r="P448" s="204" t="s">
        <v>1822</v>
      </c>
      <c r="Q448" s="204" t="s">
        <v>1435</v>
      </c>
      <c r="R448" s="204" t="s">
        <v>1435</v>
      </c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0" x14ac:dyDescent="0.25">
      <c r="A449" s="351">
        <v>139</v>
      </c>
      <c r="B449" s="382">
        <v>42784</v>
      </c>
      <c r="C449" s="204" t="s">
        <v>1619</v>
      </c>
      <c r="D449" s="204" t="s">
        <v>1624</v>
      </c>
      <c r="E449" s="204" t="s">
        <v>1427</v>
      </c>
      <c r="F449" s="204" t="s">
        <v>1537</v>
      </c>
      <c r="G449" s="204" t="s">
        <v>1625</v>
      </c>
      <c r="H449" s="204" t="s">
        <v>1604</v>
      </c>
      <c r="I449" s="204" t="s">
        <v>1877</v>
      </c>
      <c r="J449" s="383">
        <v>2043471</v>
      </c>
      <c r="K449" s="351" t="s">
        <v>1445</v>
      </c>
      <c r="L449" s="204" t="s">
        <v>1446</v>
      </c>
      <c r="M449" s="351">
        <v>0</v>
      </c>
      <c r="N449" s="204" t="s">
        <v>1447</v>
      </c>
      <c r="O449" s="204" t="s">
        <v>1434</v>
      </c>
      <c r="P449" s="204" t="s">
        <v>1878</v>
      </c>
      <c r="Q449" s="204" t="s">
        <v>1435</v>
      </c>
      <c r="R449" s="204" t="s">
        <v>1435</v>
      </c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0" x14ac:dyDescent="0.25">
      <c r="A450" s="351">
        <v>1456</v>
      </c>
      <c r="B450" s="382">
        <v>42784</v>
      </c>
      <c r="C450" s="204" t="s">
        <v>1777</v>
      </c>
      <c r="D450" s="204" t="s">
        <v>1484</v>
      </c>
      <c r="E450" s="204" t="s">
        <v>1427</v>
      </c>
      <c r="F450" s="204" t="s">
        <v>1428</v>
      </c>
      <c r="G450" s="204" t="s">
        <v>1485</v>
      </c>
      <c r="H450" s="204" t="s">
        <v>1451</v>
      </c>
      <c r="I450" s="204" t="s">
        <v>1452</v>
      </c>
      <c r="J450" s="383">
        <v>408000</v>
      </c>
      <c r="K450" s="351">
        <v>5528</v>
      </c>
      <c r="L450" s="204" t="s">
        <v>1933</v>
      </c>
      <c r="M450" s="351">
        <v>60</v>
      </c>
      <c r="N450" s="204" t="s">
        <v>1454</v>
      </c>
      <c r="O450" s="204" t="s">
        <v>1434</v>
      </c>
      <c r="P450" s="204" t="s">
        <v>1933</v>
      </c>
      <c r="Q450" s="204" t="s">
        <v>1435</v>
      </c>
      <c r="R450" s="204" t="s">
        <v>1435</v>
      </c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0" x14ac:dyDescent="0.25">
      <c r="A451" s="351">
        <v>1457</v>
      </c>
      <c r="B451" s="382">
        <v>42784</v>
      </c>
      <c r="C451" s="204" t="s">
        <v>1777</v>
      </c>
      <c r="D451" s="204" t="s">
        <v>1484</v>
      </c>
      <c r="E451" s="204" t="s">
        <v>1427</v>
      </c>
      <c r="F451" s="204" t="s">
        <v>1428</v>
      </c>
      <c r="G451" s="204" t="s">
        <v>1485</v>
      </c>
      <c r="H451" s="204" t="s">
        <v>1451</v>
      </c>
      <c r="I451" s="204" t="s">
        <v>1452</v>
      </c>
      <c r="J451" s="383">
        <v>70000</v>
      </c>
      <c r="K451" s="351">
        <v>5529</v>
      </c>
      <c r="L451" s="204" t="s">
        <v>1934</v>
      </c>
      <c r="M451" s="351">
        <v>10</v>
      </c>
      <c r="N451" s="204" t="s">
        <v>1454</v>
      </c>
      <c r="O451" s="204" t="s">
        <v>1434</v>
      </c>
      <c r="P451" s="204" t="s">
        <v>1934</v>
      </c>
      <c r="Q451" s="204" t="s">
        <v>1435</v>
      </c>
      <c r="R451" s="204" t="s">
        <v>1435</v>
      </c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0" x14ac:dyDescent="0.25">
      <c r="A452" s="351">
        <v>1458</v>
      </c>
      <c r="B452" s="382">
        <v>42784</v>
      </c>
      <c r="C452" s="204" t="s">
        <v>1777</v>
      </c>
      <c r="D452" s="204" t="s">
        <v>1594</v>
      </c>
      <c r="E452" s="204" t="s">
        <v>1427</v>
      </c>
      <c r="F452" s="204" t="s">
        <v>1595</v>
      </c>
      <c r="G452" s="204" t="s">
        <v>1596</v>
      </c>
      <c r="H452" s="204" t="s">
        <v>1451</v>
      </c>
      <c r="I452" s="204" t="s">
        <v>1452</v>
      </c>
      <c r="J452" s="383">
        <v>446000</v>
      </c>
      <c r="K452" s="351">
        <v>2555</v>
      </c>
      <c r="L452" s="204" t="s">
        <v>1598</v>
      </c>
      <c r="M452" s="351">
        <v>1115</v>
      </c>
      <c r="N452" s="204" t="s">
        <v>1437</v>
      </c>
      <c r="O452" s="204" t="s">
        <v>1434</v>
      </c>
      <c r="P452" s="204" t="s">
        <v>1598</v>
      </c>
      <c r="Q452" s="204" t="s">
        <v>1435</v>
      </c>
      <c r="R452" s="204" t="s">
        <v>1435</v>
      </c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0" x14ac:dyDescent="0.25">
      <c r="A453" s="351">
        <v>1459</v>
      </c>
      <c r="B453" s="382">
        <v>42784</v>
      </c>
      <c r="C453" s="204" t="s">
        <v>1777</v>
      </c>
      <c r="D453" s="204" t="s">
        <v>1594</v>
      </c>
      <c r="E453" s="204" t="s">
        <v>1427</v>
      </c>
      <c r="F453" s="204" t="s">
        <v>1595</v>
      </c>
      <c r="G453" s="204" t="s">
        <v>1596</v>
      </c>
      <c r="H453" s="204" t="s">
        <v>1451</v>
      </c>
      <c r="I453" s="204" t="s">
        <v>1452</v>
      </c>
      <c r="J453" s="383">
        <v>899200</v>
      </c>
      <c r="K453" s="351">
        <v>2555</v>
      </c>
      <c r="L453" s="204" t="s">
        <v>1598</v>
      </c>
      <c r="M453" s="351">
        <v>2248</v>
      </c>
      <c r="N453" s="204" t="s">
        <v>1437</v>
      </c>
      <c r="O453" s="204" t="s">
        <v>1434</v>
      </c>
      <c r="P453" s="204" t="s">
        <v>1598</v>
      </c>
      <c r="Q453" s="204" t="s">
        <v>1435</v>
      </c>
      <c r="R453" s="204" t="s">
        <v>1435</v>
      </c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0" x14ac:dyDescent="0.25">
      <c r="A454" s="351">
        <v>1460</v>
      </c>
      <c r="B454" s="382">
        <v>42784</v>
      </c>
      <c r="C454" s="204" t="s">
        <v>1777</v>
      </c>
      <c r="D454" s="204" t="s">
        <v>1594</v>
      </c>
      <c r="E454" s="204" t="s">
        <v>1427</v>
      </c>
      <c r="F454" s="204" t="s">
        <v>1595</v>
      </c>
      <c r="G454" s="204" t="s">
        <v>1596</v>
      </c>
      <c r="H454" s="204" t="s">
        <v>1451</v>
      </c>
      <c r="I454" s="204" t="s">
        <v>1452</v>
      </c>
      <c r="J454" s="383">
        <v>1003950</v>
      </c>
      <c r="K454" s="351">
        <v>3232</v>
      </c>
      <c r="L454" s="204" t="s">
        <v>1597</v>
      </c>
      <c r="M454" s="351">
        <v>2231</v>
      </c>
      <c r="N454" s="204" t="s">
        <v>1437</v>
      </c>
      <c r="O454" s="204" t="s">
        <v>1434</v>
      </c>
      <c r="P454" s="204" t="s">
        <v>1597</v>
      </c>
      <c r="Q454" s="204" t="s">
        <v>1435</v>
      </c>
      <c r="R454" s="204" t="s">
        <v>1435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0" x14ac:dyDescent="0.25">
      <c r="A455" s="351">
        <v>1461</v>
      </c>
      <c r="B455" s="382">
        <v>42784</v>
      </c>
      <c r="C455" s="204" t="s">
        <v>1777</v>
      </c>
      <c r="D455" s="204" t="s">
        <v>1594</v>
      </c>
      <c r="E455" s="204" t="s">
        <v>1427</v>
      </c>
      <c r="F455" s="204" t="s">
        <v>1595</v>
      </c>
      <c r="G455" s="204" t="s">
        <v>1596</v>
      </c>
      <c r="H455" s="204" t="s">
        <v>1451</v>
      </c>
      <c r="I455" s="204" t="s">
        <v>1452</v>
      </c>
      <c r="J455" s="383">
        <v>1165850</v>
      </c>
      <c r="K455" s="351">
        <v>3231</v>
      </c>
      <c r="L455" s="204" t="s">
        <v>1597</v>
      </c>
      <c r="M455" s="351">
        <v>3331</v>
      </c>
      <c r="N455" s="204" t="s">
        <v>1437</v>
      </c>
      <c r="O455" s="204" t="s">
        <v>1434</v>
      </c>
      <c r="P455" s="204" t="s">
        <v>1597</v>
      </c>
      <c r="Q455" s="204" t="s">
        <v>1435</v>
      </c>
      <c r="R455" s="204" t="s">
        <v>1435</v>
      </c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0" x14ac:dyDescent="0.25">
      <c r="A456" s="351">
        <v>1466</v>
      </c>
      <c r="B456" s="382">
        <v>42784</v>
      </c>
      <c r="C456" s="204" t="s">
        <v>1777</v>
      </c>
      <c r="D456" s="204" t="s">
        <v>1475</v>
      </c>
      <c r="E456" s="204" t="s">
        <v>1427</v>
      </c>
      <c r="F456" s="204" t="s">
        <v>1428</v>
      </c>
      <c r="G456" s="204" t="s">
        <v>1476</v>
      </c>
      <c r="H456" s="204" t="s">
        <v>1451</v>
      </c>
      <c r="I456" s="204" t="s">
        <v>1452</v>
      </c>
      <c r="J456" s="383">
        <v>119000</v>
      </c>
      <c r="K456" s="351">
        <v>5449</v>
      </c>
      <c r="L456" s="204" t="s">
        <v>1563</v>
      </c>
      <c r="M456" s="351">
        <v>70</v>
      </c>
      <c r="N456" s="204" t="s">
        <v>1454</v>
      </c>
      <c r="O456" s="204" t="s">
        <v>1434</v>
      </c>
      <c r="P456" s="204" t="s">
        <v>1563</v>
      </c>
      <c r="Q456" s="204" t="s">
        <v>1435</v>
      </c>
      <c r="R456" s="204" t="s">
        <v>1435</v>
      </c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0" x14ac:dyDescent="0.25">
      <c r="A457" s="351">
        <v>1467</v>
      </c>
      <c r="B457" s="382">
        <v>42784</v>
      </c>
      <c r="C457" s="204" t="s">
        <v>1777</v>
      </c>
      <c r="D457" s="204" t="s">
        <v>1475</v>
      </c>
      <c r="E457" s="204" t="s">
        <v>1427</v>
      </c>
      <c r="F457" s="204" t="s">
        <v>1428</v>
      </c>
      <c r="G457" s="204" t="s">
        <v>1476</v>
      </c>
      <c r="H457" s="204" t="s">
        <v>1451</v>
      </c>
      <c r="I457" s="204" t="s">
        <v>1452</v>
      </c>
      <c r="J457" s="383">
        <v>38400</v>
      </c>
      <c r="K457" s="351">
        <v>4670</v>
      </c>
      <c r="L457" s="204" t="s">
        <v>1564</v>
      </c>
      <c r="M457" s="351">
        <v>32</v>
      </c>
      <c r="N457" s="204" t="s">
        <v>1454</v>
      </c>
      <c r="O457" s="204" t="s">
        <v>1434</v>
      </c>
      <c r="P457" s="204" t="s">
        <v>1564</v>
      </c>
      <c r="Q457" s="204" t="s">
        <v>1435</v>
      </c>
      <c r="R457" s="204" t="s">
        <v>1435</v>
      </c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0" x14ac:dyDescent="0.25">
      <c r="A458" s="351">
        <v>1468</v>
      </c>
      <c r="B458" s="382">
        <v>42784</v>
      </c>
      <c r="C458" s="204" t="s">
        <v>1777</v>
      </c>
      <c r="D458" s="204" t="s">
        <v>1475</v>
      </c>
      <c r="E458" s="204" t="s">
        <v>1427</v>
      </c>
      <c r="F458" s="204" t="s">
        <v>1428</v>
      </c>
      <c r="G458" s="204" t="s">
        <v>1476</v>
      </c>
      <c r="H458" s="204" t="s">
        <v>1451</v>
      </c>
      <c r="I458" s="204" t="s">
        <v>1452</v>
      </c>
      <c r="J458" s="383">
        <v>40500</v>
      </c>
      <c r="K458" s="351">
        <v>4686</v>
      </c>
      <c r="L458" s="204" t="s">
        <v>1562</v>
      </c>
      <c r="M458" s="351">
        <v>45</v>
      </c>
      <c r="N458" s="204" t="s">
        <v>1454</v>
      </c>
      <c r="O458" s="204" t="s">
        <v>1434</v>
      </c>
      <c r="P458" s="204" t="s">
        <v>1562</v>
      </c>
      <c r="Q458" s="204" t="s">
        <v>1435</v>
      </c>
      <c r="R458" s="204" t="s">
        <v>1435</v>
      </c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0" x14ac:dyDescent="0.25">
      <c r="A459" s="351">
        <v>105</v>
      </c>
      <c r="B459" s="382">
        <v>42786</v>
      </c>
      <c r="C459" s="204" t="s">
        <v>1935</v>
      </c>
      <c r="D459" s="204" t="s">
        <v>1475</v>
      </c>
      <c r="E459" s="204" t="s">
        <v>1427</v>
      </c>
      <c r="F459" s="204" t="s">
        <v>1428</v>
      </c>
      <c r="G459" s="204" t="s">
        <v>1476</v>
      </c>
      <c r="H459" s="204" t="s">
        <v>1463</v>
      </c>
      <c r="I459" s="204" t="s">
        <v>1604</v>
      </c>
      <c r="J459" s="383">
        <v>485680</v>
      </c>
      <c r="K459" s="351" t="s">
        <v>1445</v>
      </c>
      <c r="L459" s="204" t="s">
        <v>1446</v>
      </c>
      <c r="M459" s="351">
        <v>0</v>
      </c>
      <c r="N459" s="204" t="s">
        <v>1447</v>
      </c>
      <c r="O459" s="204" t="s">
        <v>1434</v>
      </c>
      <c r="P459" s="204" t="s">
        <v>1695</v>
      </c>
      <c r="Q459" s="204" t="s">
        <v>1617</v>
      </c>
      <c r="R459" s="204" t="s">
        <v>1696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0" x14ac:dyDescent="0.25">
      <c r="A460" s="351">
        <v>106</v>
      </c>
      <c r="B460" s="382">
        <v>42786</v>
      </c>
      <c r="C460" s="204" t="s">
        <v>1936</v>
      </c>
      <c r="D460" s="204" t="s">
        <v>1460</v>
      </c>
      <c r="E460" s="204" t="s">
        <v>1427</v>
      </c>
      <c r="F460" s="204" t="s">
        <v>1428</v>
      </c>
      <c r="G460" s="204" t="s">
        <v>1461</v>
      </c>
      <c r="H460" s="204" t="s">
        <v>1463</v>
      </c>
      <c r="I460" s="204" t="s">
        <v>1604</v>
      </c>
      <c r="J460" s="383">
        <v>163200</v>
      </c>
      <c r="K460" s="351" t="s">
        <v>1445</v>
      </c>
      <c r="L460" s="204" t="s">
        <v>1446</v>
      </c>
      <c r="M460" s="351">
        <v>0</v>
      </c>
      <c r="N460" s="204" t="s">
        <v>1447</v>
      </c>
      <c r="O460" s="204" t="s">
        <v>1434</v>
      </c>
      <c r="P460" s="204" t="s">
        <v>1710</v>
      </c>
      <c r="Q460" s="204" t="s">
        <v>1617</v>
      </c>
      <c r="R460" s="204" t="s">
        <v>1696</v>
      </c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0" x14ac:dyDescent="0.25">
      <c r="A461" s="351">
        <v>109</v>
      </c>
      <c r="B461" s="382">
        <v>42786</v>
      </c>
      <c r="C461" s="204" t="s">
        <v>1926</v>
      </c>
      <c r="D461" s="204" t="s">
        <v>1686</v>
      </c>
      <c r="E461" s="204" t="s">
        <v>1427</v>
      </c>
      <c r="F461" s="204" t="s">
        <v>1428</v>
      </c>
      <c r="G461" s="204" t="s">
        <v>1687</v>
      </c>
      <c r="H461" s="204" t="s">
        <v>1688</v>
      </c>
      <c r="I461" s="204" t="s">
        <v>1604</v>
      </c>
      <c r="J461" s="383">
        <v>1349511</v>
      </c>
      <c r="K461" s="351" t="s">
        <v>1445</v>
      </c>
      <c r="L461" s="204" t="s">
        <v>1446</v>
      </c>
      <c r="M461" s="351">
        <v>0</v>
      </c>
      <c r="N461" s="204" t="s">
        <v>1447</v>
      </c>
      <c r="O461" s="204" t="s">
        <v>1434</v>
      </c>
      <c r="P461" s="204" t="s">
        <v>1937</v>
      </c>
      <c r="Q461" s="204" t="s">
        <v>1617</v>
      </c>
      <c r="R461" s="204" t="s">
        <v>1618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0" x14ac:dyDescent="0.25">
      <c r="A462" s="351">
        <v>110</v>
      </c>
      <c r="B462" s="382">
        <v>42786</v>
      </c>
      <c r="C462" s="204" t="s">
        <v>1938</v>
      </c>
      <c r="D462" s="204" t="s">
        <v>1690</v>
      </c>
      <c r="E462" s="204" t="s">
        <v>1427</v>
      </c>
      <c r="F462" s="204" t="s">
        <v>1537</v>
      </c>
      <c r="G462" s="204" t="s">
        <v>1691</v>
      </c>
      <c r="H462" s="204" t="s">
        <v>1523</v>
      </c>
      <c r="I462" s="204" t="s">
        <v>1604</v>
      </c>
      <c r="J462" s="383">
        <v>171000</v>
      </c>
      <c r="K462" s="351" t="s">
        <v>1445</v>
      </c>
      <c r="L462" s="204" t="s">
        <v>1446</v>
      </c>
      <c r="M462" s="351">
        <v>0</v>
      </c>
      <c r="N462" s="204" t="s">
        <v>1447</v>
      </c>
      <c r="O462" s="204" t="s">
        <v>1434</v>
      </c>
      <c r="P462" s="204" t="s">
        <v>1642</v>
      </c>
      <c r="Q462" s="204" t="s">
        <v>1617</v>
      </c>
      <c r="R462" s="204" t="s">
        <v>1618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0" x14ac:dyDescent="0.25">
      <c r="A463" s="351">
        <v>111</v>
      </c>
      <c r="B463" s="382">
        <v>42786</v>
      </c>
      <c r="C463" s="204" t="s">
        <v>1939</v>
      </c>
      <c r="D463" s="204" t="s">
        <v>1624</v>
      </c>
      <c r="E463" s="204" t="s">
        <v>1427</v>
      </c>
      <c r="F463" s="204" t="s">
        <v>1537</v>
      </c>
      <c r="G463" s="204" t="s">
        <v>1625</v>
      </c>
      <c r="H463" s="204" t="s">
        <v>1626</v>
      </c>
      <c r="I463" s="204" t="s">
        <v>1604</v>
      </c>
      <c r="J463" s="383">
        <v>8162774</v>
      </c>
      <c r="K463" s="351" t="s">
        <v>1445</v>
      </c>
      <c r="L463" s="204" t="s">
        <v>1446</v>
      </c>
      <c r="M463" s="351">
        <v>0</v>
      </c>
      <c r="N463" s="204" t="s">
        <v>1447</v>
      </c>
      <c r="O463" s="204" t="s">
        <v>1434</v>
      </c>
      <c r="P463" s="204" t="s">
        <v>1940</v>
      </c>
      <c r="Q463" s="204" t="s">
        <v>1617</v>
      </c>
      <c r="R463" s="204" t="s">
        <v>1618</v>
      </c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0" x14ac:dyDescent="0.25">
      <c r="A464" s="351">
        <v>112</v>
      </c>
      <c r="B464" s="382">
        <v>42786</v>
      </c>
      <c r="C464" s="204" t="s">
        <v>1941</v>
      </c>
      <c r="D464" s="204" t="s">
        <v>1629</v>
      </c>
      <c r="E464" s="204" t="s">
        <v>1427</v>
      </c>
      <c r="F464" s="204" t="s">
        <v>1537</v>
      </c>
      <c r="G464" s="204" t="s">
        <v>1630</v>
      </c>
      <c r="H464" s="204" t="s">
        <v>1631</v>
      </c>
      <c r="I464" s="204" t="s">
        <v>1604</v>
      </c>
      <c r="J464" s="383">
        <v>8536938</v>
      </c>
      <c r="K464" s="351" t="s">
        <v>1445</v>
      </c>
      <c r="L464" s="204" t="s">
        <v>1446</v>
      </c>
      <c r="M464" s="351">
        <v>0</v>
      </c>
      <c r="N464" s="204" t="s">
        <v>1447</v>
      </c>
      <c r="O464" s="204" t="s">
        <v>1434</v>
      </c>
      <c r="P464" s="204" t="s">
        <v>1632</v>
      </c>
      <c r="Q464" s="204" t="s">
        <v>1617</v>
      </c>
      <c r="R464" s="204" t="s">
        <v>1618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0" x14ac:dyDescent="0.25">
      <c r="A465" s="351">
        <v>113</v>
      </c>
      <c r="B465" s="382">
        <v>42786</v>
      </c>
      <c r="C465" s="204" t="s">
        <v>1942</v>
      </c>
      <c r="D465" s="204" t="s">
        <v>1607</v>
      </c>
      <c r="E465" s="204" t="s">
        <v>1427</v>
      </c>
      <c r="F465" s="204" t="s">
        <v>1428</v>
      </c>
      <c r="G465" s="204" t="s">
        <v>1608</v>
      </c>
      <c r="H465" s="204" t="s">
        <v>1431</v>
      </c>
      <c r="I465" s="204" t="s">
        <v>1604</v>
      </c>
      <c r="J465" s="383">
        <v>680000</v>
      </c>
      <c r="K465" s="351" t="s">
        <v>1445</v>
      </c>
      <c r="L465" s="204" t="s">
        <v>1446</v>
      </c>
      <c r="M465" s="351">
        <v>0</v>
      </c>
      <c r="N465" s="204" t="s">
        <v>1447</v>
      </c>
      <c r="O465" s="204" t="s">
        <v>1434</v>
      </c>
      <c r="P465" s="204" t="s">
        <v>1634</v>
      </c>
      <c r="Q465" s="204" t="s">
        <v>1617</v>
      </c>
      <c r="R465" s="204" t="s">
        <v>1618</v>
      </c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0" x14ac:dyDescent="0.25">
      <c r="A466" s="351">
        <v>114</v>
      </c>
      <c r="B466" s="382">
        <v>42786</v>
      </c>
      <c r="C466" s="204" t="s">
        <v>1943</v>
      </c>
      <c r="D466" s="204" t="s">
        <v>1636</v>
      </c>
      <c r="E466" s="204" t="s">
        <v>1427</v>
      </c>
      <c r="F466" s="204" t="s">
        <v>1428</v>
      </c>
      <c r="G466" s="204" t="s">
        <v>1637</v>
      </c>
      <c r="H466" s="204" t="s">
        <v>1431</v>
      </c>
      <c r="I466" s="204" t="s">
        <v>1604</v>
      </c>
      <c r="J466" s="383">
        <v>24000</v>
      </c>
      <c r="K466" s="351" t="s">
        <v>1445</v>
      </c>
      <c r="L466" s="204" t="s">
        <v>1446</v>
      </c>
      <c r="M466" s="351">
        <v>0</v>
      </c>
      <c r="N466" s="204" t="s">
        <v>1447</v>
      </c>
      <c r="O466" s="204" t="s">
        <v>1434</v>
      </c>
      <c r="P466" s="204" t="s">
        <v>1638</v>
      </c>
      <c r="Q466" s="204" t="s">
        <v>1617</v>
      </c>
      <c r="R466" s="204" t="s">
        <v>1618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0" x14ac:dyDescent="0.25">
      <c r="A467" s="351">
        <v>115</v>
      </c>
      <c r="B467" s="382">
        <v>42786</v>
      </c>
      <c r="C467" s="204" t="s">
        <v>1944</v>
      </c>
      <c r="D467" s="204" t="s">
        <v>1640</v>
      </c>
      <c r="E467" s="204" t="s">
        <v>1427</v>
      </c>
      <c r="F467" s="204" t="s">
        <v>1428</v>
      </c>
      <c r="G467" s="204" t="s">
        <v>1641</v>
      </c>
      <c r="H467" s="204" t="s">
        <v>1431</v>
      </c>
      <c r="I467" s="204" t="s">
        <v>1604</v>
      </c>
      <c r="J467" s="383">
        <v>4074880</v>
      </c>
      <c r="K467" s="351" t="s">
        <v>1445</v>
      </c>
      <c r="L467" s="204" t="s">
        <v>1446</v>
      </c>
      <c r="M467" s="351">
        <v>0</v>
      </c>
      <c r="N467" s="204" t="s">
        <v>1447</v>
      </c>
      <c r="O467" s="204" t="s">
        <v>1434</v>
      </c>
      <c r="P467" s="204" t="s">
        <v>1642</v>
      </c>
      <c r="Q467" s="204" t="s">
        <v>1617</v>
      </c>
      <c r="R467" s="204" t="s">
        <v>1618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0" x14ac:dyDescent="0.25">
      <c r="A468" s="351">
        <v>116</v>
      </c>
      <c r="B468" s="382">
        <v>42786</v>
      </c>
      <c r="C468" s="204" t="s">
        <v>1945</v>
      </c>
      <c r="D468" s="204" t="s">
        <v>1645</v>
      </c>
      <c r="E468" s="204" t="s">
        <v>1427</v>
      </c>
      <c r="F468" s="204" t="s">
        <v>1428</v>
      </c>
      <c r="G468" s="204" t="s">
        <v>1646</v>
      </c>
      <c r="H468" s="204" t="s">
        <v>1431</v>
      </c>
      <c r="I468" s="204" t="s">
        <v>1604</v>
      </c>
      <c r="J468" s="383">
        <v>1340000</v>
      </c>
      <c r="K468" s="351" t="s">
        <v>1445</v>
      </c>
      <c r="L468" s="204" t="s">
        <v>1446</v>
      </c>
      <c r="M468" s="351">
        <v>0</v>
      </c>
      <c r="N468" s="204" t="s">
        <v>1447</v>
      </c>
      <c r="O468" s="204" t="s">
        <v>1434</v>
      </c>
      <c r="P468" s="204" t="s">
        <v>1946</v>
      </c>
      <c r="Q468" s="204" t="s">
        <v>1617</v>
      </c>
      <c r="R468" s="204" t="s">
        <v>1618</v>
      </c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0" x14ac:dyDescent="0.25">
      <c r="A469" s="351">
        <v>117</v>
      </c>
      <c r="B469" s="382">
        <v>42786</v>
      </c>
      <c r="C469" s="204" t="s">
        <v>1947</v>
      </c>
      <c r="D469" s="204" t="s">
        <v>1580</v>
      </c>
      <c r="E469" s="204" t="s">
        <v>1427</v>
      </c>
      <c r="F469" s="204" t="s">
        <v>1441</v>
      </c>
      <c r="G469" s="204" t="s">
        <v>1581</v>
      </c>
      <c r="H469" s="204" t="s">
        <v>1583</v>
      </c>
      <c r="I469" s="204" t="s">
        <v>1604</v>
      </c>
      <c r="J469" s="383">
        <v>41131418</v>
      </c>
      <c r="K469" s="351" t="s">
        <v>1445</v>
      </c>
      <c r="L469" s="204" t="s">
        <v>1446</v>
      </c>
      <c r="M469" s="351">
        <v>0</v>
      </c>
      <c r="N469" s="204" t="s">
        <v>1447</v>
      </c>
      <c r="O469" s="204" t="s">
        <v>1434</v>
      </c>
      <c r="P469" s="204" t="s">
        <v>1616</v>
      </c>
      <c r="Q469" s="204" t="s">
        <v>1617</v>
      </c>
      <c r="R469" s="204" t="s">
        <v>1618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0" x14ac:dyDescent="0.25">
      <c r="A470" s="351">
        <v>118</v>
      </c>
      <c r="B470" s="382">
        <v>42786</v>
      </c>
      <c r="C470" s="204" t="s">
        <v>1948</v>
      </c>
      <c r="D470" s="204" t="s">
        <v>1620</v>
      </c>
      <c r="E470" s="204" t="s">
        <v>1427</v>
      </c>
      <c r="F470" s="204" t="s">
        <v>1428</v>
      </c>
      <c r="G470" s="204" t="s">
        <v>1621</v>
      </c>
      <c r="H470" s="204" t="s">
        <v>1583</v>
      </c>
      <c r="I470" s="204" t="s">
        <v>1604</v>
      </c>
      <c r="J470" s="383">
        <v>18000000</v>
      </c>
      <c r="K470" s="351" t="s">
        <v>1445</v>
      </c>
      <c r="L470" s="204" t="s">
        <v>1446</v>
      </c>
      <c r="M470" s="351">
        <v>0</v>
      </c>
      <c r="N470" s="204" t="s">
        <v>1447</v>
      </c>
      <c r="O470" s="204" t="s">
        <v>1434</v>
      </c>
      <c r="P470" s="204" t="s">
        <v>1616</v>
      </c>
      <c r="Q470" s="204" t="s">
        <v>1617</v>
      </c>
      <c r="R470" s="204" t="s">
        <v>1618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0" x14ac:dyDescent="0.25">
      <c r="A471" s="351">
        <v>119</v>
      </c>
      <c r="B471" s="382">
        <v>42786</v>
      </c>
      <c r="C471" s="204" t="s">
        <v>1949</v>
      </c>
      <c r="D471" s="204" t="s">
        <v>1620</v>
      </c>
      <c r="E471" s="204" t="s">
        <v>1427</v>
      </c>
      <c r="F471" s="204" t="s">
        <v>1428</v>
      </c>
      <c r="G471" s="204" t="s">
        <v>1621</v>
      </c>
      <c r="H471" s="204" t="s">
        <v>1583</v>
      </c>
      <c r="I471" s="204" t="s">
        <v>1604</v>
      </c>
      <c r="J471" s="383">
        <v>19531341</v>
      </c>
      <c r="K471" s="351" t="s">
        <v>1445</v>
      </c>
      <c r="L471" s="204" t="s">
        <v>1446</v>
      </c>
      <c r="M471" s="351">
        <v>0</v>
      </c>
      <c r="N471" s="204" t="s">
        <v>1447</v>
      </c>
      <c r="O471" s="204" t="s">
        <v>1434</v>
      </c>
      <c r="P471" s="204" t="s">
        <v>1616</v>
      </c>
      <c r="Q471" s="204" t="s">
        <v>1617</v>
      </c>
      <c r="R471" s="204" t="s">
        <v>1618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0" x14ac:dyDescent="0.25">
      <c r="A472" s="351">
        <v>121</v>
      </c>
      <c r="B472" s="382">
        <v>42786</v>
      </c>
      <c r="C472" s="204" t="s">
        <v>1950</v>
      </c>
      <c r="D472" s="204" t="s">
        <v>1830</v>
      </c>
      <c r="E472" s="204" t="s">
        <v>1427</v>
      </c>
      <c r="F472" s="204" t="s">
        <v>1428</v>
      </c>
      <c r="G472" s="204" t="s">
        <v>1831</v>
      </c>
      <c r="H472" s="204" t="s">
        <v>1875</v>
      </c>
      <c r="I472" s="204" t="s">
        <v>1604</v>
      </c>
      <c r="J472" s="383">
        <v>64800</v>
      </c>
      <c r="K472" s="351" t="s">
        <v>1445</v>
      </c>
      <c r="L472" s="204" t="s">
        <v>1446</v>
      </c>
      <c r="M472" s="351">
        <v>0</v>
      </c>
      <c r="N472" s="204" t="s">
        <v>1447</v>
      </c>
      <c r="O472" s="204" t="s">
        <v>1434</v>
      </c>
      <c r="P472" s="204" t="s">
        <v>1951</v>
      </c>
      <c r="Q472" s="204" t="s">
        <v>1435</v>
      </c>
      <c r="R472" s="204" t="s">
        <v>1435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0" x14ac:dyDescent="0.25">
      <c r="A473" s="351">
        <v>122</v>
      </c>
      <c r="B473" s="382">
        <v>42786</v>
      </c>
      <c r="C473" s="204" t="s">
        <v>1619</v>
      </c>
      <c r="D473" s="204" t="s">
        <v>1460</v>
      </c>
      <c r="E473" s="204" t="s">
        <v>1427</v>
      </c>
      <c r="F473" s="204" t="s">
        <v>1428</v>
      </c>
      <c r="G473" s="204" t="s">
        <v>1461</v>
      </c>
      <c r="H473" s="204" t="s">
        <v>1875</v>
      </c>
      <c r="I473" s="204" t="s">
        <v>1604</v>
      </c>
      <c r="J473" s="383">
        <v>163200</v>
      </c>
      <c r="K473" s="351" t="s">
        <v>1445</v>
      </c>
      <c r="L473" s="204" t="s">
        <v>1446</v>
      </c>
      <c r="M473" s="351">
        <v>0</v>
      </c>
      <c r="N473" s="204" t="s">
        <v>1447</v>
      </c>
      <c r="O473" s="204" t="s">
        <v>1434</v>
      </c>
      <c r="P473" s="204" t="s">
        <v>1951</v>
      </c>
      <c r="Q473" s="204" t="s">
        <v>1435</v>
      </c>
      <c r="R473" s="204" t="s">
        <v>1435</v>
      </c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0" x14ac:dyDescent="0.25">
      <c r="A474" s="351">
        <v>123</v>
      </c>
      <c r="B474" s="382">
        <v>42786</v>
      </c>
      <c r="C474" s="204" t="s">
        <v>1619</v>
      </c>
      <c r="D474" s="204" t="s">
        <v>1460</v>
      </c>
      <c r="E474" s="204" t="s">
        <v>1427</v>
      </c>
      <c r="F474" s="204" t="s">
        <v>1428</v>
      </c>
      <c r="G474" s="204" t="s">
        <v>1461</v>
      </c>
      <c r="H474" s="204" t="s">
        <v>1604</v>
      </c>
      <c r="I474" s="204" t="s">
        <v>1875</v>
      </c>
      <c r="J474" s="383">
        <v>163200</v>
      </c>
      <c r="K474" s="351" t="s">
        <v>1445</v>
      </c>
      <c r="L474" s="204" t="s">
        <v>1446</v>
      </c>
      <c r="M474" s="351">
        <v>0</v>
      </c>
      <c r="N474" s="204" t="s">
        <v>1447</v>
      </c>
      <c r="O474" s="204" t="s">
        <v>1434</v>
      </c>
      <c r="P474" s="204" t="s">
        <v>1876</v>
      </c>
      <c r="Q474" s="204" t="s">
        <v>1435</v>
      </c>
      <c r="R474" s="204" t="s">
        <v>1435</v>
      </c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0" x14ac:dyDescent="0.25">
      <c r="A475" s="351">
        <v>124</v>
      </c>
      <c r="B475" s="382">
        <v>42786</v>
      </c>
      <c r="C475" s="204" t="s">
        <v>1952</v>
      </c>
      <c r="D475" s="204" t="s">
        <v>1659</v>
      </c>
      <c r="E475" s="204" t="s">
        <v>1427</v>
      </c>
      <c r="F475" s="204" t="s">
        <v>1428</v>
      </c>
      <c r="G475" s="204" t="s">
        <v>1660</v>
      </c>
      <c r="H475" s="204" t="s">
        <v>1661</v>
      </c>
      <c r="I475" s="204" t="s">
        <v>1604</v>
      </c>
      <c r="J475" s="383">
        <v>20936630</v>
      </c>
      <c r="K475" s="351" t="s">
        <v>1445</v>
      </c>
      <c r="L475" s="204" t="s">
        <v>1446</v>
      </c>
      <c r="M475" s="351">
        <v>0</v>
      </c>
      <c r="N475" s="204" t="s">
        <v>1447</v>
      </c>
      <c r="O475" s="204" t="s">
        <v>1434</v>
      </c>
      <c r="P475" s="204" t="s">
        <v>1662</v>
      </c>
      <c r="Q475" s="204" t="s">
        <v>1617</v>
      </c>
      <c r="R475" s="204" t="s">
        <v>1663</v>
      </c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0" x14ac:dyDescent="0.25">
      <c r="A476" s="351">
        <v>125</v>
      </c>
      <c r="B476" s="382">
        <v>42786</v>
      </c>
      <c r="C476" s="204" t="s">
        <v>1953</v>
      </c>
      <c r="D476" s="204" t="s">
        <v>1440</v>
      </c>
      <c r="E476" s="204" t="s">
        <v>1427</v>
      </c>
      <c r="F476" s="204" t="s">
        <v>1441</v>
      </c>
      <c r="G476" s="204" t="s">
        <v>1442</v>
      </c>
      <c r="H476" s="204" t="s">
        <v>1661</v>
      </c>
      <c r="I476" s="204" t="s">
        <v>1604</v>
      </c>
      <c r="J476" s="383">
        <v>28457000</v>
      </c>
      <c r="K476" s="351" t="s">
        <v>1445</v>
      </c>
      <c r="L476" s="204" t="s">
        <v>1446</v>
      </c>
      <c r="M476" s="351">
        <v>0</v>
      </c>
      <c r="N476" s="204" t="s">
        <v>1447</v>
      </c>
      <c r="O476" s="204" t="s">
        <v>1434</v>
      </c>
      <c r="P476" s="204" t="s">
        <v>1662</v>
      </c>
      <c r="Q476" s="204" t="s">
        <v>1617</v>
      </c>
      <c r="R476" s="204" t="s">
        <v>1663</v>
      </c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0" x14ac:dyDescent="0.25">
      <c r="A477" s="351">
        <v>126</v>
      </c>
      <c r="B477" s="382">
        <v>42786</v>
      </c>
      <c r="C477" s="204" t="s">
        <v>1954</v>
      </c>
      <c r="D477" s="204" t="s">
        <v>1440</v>
      </c>
      <c r="E477" s="204" t="s">
        <v>1427</v>
      </c>
      <c r="F477" s="204" t="s">
        <v>1441</v>
      </c>
      <c r="G477" s="204" t="s">
        <v>1442</v>
      </c>
      <c r="H477" s="204" t="s">
        <v>1444</v>
      </c>
      <c r="I477" s="204" t="s">
        <v>1604</v>
      </c>
      <c r="J477" s="383">
        <v>2120888</v>
      </c>
      <c r="K477" s="351" t="s">
        <v>1445</v>
      </c>
      <c r="L477" s="204" t="s">
        <v>1446</v>
      </c>
      <c r="M477" s="351">
        <v>0</v>
      </c>
      <c r="N477" s="204" t="s">
        <v>1447</v>
      </c>
      <c r="O477" s="204" t="s">
        <v>1434</v>
      </c>
      <c r="P477" s="204" t="s">
        <v>1673</v>
      </c>
      <c r="Q477" s="204" t="s">
        <v>1617</v>
      </c>
      <c r="R477" s="204" t="s">
        <v>1663</v>
      </c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0" x14ac:dyDescent="0.25">
      <c r="A478" s="351">
        <v>127</v>
      </c>
      <c r="B478" s="382">
        <v>42786</v>
      </c>
      <c r="C478" s="204" t="s">
        <v>1955</v>
      </c>
      <c r="D478" s="204" t="s">
        <v>1665</v>
      </c>
      <c r="E478" s="204" t="s">
        <v>1427</v>
      </c>
      <c r="F478" s="204" t="s">
        <v>1589</v>
      </c>
      <c r="G478" s="204" t="s">
        <v>1666</v>
      </c>
      <c r="H478" s="204" t="s">
        <v>1667</v>
      </c>
      <c r="I478" s="204" t="s">
        <v>1604</v>
      </c>
      <c r="J478" s="383">
        <v>2685482</v>
      </c>
      <c r="K478" s="351" t="s">
        <v>1445</v>
      </c>
      <c r="L478" s="204" t="s">
        <v>1446</v>
      </c>
      <c r="M478" s="351">
        <v>0</v>
      </c>
      <c r="N478" s="204" t="s">
        <v>1447</v>
      </c>
      <c r="O478" s="204" t="s">
        <v>1434</v>
      </c>
      <c r="P478" s="204" t="s">
        <v>1668</v>
      </c>
      <c r="Q478" s="204" t="s">
        <v>1617</v>
      </c>
      <c r="R478" s="204" t="s">
        <v>1663</v>
      </c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0" x14ac:dyDescent="0.25">
      <c r="A479" s="351">
        <v>144</v>
      </c>
      <c r="B479" s="382">
        <v>42786</v>
      </c>
      <c r="C479" s="204" t="s">
        <v>1955</v>
      </c>
      <c r="D479" s="204" t="s">
        <v>1665</v>
      </c>
      <c r="E479" s="204" t="s">
        <v>1427</v>
      </c>
      <c r="F479" s="204" t="s">
        <v>1589</v>
      </c>
      <c r="G479" s="204" t="s">
        <v>1666</v>
      </c>
      <c r="H479" s="204" t="s">
        <v>1669</v>
      </c>
      <c r="I479" s="204" t="s">
        <v>1667</v>
      </c>
      <c r="J479" s="383">
        <v>4584012</v>
      </c>
      <c r="K479" s="351" t="s">
        <v>1445</v>
      </c>
      <c r="L479" s="204" t="s">
        <v>1446</v>
      </c>
      <c r="M479" s="351">
        <v>0</v>
      </c>
      <c r="N479" s="204" t="s">
        <v>1447</v>
      </c>
      <c r="O479" s="204" t="s">
        <v>1434</v>
      </c>
      <c r="P479" s="204" t="s">
        <v>1956</v>
      </c>
      <c r="Q479" s="204" t="s">
        <v>1435</v>
      </c>
      <c r="R479" s="204" t="s">
        <v>1435</v>
      </c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0" x14ac:dyDescent="0.25">
      <c r="A480" s="351">
        <v>145</v>
      </c>
      <c r="B480" s="382">
        <v>42786</v>
      </c>
      <c r="C480" s="204" t="s">
        <v>1952</v>
      </c>
      <c r="D480" s="204" t="s">
        <v>1659</v>
      </c>
      <c r="E480" s="204" t="s">
        <v>1427</v>
      </c>
      <c r="F480" s="204" t="s">
        <v>1428</v>
      </c>
      <c r="G480" s="204" t="s">
        <v>1660</v>
      </c>
      <c r="H480" s="204" t="s">
        <v>1670</v>
      </c>
      <c r="I480" s="204" t="s">
        <v>1661</v>
      </c>
      <c r="J480" s="383">
        <v>20936630</v>
      </c>
      <c r="K480" s="351" t="s">
        <v>1445</v>
      </c>
      <c r="L480" s="204" t="s">
        <v>1446</v>
      </c>
      <c r="M480" s="351">
        <v>0</v>
      </c>
      <c r="N480" s="204" t="s">
        <v>1447</v>
      </c>
      <c r="O480" s="204" t="s">
        <v>1434</v>
      </c>
      <c r="P480" s="204" t="s">
        <v>1957</v>
      </c>
      <c r="Q480" s="204" t="s">
        <v>1435</v>
      </c>
      <c r="R480" s="204" t="s">
        <v>1435</v>
      </c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0" x14ac:dyDescent="0.25">
      <c r="A481" s="351">
        <v>164</v>
      </c>
      <c r="B481" s="382">
        <v>42786</v>
      </c>
      <c r="C481" s="204" t="s">
        <v>1953</v>
      </c>
      <c r="D481" s="204" t="s">
        <v>1440</v>
      </c>
      <c r="E481" s="204" t="s">
        <v>1427</v>
      </c>
      <c r="F481" s="204" t="s">
        <v>1441</v>
      </c>
      <c r="G481" s="204" t="s">
        <v>1442</v>
      </c>
      <c r="H481" s="204" t="s">
        <v>1670</v>
      </c>
      <c r="I481" s="204" t="s">
        <v>1661</v>
      </c>
      <c r="J481" s="383">
        <v>28457000</v>
      </c>
      <c r="K481" s="351" t="s">
        <v>1445</v>
      </c>
      <c r="L481" s="204" t="s">
        <v>1446</v>
      </c>
      <c r="M481" s="351">
        <v>0</v>
      </c>
      <c r="N481" s="204" t="s">
        <v>1447</v>
      </c>
      <c r="O481" s="204" t="s">
        <v>1434</v>
      </c>
      <c r="P481" s="204" t="s">
        <v>1662</v>
      </c>
      <c r="Q481" s="204" t="s">
        <v>1435</v>
      </c>
      <c r="R481" s="204" t="s">
        <v>1435</v>
      </c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0" x14ac:dyDescent="0.25">
      <c r="A482" s="351">
        <v>617</v>
      </c>
      <c r="B482" s="382">
        <v>42786</v>
      </c>
      <c r="C482" s="204" t="s">
        <v>1619</v>
      </c>
      <c r="D482" s="204" t="s">
        <v>1690</v>
      </c>
      <c r="E482" s="204" t="s">
        <v>1427</v>
      </c>
      <c r="F482" s="204" t="s">
        <v>1537</v>
      </c>
      <c r="G482" s="204" t="s">
        <v>1691</v>
      </c>
      <c r="H482" s="204" t="s">
        <v>1583</v>
      </c>
      <c r="I482" s="204" t="s">
        <v>1523</v>
      </c>
      <c r="J482" s="383">
        <v>48000</v>
      </c>
      <c r="K482" s="351" t="s">
        <v>1445</v>
      </c>
      <c r="L482" s="204" t="s">
        <v>1446</v>
      </c>
      <c r="M482" s="351">
        <v>0</v>
      </c>
      <c r="N482" s="204" t="s">
        <v>1447</v>
      </c>
      <c r="O482" s="204" t="s">
        <v>1434</v>
      </c>
      <c r="P482" s="204" t="s">
        <v>1642</v>
      </c>
      <c r="Q482" s="204" t="s">
        <v>1435</v>
      </c>
      <c r="R482" s="204" t="s">
        <v>1435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0" x14ac:dyDescent="0.25">
      <c r="A483" s="351">
        <v>1469</v>
      </c>
      <c r="B483" s="382">
        <v>42786</v>
      </c>
      <c r="C483" s="204" t="s">
        <v>1777</v>
      </c>
      <c r="D483" s="204" t="s">
        <v>1475</v>
      </c>
      <c r="E483" s="204" t="s">
        <v>1427</v>
      </c>
      <c r="F483" s="204" t="s">
        <v>1428</v>
      </c>
      <c r="G483" s="204" t="s">
        <v>1476</v>
      </c>
      <c r="H483" s="204" t="s">
        <v>1451</v>
      </c>
      <c r="I483" s="204" t="s">
        <v>1452</v>
      </c>
      <c r="J483" s="383">
        <v>5000</v>
      </c>
      <c r="K483" s="351">
        <v>5530</v>
      </c>
      <c r="L483" s="204" t="s">
        <v>1478</v>
      </c>
      <c r="M483" s="351">
        <v>5</v>
      </c>
      <c r="N483" s="204" t="s">
        <v>1454</v>
      </c>
      <c r="O483" s="204" t="s">
        <v>1434</v>
      </c>
      <c r="P483" s="204" t="s">
        <v>1478</v>
      </c>
      <c r="Q483" s="204" t="s">
        <v>1435</v>
      </c>
      <c r="R483" s="204" t="s">
        <v>1435</v>
      </c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0" x14ac:dyDescent="0.25">
      <c r="A484" s="351">
        <v>1470</v>
      </c>
      <c r="B484" s="382">
        <v>42786</v>
      </c>
      <c r="C484" s="204" t="s">
        <v>1777</v>
      </c>
      <c r="D484" s="204" t="s">
        <v>1475</v>
      </c>
      <c r="E484" s="204" t="s">
        <v>1427</v>
      </c>
      <c r="F484" s="204" t="s">
        <v>1428</v>
      </c>
      <c r="G484" s="204" t="s">
        <v>1476</v>
      </c>
      <c r="H484" s="204" t="s">
        <v>1462</v>
      </c>
      <c r="I484" s="204" t="s">
        <v>1463</v>
      </c>
      <c r="J484" s="383">
        <v>86400</v>
      </c>
      <c r="K484" s="351">
        <v>5442</v>
      </c>
      <c r="L484" s="204" t="s">
        <v>1477</v>
      </c>
      <c r="M484" s="351">
        <v>96</v>
      </c>
      <c r="N484" s="204" t="s">
        <v>1454</v>
      </c>
      <c r="O484" s="204" t="s">
        <v>1434</v>
      </c>
      <c r="P484" s="204" t="s">
        <v>1477</v>
      </c>
      <c r="Q484" s="204" t="s">
        <v>1435</v>
      </c>
      <c r="R484" s="204" t="s">
        <v>1435</v>
      </c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0" x14ac:dyDescent="0.25">
      <c r="A485" s="351">
        <v>1471</v>
      </c>
      <c r="B485" s="382">
        <v>42786</v>
      </c>
      <c r="C485" s="204" t="s">
        <v>1777</v>
      </c>
      <c r="D485" s="204" t="s">
        <v>1475</v>
      </c>
      <c r="E485" s="204" t="s">
        <v>1427</v>
      </c>
      <c r="F485" s="204" t="s">
        <v>1428</v>
      </c>
      <c r="G485" s="204" t="s">
        <v>1476</v>
      </c>
      <c r="H485" s="204" t="s">
        <v>1462</v>
      </c>
      <c r="I485" s="204" t="s">
        <v>1463</v>
      </c>
      <c r="J485" s="383">
        <v>91800</v>
      </c>
      <c r="K485" s="351">
        <v>5444</v>
      </c>
      <c r="L485" s="204" t="s">
        <v>1479</v>
      </c>
      <c r="M485" s="351">
        <v>54</v>
      </c>
      <c r="N485" s="204" t="s">
        <v>1454</v>
      </c>
      <c r="O485" s="204" t="s">
        <v>1434</v>
      </c>
      <c r="P485" s="204" t="s">
        <v>1479</v>
      </c>
      <c r="Q485" s="204" t="s">
        <v>1435</v>
      </c>
      <c r="R485" s="204" t="s">
        <v>1435</v>
      </c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0" x14ac:dyDescent="0.25">
      <c r="A486" s="351">
        <v>1474</v>
      </c>
      <c r="B486" s="382">
        <v>42786</v>
      </c>
      <c r="C486" s="204" t="s">
        <v>1777</v>
      </c>
      <c r="D486" s="204" t="s">
        <v>1705</v>
      </c>
      <c r="E486" s="204" t="s">
        <v>1427</v>
      </c>
      <c r="F486" s="204" t="s">
        <v>1706</v>
      </c>
      <c r="G486" s="204" t="s">
        <v>1707</v>
      </c>
      <c r="H486" s="204" t="s">
        <v>1451</v>
      </c>
      <c r="I486" s="204" t="s">
        <v>1452</v>
      </c>
      <c r="J486" s="383">
        <v>74000</v>
      </c>
      <c r="K486" s="351">
        <v>5531</v>
      </c>
      <c r="L486" s="204" t="s">
        <v>1958</v>
      </c>
      <c r="M486" s="351">
        <v>74</v>
      </c>
      <c r="N486" s="204" t="s">
        <v>1437</v>
      </c>
      <c r="O486" s="204" t="s">
        <v>1434</v>
      </c>
      <c r="P486" s="204" t="s">
        <v>1958</v>
      </c>
      <c r="Q486" s="204" t="s">
        <v>1435</v>
      </c>
      <c r="R486" s="204" t="s">
        <v>1435</v>
      </c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0" x14ac:dyDescent="0.25">
      <c r="A487" s="351">
        <v>1475</v>
      </c>
      <c r="B487" s="382">
        <v>42786</v>
      </c>
      <c r="C487" s="204" t="s">
        <v>1777</v>
      </c>
      <c r="D487" s="204" t="s">
        <v>1705</v>
      </c>
      <c r="E487" s="204" t="s">
        <v>1427</v>
      </c>
      <c r="F487" s="204" t="s">
        <v>1706</v>
      </c>
      <c r="G487" s="204" t="s">
        <v>1707</v>
      </c>
      <c r="H487" s="204" t="s">
        <v>1462</v>
      </c>
      <c r="I487" s="204" t="s">
        <v>1463</v>
      </c>
      <c r="J487" s="383">
        <v>523000</v>
      </c>
      <c r="K487" s="351">
        <v>5441</v>
      </c>
      <c r="L487" s="204" t="s">
        <v>1739</v>
      </c>
      <c r="M487" s="351">
        <v>523</v>
      </c>
      <c r="N487" s="204" t="s">
        <v>1437</v>
      </c>
      <c r="O487" s="204" t="s">
        <v>1434</v>
      </c>
      <c r="P487" s="204" t="s">
        <v>1739</v>
      </c>
      <c r="Q487" s="204" t="s">
        <v>1435</v>
      </c>
      <c r="R487" s="204" t="s">
        <v>1435</v>
      </c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0" x14ac:dyDescent="0.25">
      <c r="A488" s="351">
        <v>1566</v>
      </c>
      <c r="B488" s="382">
        <v>42786</v>
      </c>
      <c r="C488" s="204" t="s">
        <v>1565</v>
      </c>
      <c r="D488" s="204" t="s">
        <v>1808</v>
      </c>
      <c r="E488" s="204" t="s">
        <v>1427</v>
      </c>
      <c r="F488" s="204" t="s">
        <v>1428</v>
      </c>
      <c r="G488" s="204" t="s">
        <v>1809</v>
      </c>
      <c r="H488" s="204" t="s">
        <v>1566</v>
      </c>
      <c r="I488" s="204" t="s">
        <v>1523</v>
      </c>
      <c r="J488" s="383">
        <v>20000</v>
      </c>
      <c r="K488" s="351">
        <v>5581</v>
      </c>
      <c r="L488" s="204" t="s">
        <v>1959</v>
      </c>
      <c r="M488" s="351">
        <v>5</v>
      </c>
      <c r="N488" s="204" t="s">
        <v>1437</v>
      </c>
      <c r="O488" s="204" t="s">
        <v>1434</v>
      </c>
      <c r="P488" s="204" t="s">
        <v>1959</v>
      </c>
      <c r="Q488" s="204" t="s">
        <v>1435</v>
      </c>
      <c r="R488" s="204" t="s">
        <v>1435</v>
      </c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0" x14ac:dyDescent="0.25">
      <c r="A489" s="351">
        <v>1567</v>
      </c>
      <c r="B489" s="382">
        <v>42786</v>
      </c>
      <c r="C489" s="204" t="s">
        <v>1565</v>
      </c>
      <c r="D489" s="204" t="s">
        <v>1520</v>
      </c>
      <c r="E489" s="204" t="s">
        <v>1427</v>
      </c>
      <c r="F489" s="204" t="s">
        <v>1428</v>
      </c>
      <c r="G489" s="204" t="s">
        <v>1521</v>
      </c>
      <c r="H489" s="204" t="s">
        <v>1566</v>
      </c>
      <c r="I489" s="204" t="s">
        <v>1523</v>
      </c>
      <c r="J489" s="383">
        <v>4400</v>
      </c>
      <c r="K489" s="351">
        <v>5582</v>
      </c>
      <c r="L489" s="204" t="s">
        <v>1959</v>
      </c>
      <c r="M489" s="351">
        <v>2</v>
      </c>
      <c r="N489" s="204" t="s">
        <v>1437</v>
      </c>
      <c r="O489" s="204" t="s">
        <v>1434</v>
      </c>
      <c r="P489" s="204" t="s">
        <v>1959</v>
      </c>
      <c r="Q489" s="204" t="s">
        <v>1435</v>
      </c>
      <c r="R489" s="204" t="s">
        <v>1435</v>
      </c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0" x14ac:dyDescent="0.25">
      <c r="A490" s="351">
        <v>1568</v>
      </c>
      <c r="B490" s="382">
        <v>42786</v>
      </c>
      <c r="C490" s="204" t="s">
        <v>1565</v>
      </c>
      <c r="D490" s="204" t="s">
        <v>1808</v>
      </c>
      <c r="E490" s="204" t="s">
        <v>1427</v>
      </c>
      <c r="F490" s="204" t="s">
        <v>1428</v>
      </c>
      <c r="G490" s="204" t="s">
        <v>1809</v>
      </c>
      <c r="H490" s="204" t="s">
        <v>1566</v>
      </c>
      <c r="I490" s="204" t="s">
        <v>1523</v>
      </c>
      <c r="J490" s="383">
        <v>1600</v>
      </c>
      <c r="K490" s="351">
        <v>5583</v>
      </c>
      <c r="L490" s="204" t="s">
        <v>1960</v>
      </c>
      <c r="M490" s="351">
        <v>2</v>
      </c>
      <c r="N490" s="204" t="s">
        <v>1437</v>
      </c>
      <c r="O490" s="204" t="s">
        <v>1434</v>
      </c>
      <c r="P490" s="204" t="s">
        <v>1960</v>
      </c>
      <c r="Q490" s="204" t="s">
        <v>1435</v>
      </c>
      <c r="R490" s="204" t="s">
        <v>1435</v>
      </c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0" x14ac:dyDescent="0.25">
      <c r="A491" s="351">
        <v>1569</v>
      </c>
      <c r="B491" s="382">
        <v>42786</v>
      </c>
      <c r="C491" s="204" t="s">
        <v>1565</v>
      </c>
      <c r="D491" s="204" t="s">
        <v>1808</v>
      </c>
      <c r="E491" s="204" t="s">
        <v>1427</v>
      </c>
      <c r="F491" s="204" t="s">
        <v>1428</v>
      </c>
      <c r="G491" s="204" t="s">
        <v>1809</v>
      </c>
      <c r="H491" s="204" t="s">
        <v>1566</v>
      </c>
      <c r="I491" s="204" t="s">
        <v>1523</v>
      </c>
      <c r="J491" s="383">
        <v>138600</v>
      </c>
      <c r="K491" s="351">
        <v>5584</v>
      </c>
      <c r="L491" s="204" t="s">
        <v>1568</v>
      </c>
      <c r="M491" s="351">
        <v>2</v>
      </c>
      <c r="N491" s="204" t="s">
        <v>1473</v>
      </c>
      <c r="O491" s="204" t="s">
        <v>1434</v>
      </c>
      <c r="P491" s="204" t="s">
        <v>1568</v>
      </c>
      <c r="Q491" s="204" t="s">
        <v>1435</v>
      </c>
      <c r="R491" s="204" t="s">
        <v>1435</v>
      </c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0" x14ac:dyDescent="0.25">
      <c r="A492" s="351">
        <v>1570</v>
      </c>
      <c r="B492" s="382">
        <v>42786</v>
      </c>
      <c r="C492" s="204" t="s">
        <v>1565</v>
      </c>
      <c r="D492" s="204" t="s">
        <v>1808</v>
      </c>
      <c r="E492" s="204" t="s">
        <v>1427</v>
      </c>
      <c r="F492" s="204" t="s">
        <v>1428</v>
      </c>
      <c r="G492" s="204" t="s">
        <v>1809</v>
      </c>
      <c r="H492" s="204" t="s">
        <v>1566</v>
      </c>
      <c r="I492" s="204" t="s">
        <v>1523</v>
      </c>
      <c r="J492" s="383">
        <v>15000</v>
      </c>
      <c r="K492" s="351">
        <v>5585</v>
      </c>
      <c r="L492" s="204" t="s">
        <v>1916</v>
      </c>
      <c r="M492" s="351">
        <v>1</v>
      </c>
      <c r="N492" s="204" t="s">
        <v>1471</v>
      </c>
      <c r="O492" s="204" t="s">
        <v>1434</v>
      </c>
      <c r="P492" s="204" t="s">
        <v>1916</v>
      </c>
      <c r="Q492" s="204" t="s">
        <v>1435</v>
      </c>
      <c r="R492" s="204" t="s">
        <v>1435</v>
      </c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0" x14ac:dyDescent="0.25">
      <c r="A493" s="351">
        <v>1571</v>
      </c>
      <c r="B493" s="382">
        <v>42786</v>
      </c>
      <c r="C493" s="204" t="s">
        <v>1565</v>
      </c>
      <c r="D493" s="204" t="s">
        <v>1808</v>
      </c>
      <c r="E493" s="204" t="s">
        <v>1427</v>
      </c>
      <c r="F493" s="204" t="s">
        <v>1428</v>
      </c>
      <c r="G493" s="204" t="s">
        <v>1809</v>
      </c>
      <c r="H493" s="204" t="s">
        <v>1566</v>
      </c>
      <c r="I493" s="204" t="s">
        <v>1523</v>
      </c>
      <c r="J493" s="383">
        <v>2000</v>
      </c>
      <c r="K493" s="351">
        <v>5586</v>
      </c>
      <c r="L493" s="204" t="s">
        <v>1961</v>
      </c>
      <c r="M493" s="351">
        <v>4</v>
      </c>
      <c r="N493" s="204" t="s">
        <v>1437</v>
      </c>
      <c r="O493" s="204" t="s">
        <v>1434</v>
      </c>
      <c r="P493" s="204" t="s">
        <v>1961</v>
      </c>
      <c r="Q493" s="204" t="s">
        <v>1435</v>
      </c>
      <c r="R493" s="204" t="s">
        <v>1435</v>
      </c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0" x14ac:dyDescent="0.25">
      <c r="A494" s="351">
        <v>1572</v>
      </c>
      <c r="B494" s="382">
        <v>42786</v>
      </c>
      <c r="C494" s="204" t="s">
        <v>1565</v>
      </c>
      <c r="D494" s="204" t="s">
        <v>1808</v>
      </c>
      <c r="E494" s="204" t="s">
        <v>1427</v>
      </c>
      <c r="F494" s="204" t="s">
        <v>1428</v>
      </c>
      <c r="G494" s="204" t="s">
        <v>1809</v>
      </c>
      <c r="H494" s="204" t="s">
        <v>1566</v>
      </c>
      <c r="I494" s="204" t="s">
        <v>1523</v>
      </c>
      <c r="J494" s="383">
        <v>8000</v>
      </c>
      <c r="K494" s="351">
        <v>5587</v>
      </c>
      <c r="L494" s="204" t="s">
        <v>1569</v>
      </c>
      <c r="M494" s="351">
        <v>4</v>
      </c>
      <c r="N494" s="204" t="s">
        <v>1437</v>
      </c>
      <c r="O494" s="204" t="s">
        <v>1434</v>
      </c>
      <c r="P494" s="204" t="s">
        <v>1569</v>
      </c>
      <c r="Q494" s="204" t="s">
        <v>1435</v>
      </c>
      <c r="R494" s="204" t="s">
        <v>1435</v>
      </c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0" x14ac:dyDescent="0.25">
      <c r="A495" s="351">
        <v>1573</v>
      </c>
      <c r="B495" s="382">
        <v>42786</v>
      </c>
      <c r="C495" s="204" t="s">
        <v>1565</v>
      </c>
      <c r="D495" s="204" t="s">
        <v>1808</v>
      </c>
      <c r="E495" s="204" t="s">
        <v>1427</v>
      </c>
      <c r="F495" s="204" t="s">
        <v>1428</v>
      </c>
      <c r="G495" s="204" t="s">
        <v>1809</v>
      </c>
      <c r="H495" s="204" t="s">
        <v>1566</v>
      </c>
      <c r="I495" s="204" t="s">
        <v>1523</v>
      </c>
      <c r="J495" s="383">
        <v>1200</v>
      </c>
      <c r="K495" s="351">
        <v>5588</v>
      </c>
      <c r="L495" s="204" t="s">
        <v>1960</v>
      </c>
      <c r="M495" s="351">
        <v>2</v>
      </c>
      <c r="N495" s="204" t="s">
        <v>1437</v>
      </c>
      <c r="O495" s="204" t="s">
        <v>1434</v>
      </c>
      <c r="P495" s="204" t="s">
        <v>1960</v>
      </c>
      <c r="Q495" s="204" t="s">
        <v>1435</v>
      </c>
      <c r="R495" s="204" t="s">
        <v>1435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0" x14ac:dyDescent="0.25">
      <c r="A496" s="351">
        <v>1594</v>
      </c>
      <c r="B496" s="382">
        <v>42786</v>
      </c>
      <c r="C496" s="204" t="s">
        <v>1519</v>
      </c>
      <c r="D496" s="204" t="s">
        <v>1808</v>
      </c>
      <c r="E496" s="204" t="s">
        <v>1427</v>
      </c>
      <c r="F496" s="204" t="s">
        <v>1428</v>
      </c>
      <c r="G496" s="204" t="s">
        <v>1809</v>
      </c>
      <c r="H496" s="204" t="s">
        <v>1522</v>
      </c>
      <c r="I496" s="204" t="s">
        <v>1523</v>
      </c>
      <c r="J496" s="383">
        <v>2000</v>
      </c>
      <c r="K496" s="351">
        <v>5604</v>
      </c>
      <c r="L496" s="204" t="s">
        <v>1575</v>
      </c>
      <c r="M496" s="351">
        <v>50</v>
      </c>
      <c r="N496" s="204" t="s">
        <v>1437</v>
      </c>
      <c r="O496" s="204" t="s">
        <v>1434</v>
      </c>
      <c r="P496" s="204" t="s">
        <v>1575</v>
      </c>
      <c r="Q496" s="204" t="s">
        <v>1435</v>
      </c>
      <c r="R496" s="204" t="s">
        <v>1435</v>
      </c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0" x14ac:dyDescent="0.25">
      <c r="A497" s="351">
        <v>1595</v>
      </c>
      <c r="B497" s="382">
        <v>42786</v>
      </c>
      <c r="C497" s="204" t="s">
        <v>1519</v>
      </c>
      <c r="D497" s="204" t="s">
        <v>1808</v>
      </c>
      <c r="E497" s="204" t="s">
        <v>1427</v>
      </c>
      <c r="F497" s="204" t="s">
        <v>1428</v>
      </c>
      <c r="G497" s="204" t="s">
        <v>1809</v>
      </c>
      <c r="H497" s="204" t="s">
        <v>1522</v>
      </c>
      <c r="I497" s="204" t="s">
        <v>1523</v>
      </c>
      <c r="J497" s="383">
        <v>2000</v>
      </c>
      <c r="K497" s="351">
        <v>5605</v>
      </c>
      <c r="L497" s="204" t="s">
        <v>1962</v>
      </c>
      <c r="M497" s="351">
        <v>50</v>
      </c>
      <c r="N497" s="204" t="s">
        <v>1437</v>
      </c>
      <c r="O497" s="204" t="s">
        <v>1434</v>
      </c>
      <c r="P497" s="204" t="s">
        <v>1962</v>
      </c>
      <c r="Q497" s="204" t="s">
        <v>1435</v>
      </c>
      <c r="R497" s="204" t="s">
        <v>1435</v>
      </c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0" x14ac:dyDescent="0.25">
      <c r="A498" s="351">
        <v>1596</v>
      </c>
      <c r="B498" s="382">
        <v>42786</v>
      </c>
      <c r="C498" s="204" t="s">
        <v>1519</v>
      </c>
      <c r="D498" s="204" t="s">
        <v>1808</v>
      </c>
      <c r="E498" s="204" t="s">
        <v>1427</v>
      </c>
      <c r="F498" s="204" t="s">
        <v>1428</v>
      </c>
      <c r="G498" s="204" t="s">
        <v>1809</v>
      </c>
      <c r="H498" s="204" t="s">
        <v>1522</v>
      </c>
      <c r="I498" s="204" t="s">
        <v>1523</v>
      </c>
      <c r="J498" s="383">
        <v>5000</v>
      </c>
      <c r="K498" s="351">
        <v>5606</v>
      </c>
      <c r="L498" s="204" t="s">
        <v>1917</v>
      </c>
      <c r="M498" s="351">
        <v>5</v>
      </c>
      <c r="N498" s="204" t="s">
        <v>1437</v>
      </c>
      <c r="O498" s="204" t="s">
        <v>1434</v>
      </c>
      <c r="P498" s="204" t="s">
        <v>1917</v>
      </c>
      <c r="Q498" s="204" t="s">
        <v>1435</v>
      </c>
      <c r="R498" s="204" t="s">
        <v>1435</v>
      </c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0" x14ac:dyDescent="0.25">
      <c r="A499" s="351">
        <v>1597</v>
      </c>
      <c r="B499" s="382">
        <v>42786</v>
      </c>
      <c r="C499" s="204" t="s">
        <v>1519</v>
      </c>
      <c r="D499" s="204" t="s">
        <v>1808</v>
      </c>
      <c r="E499" s="204" t="s">
        <v>1427</v>
      </c>
      <c r="F499" s="204" t="s">
        <v>1428</v>
      </c>
      <c r="G499" s="204" t="s">
        <v>1809</v>
      </c>
      <c r="H499" s="204" t="s">
        <v>1522</v>
      </c>
      <c r="I499" s="204" t="s">
        <v>1523</v>
      </c>
      <c r="J499" s="383">
        <v>17000</v>
      </c>
      <c r="K499" s="351">
        <v>5607</v>
      </c>
      <c r="L499" s="204" t="s">
        <v>1963</v>
      </c>
      <c r="M499" s="351">
        <v>2</v>
      </c>
      <c r="N499" s="204" t="s">
        <v>1437</v>
      </c>
      <c r="O499" s="204" t="s">
        <v>1434</v>
      </c>
      <c r="P499" s="204" t="s">
        <v>1963</v>
      </c>
      <c r="Q499" s="204" t="s">
        <v>1435</v>
      </c>
      <c r="R499" s="204" t="s">
        <v>1435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0" x14ac:dyDescent="0.25">
      <c r="A500" s="351">
        <v>1598</v>
      </c>
      <c r="B500" s="382">
        <v>42786</v>
      </c>
      <c r="C500" s="204" t="s">
        <v>1519</v>
      </c>
      <c r="D500" s="204" t="s">
        <v>1808</v>
      </c>
      <c r="E500" s="204" t="s">
        <v>1427</v>
      </c>
      <c r="F500" s="204" t="s">
        <v>1428</v>
      </c>
      <c r="G500" s="204" t="s">
        <v>1809</v>
      </c>
      <c r="H500" s="204" t="s">
        <v>1522</v>
      </c>
      <c r="I500" s="204" t="s">
        <v>1523</v>
      </c>
      <c r="J500" s="383">
        <v>1500</v>
      </c>
      <c r="K500" s="351">
        <v>5608</v>
      </c>
      <c r="L500" s="204" t="s">
        <v>1964</v>
      </c>
      <c r="M500" s="351">
        <v>15</v>
      </c>
      <c r="N500" s="204" t="s">
        <v>1437</v>
      </c>
      <c r="O500" s="204" t="s">
        <v>1434</v>
      </c>
      <c r="P500" s="204" t="s">
        <v>1964</v>
      </c>
      <c r="Q500" s="204" t="s">
        <v>1435</v>
      </c>
      <c r="R500" s="204" t="s">
        <v>1435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0" x14ac:dyDescent="0.25">
      <c r="A501" s="351">
        <v>1599</v>
      </c>
      <c r="B501" s="382">
        <v>42786</v>
      </c>
      <c r="C501" s="204" t="s">
        <v>1519</v>
      </c>
      <c r="D501" s="204" t="s">
        <v>1808</v>
      </c>
      <c r="E501" s="204" t="s">
        <v>1427</v>
      </c>
      <c r="F501" s="204" t="s">
        <v>1428</v>
      </c>
      <c r="G501" s="204" t="s">
        <v>1809</v>
      </c>
      <c r="H501" s="204" t="s">
        <v>1522</v>
      </c>
      <c r="I501" s="204" t="s">
        <v>1523</v>
      </c>
      <c r="J501" s="383">
        <v>900</v>
      </c>
      <c r="K501" s="351">
        <v>5610</v>
      </c>
      <c r="L501" s="204" t="s">
        <v>1962</v>
      </c>
      <c r="M501" s="351">
        <v>45</v>
      </c>
      <c r="N501" s="204" t="s">
        <v>1437</v>
      </c>
      <c r="O501" s="204" t="s">
        <v>1434</v>
      </c>
      <c r="P501" s="204" t="s">
        <v>1962</v>
      </c>
      <c r="Q501" s="204" t="s">
        <v>1435</v>
      </c>
      <c r="R501" s="204" t="s">
        <v>1435</v>
      </c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0" x14ac:dyDescent="0.25">
      <c r="A502" s="351">
        <v>1600</v>
      </c>
      <c r="B502" s="382">
        <v>42786</v>
      </c>
      <c r="C502" s="204" t="s">
        <v>1519</v>
      </c>
      <c r="D502" s="204" t="s">
        <v>1808</v>
      </c>
      <c r="E502" s="204" t="s">
        <v>1427</v>
      </c>
      <c r="F502" s="204" t="s">
        <v>1428</v>
      </c>
      <c r="G502" s="204" t="s">
        <v>1809</v>
      </c>
      <c r="H502" s="204" t="s">
        <v>1522</v>
      </c>
      <c r="I502" s="204" t="s">
        <v>1523</v>
      </c>
      <c r="J502" s="383">
        <v>5000</v>
      </c>
      <c r="K502" s="351">
        <v>5611</v>
      </c>
      <c r="L502" s="204" t="s">
        <v>1965</v>
      </c>
      <c r="M502" s="351">
        <v>2</v>
      </c>
      <c r="N502" s="204" t="s">
        <v>1437</v>
      </c>
      <c r="O502" s="204" t="s">
        <v>1434</v>
      </c>
      <c r="P502" s="204" t="s">
        <v>1965</v>
      </c>
      <c r="Q502" s="204" t="s">
        <v>1435</v>
      </c>
      <c r="R502" s="204" t="s">
        <v>1435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0" x14ac:dyDescent="0.25">
      <c r="A503" s="351">
        <v>1601</v>
      </c>
      <c r="B503" s="382">
        <v>42786</v>
      </c>
      <c r="C503" s="204" t="s">
        <v>1519</v>
      </c>
      <c r="D503" s="204" t="s">
        <v>1808</v>
      </c>
      <c r="E503" s="204" t="s">
        <v>1427</v>
      </c>
      <c r="F503" s="204" t="s">
        <v>1428</v>
      </c>
      <c r="G503" s="204" t="s">
        <v>1809</v>
      </c>
      <c r="H503" s="204" t="s">
        <v>1522</v>
      </c>
      <c r="I503" s="204" t="s">
        <v>1523</v>
      </c>
      <c r="J503" s="383">
        <v>4000</v>
      </c>
      <c r="K503" s="351">
        <v>5612</v>
      </c>
      <c r="L503" s="204" t="s">
        <v>1524</v>
      </c>
      <c r="M503" s="351">
        <v>1</v>
      </c>
      <c r="N503" s="204" t="s">
        <v>1437</v>
      </c>
      <c r="O503" s="204" t="s">
        <v>1434</v>
      </c>
      <c r="P503" s="204" t="s">
        <v>1524</v>
      </c>
      <c r="Q503" s="204" t="s">
        <v>1435</v>
      </c>
      <c r="R503" s="204" t="s">
        <v>1435</v>
      </c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0" x14ac:dyDescent="0.25">
      <c r="A504" s="351">
        <v>1602</v>
      </c>
      <c r="B504" s="382">
        <v>42786</v>
      </c>
      <c r="C504" s="204" t="s">
        <v>1519</v>
      </c>
      <c r="D504" s="204" t="s">
        <v>1808</v>
      </c>
      <c r="E504" s="204" t="s">
        <v>1427</v>
      </c>
      <c r="F504" s="204" t="s">
        <v>1428</v>
      </c>
      <c r="G504" s="204" t="s">
        <v>1809</v>
      </c>
      <c r="H504" s="204" t="s">
        <v>1522</v>
      </c>
      <c r="I504" s="204" t="s">
        <v>1523</v>
      </c>
      <c r="J504" s="383">
        <v>4000</v>
      </c>
      <c r="K504" s="351">
        <v>5613</v>
      </c>
      <c r="L504" s="204" t="s">
        <v>1966</v>
      </c>
      <c r="M504" s="351">
        <v>1</v>
      </c>
      <c r="N504" s="204" t="s">
        <v>1437</v>
      </c>
      <c r="O504" s="204" t="s">
        <v>1434</v>
      </c>
      <c r="P504" s="204" t="s">
        <v>1966</v>
      </c>
      <c r="Q504" s="204" t="s">
        <v>1435</v>
      </c>
      <c r="R504" s="204" t="s">
        <v>1435</v>
      </c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0" x14ac:dyDescent="0.25">
      <c r="A505" s="351">
        <v>1603</v>
      </c>
      <c r="B505" s="382">
        <v>42786</v>
      </c>
      <c r="C505" s="204" t="s">
        <v>1519</v>
      </c>
      <c r="D505" s="204" t="s">
        <v>1808</v>
      </c>
      <c r="E505" s="204" t="s">
        <v>1427</v>
      </c>
      <c r="F505" s="204" t="s">
        <v>1428</v>
      </c>
      <c r="G505" s="204" t="s">
        <v>1809</v>
      </c>
      <c r="H505" s="204" t="s">
        <v>1522</v>
      </c>
      <c r="I505" s="204" t="s">
        <v>1523</v>
      </c>
      <c r="J505" s="383">
        <v>21000</v>
      </c>
      <c r="K505" s="351">
        <v>5614</v>
      </c>
      <c r="L505" s="204" t="s">
        <v>1962</v>
      </c>
      <c r="M505" s="351">
        <v>6</v>
      </c>
      <c r="N505" s="204" t="s">
        <v>1437</v>
      </c>
      <c r="O505" s="204" t="s">
        <v>1434</v>
      </c>
      <c r="P505" s="204" t="s">
        <v>1962</v>
      </c>
      <c r="Q505" s="204" t="s">
        <v>1435</v>
      </c>
      <c r="R505" s="204" t="s">
        <v>1435</v>
      </c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0" x14ac:dyDescent="0.25">
      <c r="A506" s="351">
        <v>1604</v>
      </c>
      <c r="B506" s="382">
        <v>42786</v>
      </c>
      <c r="C506" s="204" t="s">
        <v>1519</v>
      </c>
      <c r="D506" s="204" t="s">
        <v>1838</v>
      </c>
      <c r="E506" s="204" t="s">
        <v>1427</v>
      </c>
      <c r="F506" s="204" t="s">
        <v>1428</v>
      </c>
      <c r="G506" s="204" t="s">
        <v>1839</v>
      </c>
      <c r="H506" s="204" t="s">
        <v>1522</v>
      </c>
      <c r="I506" s="204" t="s">
        <v>1523</v>
      </c>
      <c r="J506" s="383">
        <v>5500</v>
      </c>
      <c r="K506" s="351">
        <v>5615</v>
      </c>
      <c r="L506" s="204" t="s">
        <v>1967</v>
      </c>
      <c r="M506" s="351">
        <v>1</v>
      </c>
      <c r="N506" s="204" t="s">
        <v>1968</v>
      </c>
      <c r="O506" s="204" t="s">
        <v>1434</v>
      </c>
      <c r="P506" s="204" t="s">
        <v>1967</v>
      </c>
      <c r="Q506" s="204" t="s">
        <v>1435</v>
      </c>
      <c r="R506" s="204" t="s">
        <v>1435</v>
      </c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0" x14ac:dyDescent="0.25">
      <c r="A507" s="351">
        <v>1605</v>
      </c>
      <c r="B507" s="382">
        <v>42786</v>
      </c>
      <c r="C507" s="204" t="s">
        <v>1519</v>
      </c>
      <c r="D507" s="204" t="s">
        <v>1838</v>
      </c>
      <c r="E507" s="204" t="s">
        <v>1427</v>
      </c>
      <c r="F507" s="204" t="s">
        <v>1428</v>
      </c>
      <c r="G507" s="204" t="s">
        <v>1839</v>
      </c>
      <c r="H507" s="204" t="s">
        <v>1522</v>
      </c>
      <c r="I507" s="204" t="s">
        <v>1523</v>
      </c>
      <c r="J507" s="383">
        <v>10000</v>
      </c>
      <c r="K507" s="351">
        <v>5616</v>
      </c>
      <c r="L507" s="204" t="s">
        <v>1969</v>
      </c>
      <c r="M507" s="351">
        <v>10</v>
      </c>
      <c r="N507" s="204" t="s">
        <v>1437</v>
      </c>
      <c r="O507" s="204" t="s">
        <v>1434</v>
      </c>
      <c r="P507" s="204" t="s">
        <v>1969</v>
      </c>
      <c r="Q507" s="204" t="s">
        <v>1435</v>
      </c>
      <c r="R507" s="204" t="s">
        <v>1435</v>
      </c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0" x14ac:dyDescent="0.25">
      <c r="A508" s="351">
        <v>1606</v>
      </c>
      <c r="B508" s="382">
        <v>42786</v>
      </c>
      <c r="C508" s="204" t="s">
        <v>1519</v>
      </c>
      <c r="D508" s="204" t="s">
        <v>1838</v>
      </c>
      <c r="E508" s="204" t="s">
        <v>1427</v>
      </c>
      <c r="F508" s="204" t="s">
        <v>1428</v>
      </c>
      <c r="G508" s="204" t="s">
        <v>1839</v>
      </c>
      <c r="H508" s="204" t="s">
        <v>1522</v>
      </c>
      <c r="I508" s="204" t="s">
        <v>1523</v>
      </c>
      <c r="J508" s="383">
        <v>12000</v>
      </c>
      <c r="K508" s="351">
        <v>5617</v>
      </c>
      <c r="L508" s="204" t="s">
        <v>1970</v>
      </c>
      <c r="M508" s="351">
        <v>2</v>
      </c>
      <c r="N508" s="204" t="s">
        <v>1437</v>
      </c>
      <c r="O508" s="204" t="s">
        <v>1434</v>
      </c>
      <c r="P508" s="204" t="s">
        <v>1970</v>
      </c>
      <c r="Q508" s="204" t="s">
        <v>1435</v>
      </c>
      <c r="R508" s="204" t="s">
        <v>1435</v>
      </c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0" x14ac:dyDescent="0.25">
      <c r="A509" s="351">
        <v>1607</v>
      </c>
      <c r="B509" s="382">
        <v>42786</v>
      </c>
      <c r="C509" s="204" t="s">
        <v>1519</v>
      </c>
      <c r="D509" s="204" t="s">
        <v>1838</v>
      </c>
      <c r="E509" s="204" t="s">
        <v>1427</v>
      </c>
      <c r="F509" s="204" t="s">
        <v>1428</v>
      </c>
      <c r="G509" s="204" t="s">
        <v>1839</v>
      </c>
      <c r="H509" s="204" t="s">
        <v>1522</v>
      </c>
      <c r="I509" s="204" t="s">
        <v>1523</v>
      </c>
      <c r="J509" s="383">
        <v>18000</v>
      </c>
      <c r="K509" s="351">
        <v>5618</v>
      </c>
      <c r="L509" s="204" t="s">
        <v>1971</v>
      </c>
      <c r="M509" s="351">
        <v>3</v>
      </c>
      <c r="N509" s="204" t="s">
        <v>1437</v>
      </c>
      <c r="O509" s="204" t="s">
        <v>1434</v>
      </c>
      <c r="P509" s="204" t="s">
        <v>1971</v>
      </c>
      <c r="Q509" s="204" t="s">
        <v>1435</v>
      </c>
      <c r="R509" s="204" t="s">
        <v>1435</v>
      </c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0" x14ac:dyDescent="0.25">
      <c r="A510" s="351">
        <v>1608</v>
      </c>
      <c r="B510" s="382">
        <v>42786</v>
      </c>
      <c r="C510" s="204" t="s">
        <v>1519</v>
      </c>
      <c r="D510" s="204" t="s">
        <v>1838</v>
      </c>
      <c r="E510" s="204" t="s">
        <v>1427</v>
      </c>
      <c r="F510" s="204" t="s">
        <v>1428</v>
      </c>
      <c r="G510" s="204" t="s">
        <v>1839</v>
      </c>
      <c r="H510" s="204" t="s">
        <v>1522</v>
      </c>
      <c r="I510" s="204" t="s">
        <v>1523</v>
      </c>
      <c r="J510" s="383">
        <v>1000</v>
      </c>
      <c r="K510" s="351">
        <v>5619</v>
      </c>
      <c r="L510" s="204" t="s">
        <v>1972</v>
      </c>
      <c r="M510" s="351">
        <v>1</v>
      </c>
      <c r="N510" s="204" t="s">
        <v>1437</v>
      </c>
      <c r="O510" s="204" t="s">
        <v>1434</v>
      </c>
      <c r="P510" s="204" t="s">
        <v>1972</v>
      </c>
      <c r="Q510" s="204" t="s">
        <v>1435</v>
      </c>
      <c r="R510" s="204" t="s">
        <v>1435</v>
      </c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0" x14ac:dyDescent="0.25">
      <c r="A511" s="351">
        <v>1609</v>
      </c>
      <c r="B511" s="382">
        <v>42786</v>
      </c>
      <c r="C511" s="204" t="s">
        <v>1519</v>
      </c>
      <c r="D511" s="204" t="s">
        <v>1520</v>
      </c>
      <c r="E511" s="204" t="s">
        <v>1427</v>
      </c>
      <c r="F511" s="204" t="s">
        <v>1428</v>
      </c>
      <c r="G511" s="204" t="s">
        <v>1521</v>
      </c>
      <c r="H511" s="204" t="s">
        <v>1522</v>
      </c>
      <c r="I511" s="204" t="s">
        <v>1523</v>
      </c>
      <c r="J511" s="383">
        <v>7000</v>
      </c>
      <c r="K511" s="351">
        <v>5620</v>
      </c>
      <c r="L511" s="204" t="s">
        <v>1579</v>
      </c>
      <c r="M511" s="351">
        <v>2</v>
      </c>
      <c r="N511" s="204" t="s">
        <v>1437</v>
      </c>
      <c r="O511" s="204" t="s">
        <v>1434</v>
      </c>
      <c r="P511" s="204" t="s">
        <v>1579</v>
      </c>
      <c r="Q511" s="204" t="s">
        <v>1435</v>
      </c>
      <c r="R511" s="204" t="s">
        <v>1435</v>
      </c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0" x14ac:dyDescent="0.25">
      <c r="A512" s="351">
        <v>1610</v>
      </c>
      <c r="B512" s="382">
        <v>42786</v>
      </c>
      <c r="C512" s="204" t="s">
        <v>1519</v>
      </c>
      <c r="D512" s="204" t="s">
        <v>1520</v>
      </c>
      <c r="E512" s="204" t="s">
        <v>1427</v>
      </c>
      <c r="F512" s="204" t="s">
        <v>1428</v>
      </c>
      <c r="G512" s="204" t="s">
        <v>1521</v>
      </c>
      <c r="H512" s="204" t="s">
        <v>1522</v>
      </c>
      <c r="I512" s="204" t="s">
        <v>1523</v>
      </c>
      <c r="J512" s="383">
        <v>50400</v>
      </c>
      <c r="K512" s="351">
        <v>5621</v>
      </c>
      <c r="L512" s="204" t="s">
        <v>1579</v>
      </c>
      <c r="M512" s="351">
        <v>18</v>
      </c>
      <c r="N512" s="204" t="s">
        <v>1437</v>
      </c>
      <c r="O512" s="204" t="s">
        <v>1434</v>
      </c>
      <c r="P512" s="204" t="s">
        <v>1579</v>
      </c>
      <c r="Q512" s="204" t="s">
        <v>1435</v>
      </c>
      <c r="R512" s="204" t="s">
        <v>1435</v>
      </c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0" x14ac:dyDescent="0.25">
      <c r="A513" s="351">
        <v>1611</v>
      </c>
      <c r="B513" s="382">
        <v>42786</v>
      </c>
      <c r="C513" s="204" t="s">
        <v>1519</v>
      </c>
      <c r="D513" s="204" t="s">
        <v>1520</v>
      </c>
      <c r="E513" s="204" t="s">
        <v>1427</v>
      </c>
      <c r="F513" s="204" t="s">
        <v>1428</v>
      </c>
      <c r="G513" s="204" t="s">
        <v>1521</v>
      </c>
      <c r="H513" s="204" t="s">
        <v>1522</v>
      </c>
      <c r="I513" s="204" t="s">
        <v>1523</v>
      </c>
      <c r="J513" s="383">
        <v>10000</v>
      </c>
      <c r="K513" s="351">
        <v>5622</v>
      </c>
      <c r="L513" s="204" t="s">
        <v>1524</v>
      </c>
      <c r="M513" s="351">
        <v>2</v>
      </c>
      <c r="N513" s="204" t="s">
        <v>1437</v>
      </c>
      <c r="O513" s="204" t="s">
        <v>1434</v>
      </c>
      <c r="P513" s="204" t="s">
        <v>1524</v>
      </c>
      <c r="Q513" s="204" t="s">
        <v>1435</v>
      </c>
      <c r="R513" s="204" t="s">
        <v>1435</v>
      </c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0" x14ac:dyDescent="0.25">
      <c r="A514" s="351">
        <v>1612</v>
      </c>
      <c r="B514" s="382">
        <v>42786</v>
      </c>
      <c r="C514" s="204" t="s">
        <v>1519</v>
      </c>
      <c r="D514" s="204" t="s">
        <v>1520</v>
      </c>
      <c r="E514" s="204" t="s">
        <v>1427</v>
      </c>
      <c r="F514" s="204" t="s">
        <v>1428</v>
      </c>
      <c r="G514" s="204" t="s">
        <v>1521</v>
      </c>
      <c r="H514" s="204" t="s">
        <v>1522</v>
      </c>
      <c r="I514" s="204" t="s">
        <v>1523</v>
      </c>
      <c r="J514" s="383">
        <v>1700</v>
      </c>
      <c r="K514" s="351">
        <v>5623</v>
      </c>
      <c r="L514" s="204" t="s">
        <v>1973</v>
      </c>
      <c r="M514" s="351">
        <v>1</v>
      </c>
      <c r="N514" s="204" t="s">
        <v>1437</v>
      </c>
      <c r="O514" s="204" t="s">
        <v>1434</v>
      </c>
      <c r="P514" s="204" t="s">
        <v>1973</v>
      </c>
      <c r="Q514" s="204" t="s">
        <v>1435</v>
      </c>
      <c r="R514" s="204" t="s">
        <v>1435</v>
      </c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0" x14ac:dyDescent="0.25">
      <c r="A515" s="351">
        <v>1725</v>
      </c>
      <c r="B515" s="382">
        <v>42786</v>
      </c>
      <c r="C515" s="204" t="s">
        <v>1519</v>
      </c>
      <c r="D515" s="204" t="s">
        <v>1808</v>
      </c>
      <c r="E515" s="204" t="s">
        <v>1427</v>
      </c>
      <c r="F515" s="204" t="s">
        <v>1428</v>
      </c>
      <c r="G515" s="204" t="s">
        <v>1809</v>
      </c>
      <c r="H515" s="204" t="s">
        <v>1522</v>
      </c>
      <c r="I515" s="204" t="s">
        <v>1523</v>
      </c>
      <c r="J515" s="383">
        <v>10000</v>
      </c>
      <c r="K515" s="351">
        <v>5609</v>
      </c>
      <c r="L515" s="204" t="s">
        <v>1974</v>
      </c>
      <c r="M515" s="351">
        <v>10</v>
      </c>
      <c r="N515" s="204" t="s">
        <v>1437</v>
      </c>
      <c r="O515" s="204" t="s">
        <v>1434</v>
      </c>
      <c r="P515" s="204" t="s">
        <v>1974</v>
      </c>
      <c r="Q515" s="204" t="s">
        <v>1435</v>
      </c>
      <c r="R515" s="204" t="s">
        <v>1435</v>
      </c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0" x14ac:dyDescent="0.25">
      <c r="A516" s="351">
        <v>128</v>
      </c>
      <c r="B516" s="382">
        <v>42787</v>
      </c>
      <c r="C516" s="204" t="s">
        <v>1923</v>
      </c>
      <c r="D516" s="204" t="s">
        <v>1520</v>
      </c>
      <c r="E516" s="204" t="s">
        <v>1427</v>
      </c>
      <c r="F516" s="204" t="s">
        <v>1428</v>
      </c>
      <c r="G516" s="204" t="s">
        <v>1521</v>
      </c>
      <c r="H516" s="204" t="s">
        <v>1523</v>
      </c>
      <c r="I516" s="204" t="s">
        <v>1604</v>
      </c>
      <c r="J516" s="383">
        <v>215900</v>
      </c>
      <c r="K516" s="351" t="s">
        <v>1445</v>
      </c>
      <c r="L516" s="204" t="s">
        <v>1446</v>
      </c>
      <c r="M516" s="351">
        <v>0</v>
      </c>
      <c r="N516" s="204" t="s">
        <v>1447</v>
      </c>
      <c r="O516" s="204" t="s">
        <v>1434</v>
      </c>
      <c r="P516" s="204" t="s">
        <v>1913</v>
      </c>
      <c r="Q516" s="204" t="s">
        <v>1617</v>
      </c>
      <c r="R516" s="204" t="s">
        <v>1663</v>
      </c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0" x14ac:dyDescent="0.25">
      <c r="A517" s="351">
        <v>129</v>
      </c>
      <c r="B517" s="382">
        <v>42787</v>
      </c>
      <c r="C517" s="204" t="s">
        <v>1975</v>
      </c>
      <c r="D517" s="204" t="s">
        <v>1927</v>
      </c>
      <c r="E517" s="204" t="s">
        <v>1427</v>
      </c>
      <c r="F517" s="204" t="s">
        <v>1717</v>
      </c>
      <c r="G517" s="204" t="s">
        <v>1928</v>
      </c>
      <c r="H517" s="204" t="s">
        <v>1458</v>
      </c>
      <c r="I517" s="204" t="s">
        <v>1604</v>
      </c>
      <c r="J517" s="383">
        <v>14000</v>
      </c>
      <c r="K517" s="351" t="s">
        <v>1445</v>
      </c>
      <c r="L517" s="204" t="s">
        <v>1446</v>
      </c>
      <c r="M517" s="351">
        <v>0</v>
      </c>
      <c r="N517" s="204" t="s">
        <v>1447</v>
      </c>
      <c r="O517" s="204" t="s">
        <v>1434</v>
      </c>
      <c r="P517" s="204" t="s">
        <v>1681</v>
      </c>
      <c r="Q517" s="204" t="s">
        <v>1617</v>
      </c>
      <c r="R517" s="204" t="s">
        <v>1618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0" x14ac:dyDescent="0.25">
      <c r="A518" s="351">
        <v>130</v>
      </c>
      <c r="B518" s="382">
        <v>42787</v>
      </c>
      <c r="C518" s="204" t="s">
        <v>1976</v>
      </c>
      <c r="D518" s="204" t="s">
        <v>1484</v>
      </c>
      <c r="E518" s="204" t="s">
        <v>1427</v>
      </c>
      <c r="F518" s="204" t="s">
        <v>1428</v>
      </c>
      <c r="G518" s="204" t="s">
        <v>1485</v>
      </c>
      <c r="H518" s="204" t="s">
        <v>1452</v>
      </c>
      <c r="I518" s="204" t="s">
        <v>1604</v>
      </c>
      <c r="J518" s="383">
        <v>478000</v>
      </c>
      <c r="K518" s="351" t="s">
        <v>1445</v>
      </c>
      <c r="L518" s="204" t="s">
        <v>1446</v>
      </c>
      <c r="M518" s="351">
        <v>0</v>
      </c>
      <c r="N518" s="204" t="s">
        <v>1447</v>
      </c>
      <c r="O518" s="204" t="s">
        <v>1434</v>
      </c>
      <c r="P518" s="204" t="s">
        <v>1703</v>
      </c>
      <c r="Q518" s="204" t="s">
        <v>1617</v>
      </c>
      <c r="R518" s="204" t="s">
        <v>1699</v>
      </c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0" x14ac:dyDescent="0.25">
      <c r="A519" s="351">
        <v>131</v>
      </c>
      <c r="B519" s="382">
        <v>42787</v>
      </c>
      <c r="C519" s="204" t="s">
        <v>1977</v>
      </c>
      <c r="D519" s="204" t="s">
        <v>1552</v>
      </c>
      <c r="E519" s="204" t="s">
        <v>1427</v>
      </c>
      <c r="F519" s="204" t="s">
        <v>1553</v>
      </c>
      <c r="G519" s="204" t="s">
        <v>1554</v>
      </c>
      <c r="H519" s="204" t="s">
        <v>1452</v>
      </c>
      <c r="I519" s="204" t="s">
        <v>1604</v>
      </c>
      <c r="J519" s="383">
        <v>560000</v>
      </c>
      <c r="K519" s="351" t="s">
        <v>1445</v>
      </c>
      <c r="L519" s="204" t="s">
        <v>1446</v>
      </c>
      <c r="M519" s="351">
        <v>0</v>
      </c>
      <c r="N519" s="204" t="s">
        <v>1447</v>
      </c>
      <c r="O519" s="204" t="s">
        <v>1434</v>
      </c>
      <c r="P519" s="204" t="s">
        <v>1714</v>
      </c>
      <c r="Q519" s="204" t="s">
        <v>1617</v>
      </c>
      <c r="R519" s="204" t="s">
        <v>1699</v>
      </c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0" x14ac:dyDescent="0.25">
      <c r="A520" s="351">
        <v>133</v>
      </c>
      <c r="B520" s="382">
        <v>42787</v>
      </c>
      <c r="C520" s="204" t="s">
        <v>1978</v>
      </c>
      <c r="D520" s="204" t="s">
        <v>1475</v>
      </c>
      <c r="E520" s="204" t="s">
        <v>1427</v>
      </c>
      <c r="F520" s="204" t="s">
        <v>1428</v>
      </c>
      <c r="G520" s="204" t="s">
        <v>1476</v>
      </c>
      <c r="H520" s="204" t="s">
        <v>1452</v>
      </c>
      <c r="I520" s="204" t="s">
        <v>1604</v>
      </c>
      <c r="J520" s="383">
        <v>328700</v>
      </c>
      <c r="K520" s="351" t="s">
        <v>1445</v>
      </c>
      <c r="L520" s="204" t="s">
        <v>1446</v>
      </c>
      <c r="M520" s="351">
        <v>0</v>
      </c>
      <c r="N520" s="204" t="s">
        <v>1447</v>
      </c>
      <c r="O520" s="204" t="s">
        <v>1434</v>
      </c>
      <c r="P520" s="204" t="s">
        <v>1698</v>
      </c>
      <c r="Q520" s="204" t="s">
        <v>1617</v>
      </c>
      <c r="R520" s="204" t="s">
        <v>1699</v>
      </c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0" x14ac:dyDescent="0.25">
      <c r="A521" s="351">
        <v>134</v>
      </c>
      <c r="B521" s="382">
        <v>42787</v>
      </c>
      <c r="C521" s="204" t="s">
        <v>1979</v>
      </c>
      <c r="D521" s="204" t="s">
        <v>1475</v>
      </c>
      <c r="E521" s="204" t="s">
        <v>1427</v>
      </c>
      <c r="F521" s="204" t="s">
        <v>1428</v>
      </c>
      <c r="G521" s="204" t="s">
        <v>1476</v>
      </c>
      <c r="H521" s="204" t="s">
        <v>1463</v>
      </c>
      <c r="I521" s="204" t="s">
        <v>1604</v>
      </c>
      <c r="J521" s="383">
        <v>439000</v>
      </c>
      <c r="K521" s="351" t="s">
        <v>1445</v>
      </c>
      <c r="L521" s="204" t="s">
        <v>1446</v>
      </c>
      <c r="M521" s="351">
        <v>0</v>
      </c>
      <c r="N521" s="204" t="s">
        <v>1447</v>
      </c>
      <c r="O521" s="204" t="s">
        <v>1434</v>
      </c>
      <c r="P521" s="204" t="s">
        <v>1695</v>
      </c>
      <c r="Q521" s="204" t="s">
        <v>1617</v>
      </c>
      <c r="R521" s="204" t="s">
        <v>1696</v>
      </c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0" x14ac:dyDescent="0.25">
      <c r="A522" s="351">
        <v>135</v>
      </c>
      <c r="B522" s="382">
        <v>42787</v>
      </c>
      <c r="C522" s="204" t="s">
        <v>1980</v>
      </c>
      <c r="D522" s="204" t="s">
        <v>1594</v>
      </c>
      <c r="E522" s="204" t="s">
        <v>1427</v>
      </c>
      <c r="F522" s="204" t="s">
        <v>1595</v>
      </c>
      <c r="G522" s="204" t="s">
        <v>1596</v>
      </c>
      <c r="H522" s="204" t="s">
        <v>1452</v>
      </c>
      <c r="I522" s="204" t="s">
        <v>1604</v>
      </c>
      <c r="J522" s="383">
        <v>3514800</v>
      </c>
      <c r="K522" s="351" t="s">
        <v>1445</v>
      </c>
      <c r="L522" s="204" t="s">
        <v>1446</v>
      </c>
      <c r="M522" s="351">
        <v>0</v>
      </c>
      <c r="N522" s="204" t="s">
        <v>1447</v>
      </c>
      <c r="O522" s="204" t="s">
        <v>1434</v>
      </c>
      <c r="P522" s="204" t="s">
        <v>1701</v>
      </c>
      <c r="Q522" s="204" t="s">
        <v>1617</v>
      </c>
      <c r="R522" s="204" t="s">
        <v>1699</v>
      </c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0" x14ac:dyDescent="0.25">
      <c r="A523" s="351">
        <v>136</v>
      </c>
      <c r="B523" s="382">
        <v>42787</v>
      </c>
      <c r="C523" s="204" t="s">
        <v>1981</v>
      </c>
      <c r="D523" s="204" t="s">
        <v>1834</v>
      </c>
      <c r="E523" s="204" t="s">
        <v>1427</v>
      </c>
      <c r="F523" s="204" t="s">
        <v>1546</v>
      </c>
      <c r="G523" s="204" t="s">
        <v>1835</v>
      </c>
      <c r="H523" s="204" t="s">
        <v>1452</v>
      </c>
      <c r="I523" s="204" t="s">
        <v>1604</v>
      </c>
      <c r="J523" s="383">
        <v>2119450</v>
      </c>
      <c r="K523" s="351" t="s">
        <v>1445</v>
      </c>
      <c r="L523" s="204" t="s">
        <v>1446</v>
      </c>
      <c r="M523" s="351">
        <v>0</v>
      </c>
      <c r="N523" s="204" t="s">
        <v>1447</v>
      </c>
      <c r="O523" s="204" t="s">
        <v>1434</v>
      </c>
      <c r="P523" s="204" t="s">
        <v>1701</v>
      </c>
      <c r="Q523" s="204" t="s">
        <v>1617</v>
      </c>
      <c r="R523" s="204" t="s">
        <v>1699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0" x14ac:dyDescent="0.25">
      <c r="A524" s="351">
        <v>137</v>
      </c>
      <c r="B524" s="382">
        <v>42787</v>
      </c>
      <c r="C524" s="204" t="s">
        <v>1982</v>
      </c>
      <c r="D524" s="204" t="s">
        <v>1705</v>
      </c>
      <c r="E524" s="204" t="s">
        <v>1427</v>
      </c>
      <c r="F524" s="204" t="s">
        <v>1706</v>
      </c>
      <c r="G524" s="204" t="s">
        <v>1707</v>
      </c>
      <c r="H524" s="204" t="s">
        <v>1463</v>
      </c>
      <c r="I524" s="204" t="s">
        <v>1604</v>
      </c>
      <c r="J524" s="383">
        <v>523000</v>
      </c>
      <c r="K524" s="351" t="s">
        <v>1445</v>
      </c>
      <c r="L524" s="204" t="s">
        <v>1446</v>
      </c>
      <c r="M524" s="351">
        <v>0</v>
      </c>
      <c r="N524" s="204" t="s">
        <v>1447</v>
      </c>
      <c r="O524" s="204" t="s">
        <v>1434</v>
      </c>
      <c r="P524" s="204" t="s">
        <v>1708</v>
      </c>
      <c r="Q524" s="204" t="s">
        <v>1617</v>
      </c>
      <c r="R524" s="204" t="s">
        <v>1696</v>
      </c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0" x14ac:dyDescent="0.25">
      <c r="A525" s="351">
        <v>138</v>
      </c>
      <c r="B525" s="382">
        <v>42787</v>
      </c>
      <c r="C525" s="204" t="s">
        <v>1983</v>
      </c>
      <c r="D525" s="204" t="s">
        <v>1705</v>
      </c>
      <c r="E525" s="204" t="s">
        <v>1427</v>
      </c>
      <c r="F525" s="204" t="s">
        <v>1706</v>
      </c>
      <c r="G525" s="204" t="s">
        <v>1707</v>
      </c>
      <c r="H525" s="204" t="s">
        <v>1452</v>
      </c>
      <c r="I525" s="204" t="s">
        <v>1604</v>
      </c>
      <c r="J525" s="383">
        <v>74000</v>
      </c>
      <c r="K525" s="351" t="s">
        <v>1445</v>
      </c>
      <c r="L525" s="204" t="s">
        <v>1446</v>
      </c>
      <c r="M525" s="351">
        <v>0</v>
      </c>
      <c r="N525" s="204" t="s">
        <v>1447</v>
      </c>
      <c r="O525" s="204" t="s">
        <v>1434</v>
      </c>
      <c r="P525" s="204" t="s">
        <v>1984</v>
      </c>
      <c r="Q525" s="204" t="s">
        <v>1617</v>
      </c>
      <c r="R525" s="204" t="s">
        <v>1699</v>
      </c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0" x14ac:dyDescent="0.25">
      <c r="A526" s="351">
        <v>140</v>
      </c>
      <c r="B526" s="382">
        <v>42787</v>
      </c>
      <c r="C526" s="204" t="s">
        <v>1985</v>
      </c>
      <c r="D526" s="204" t="s">
        <v>1986</v>
      </c>
      <c r="E526" s="204" t="s">
        <v>1427</v>
      </c>
      <c r="F526" s="204" t="s">
        <v>1987</v>
      </c>
      <c r="G526" s="204" t="s">
        <v>1988</v>
      </c>
      <c r="H526" s="204" t="s">
        <v>1877</v>
      </c>
      <c r="I526" s="204" t="s">
        <v>1604</v>
      </c>
      <c r="J526" s="383">
        <v>1981054</v>
      </c>
      <c r="K526" s="351" t="s">
        <v>1445</v>
      </c>
      <c r="L526" s="204" t="s">
        <v>1446</v>
      </c>
      <c r="M526" s="351">
        <v>0</v>
      </c>
      <c r="N526" s="204" t="s">
        <v>1447</v>
      </c>
      <c r="O526" s="204" t="s">
        <v>1434</v>
      </c>
      <c r="P526" s="204" t="s">
        <v>1989</v>
      </c>
      <c r="Q526" s="204" t="s">
        <v>1435</v>
      </c>
      <c r="R526" s="204" t="s">
        <v>1435</v>
      </c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0" x14ac:dyDescent="0.25">
      <c r="A527" s="351">
        <v>141</v>
      </c>
      <c r="B527" s="382">
        <v>42787</v>
      </c>
      <c r="C527" s="204" t="s">
        <v>1990</v>
      </c>
      <c r="D527" s="204" t="s">
        <v>1991</v>
      </c>
      <c r="E527" s="204" t="s">
        <v>1427</v>
      </c>
      <c r="F527" s="204" t="s">
        <v>1553</v>
      </c>
      <c r="G527" s="204" t="s">
        <v>1992</v>
      </c>
      <c r="H527" s="204" t="s">
        <v>1877</v>
      </c>
      <c r="I527" s="204" t="s">
        <v>1604</v>
      </c>
      <c r="J527" s="383">
        <v>62417</v>
      </c>
      <c r="K527" s="351" t="s">
        <v>1445</v>
      </c>
      <c r="L527" s="204" t="s">
        <v>1446</v>
      </c>
      <c r="M527" s="351">
        <v>0</v>
      </c>
      <c r="N527" s="204" t="s">
        <v>1447</v>
      </c>
      <c r="O527" s="204" t="s">
        <v>1434</v>
      </c>
      <c r="P527" s="204" t="s">
        <v>1889</v>
      </c>
      <c r="Q527" s="204" t="s">
        <v>1435</v>
      </c>
      <c r="R527" s="204" t="s">
        <v>1435</v>
      </c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0" x14ac:dyDescent="0.25">
      <c r="A528" s="351">
        <v>153</v>
      </c>
      <c r="B528" s="382">
        <v>42787</v>
      </c>
      <c r="C528" s="204" t="s">
        <v>1619</v>
      </c>
      <c r="D528" s="204" t="s">
        <v>1624</v>
      </c>
      <c r="E528" s="204" t="s">
        <v>1427</v>
      </c>
      <c r="F528" s="204" t="s">
        <v>1537</v>
      </c>
      <c r="G528" s="204" t="s">
        <v>1625</v>
      </c>
      <c r="H528" s="204" t="s">
        <v>1604</v>
      </c>
      <c r="I528" s="204" t="s">
        <v>1877</v>
      </c>
      <c r="J528" s="383">
        <v>468125</v>
      </c>
      <c r="K528" s="351" t="s">
        <v>1445</v>
      </c>
      <c r="L528" s="204" t="s">
        <v>1446</v>
      </c>
      <c r="M528" s="351">
        <v>0</v>
      </c>
      <c r="N528" s="204" t="s">
        <v>1447</v>
      </c>
      <c r="O528" s="204" t="s">
        <v>1434</v>
      </c>
      <c r="P528" s="204" t="s">
        <v>1878</v>
      </c>
      <c r="Q528" s="204" t="s">
        <v>1435</v>
      </c>
      <c r="R528" s="204" t="s">
        <v>1435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0" x14ac:dyDescent="0.25">
      <c r="A529" s="351">
        <v>155</v>
      </c>
      <c r="B529" s="382">
        <v>42787</v>
      </c>
      <c r="C529" s="204" t="s">
        <v>1619</v>
      </c>
      <c r="D529" s="204" t="s">
        <v>1607</v>
      </c>
      <c r="E529" s="204" t="s">
        <v>1427</v>
      </c>
      <c r="F529" s="204" t="s">
        <v>1428</v>
      </c>
      <c r="G529" s="204" t="s">
        <v>1608</v>
      </c>
      <c r="H529" s="204" t="s">
        <v>1604</v>
      </c>
      <c r="I529" s="204" t="s">
        <v>1609</v>
      </c>
      <c r="J529" s="383">
        <v>680000</v>
      </c>
      <c r="K529" s="351" t="s">
        <v>1445</v>
      </c>
      <c r="L529" s="204" t="s">
        <v>1446</v>
      </c>
      <c r="M529" s="351">
        <v>0</v>
      </c>
      <c r="N529" s="204" t="s">
        <v>1447</v>
      </c>
      <c r="O529" s="204" t="s">
        <v>1434</v>
      </c>
      <c r="P529" s="204" t="s">
        <v>1610</v>
      </c>
      <c r="Q529" s="204" t="s">
        <v>1435</v>
      </c>
      <c r="R529" s="204" t="s">
        <v>1435</v>
      </c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0" x14ac:dyDescent="0.25">
      <c r="A530" s="351">
        <v>161</v>
      </c>
      <c r="B530" s="382">
        <v>42787</v>
      </c>
      <c r="C530" s="204" t="s">
        <v>1619</v>
      </c>
      <c r="D530" s="204" t="s">
        <v>1993</v>
      </c>
      <c r="E530" s="204" t="s">
        <v>1427</v>
      </c>
      <c r="F530" s="204" t="s">
        <v>1494</v>
      </c>
      <c r="G530" s="204" t="s">
        <v>1494</v>
      </c>
      <c r="H530" s="204" t="s">
        <v>1539</v>
      </c>
      <c r="I530" s="204" t="s">
        <v>1540</v>
      </c>
      <c r="J530" s="383">
        <v>171000</v>
      </c>
      <c r="K530" s="351" t="s">
        <v>1445</v>
      </c>
      <c r="L530" s="204" t="s">
        <v>1446</v>
      </c>
      <c r="M530" s="351">
        <v>0</v>
      </c>
      <c r="N530" s="204" t="s">
        <v>1447</v>
      </c>
      <c r="O530" s="204" t="s">
        <v>1434</v>
      </c>
      <c r="P530" s="204" t="s">
        <v>1642</v>
      </c>
      <c r="Q530" s="204" t="s">
        <v>1435</v>
      </c>
      <c r="R530" s="204" t="s">
        <v>1435</v>
      </c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0" x14ac:dyDescent="0.25">
      <c r="A531" s="351">
        <v>166</v>
      </c>
      <c r="B531" s="382">
        <v>42787</v>
      </c>
      <c r="C531" s="204" t="s">
        <v>1619</v>
      </c>
      <c r="D531" s="204" t="s">
        <v>1580</v>
      </c>
      <c r="E531" s="204" t="s">
        <v>1427</v>
      </c>
      <c r="F531" s="204" t="s">
        <v>1441</v>
      </c>
      <c r="G531" s="204" t="s">
        <v>1581</v>
      </c>
      <c r="H531" s="204" t="s">
        <v>1582</v>
      </c>
      <c r="I531" s="204" t="s">
        <v>1583</v>
      </c>
      <c r="J531" s="383">
        <v>18000000</v>
      </c>
      <c r="K531" s="351" t="s">
        <v>1445</v>
      </c>
      <c r="L531" s="204" t="s">
        <v>1446</v>
      </c>
      <c r="M531" s="351">
        <v>0</v>
      </c>
      <c r="N531" s="204" t="s">
        <v>1447</v>
      </c>
      <c r="O531" s="204" t="s">
        <v>1434</v>
      </c>
      <c r="P531" s="204" t="s">
        <v>1584</v>
      </c>
      <c r="Q531" s="204" t="s">
        <v>1435</v>
      </c>
      <c r="R531" s="204" t="s">
        <v>1435</v>
      </c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0" x14ac:dyDescent="0.25">
      <c r="A532" s="351">
        <v>167</v>
      </c>
      <c r="B532" s="382">
        <v>42787</v>
      </c>
      <c r="C532" s="204" t="s">
        <v>1619</v>
      </c>
      <c r="D532" s="204" t="s">
        <v>1580</v>
      </c>
      <c r="E532" s="204" t="s">
        <v>1427</v>
      </c>
      <c r="F532" s="204" t="s">
        <v>1441</v>
      </c>
      <c r="G532" s="204" t="s">
        <v>1581</v>
      </c>
      <c r="H532" s="204" t="s">
        <v>1585</v>
      </c>
      <c r="I532" s="204" t="s">
        <v>1583</v>
      </c>
      <c r="J532" s="383">
        <v>87187721</v>
      </c>
      <c r="K532" s="351" t="s">
        <v>1445</v>
      </c>
      <c r="L532" s="204" t="s">
        <v>1446</v>
      </c>
      <c r="M532" s="351">
        <v>0</v>
      </c>
      <c r="N532" s="204" t="s">
        <v>1447</v>
      </c>
      <c r="O532" s="204" t="s">
        <v>1434</v>
      </c>
      <c r="P532" s="204" t="s">
        <v>1586</v>
      </c>
      <c r="Q532" s="204" t="s">
        <v>1435</v>
      </c>
      <c r="R532" s="204" t="s">
        <v>1435</v>
      </c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0" x14ac:dyDescent="0.25">
      <c r="A533" s="351">
        <v>168</v>
      </c>
      <c r="B533" s="382">
        <v>42787</v>
      </c>
      <c r="C533" s="204" t="s">
        <v>1619</v>
      </c>
      <c r="D533" s="204" t="s">
        <v>1624</v>
      </c>
      <c r="E533" s="204" t="s">
        <v>1427</v>
      </c>
      <c r="F533" s="204" t="s">
        <v>1537</v>
      </c>
      <c r="G533" s="204" t="s">
        <v>1625</v>
      </c>
      <c r="H533" s="204" t="s">
        <v>1583</v>
      </c>
      <c r="I533" s="204" t="s">
        <v>1626</v>
      </c>
      <c r="J533" s="383">
        <v>10438402</v>
      </c>
      <c r="K533" s="351" t="s">
        <v>1445</v>
      </c>
      <c r="L533" s="204" t="s">
        <v>1446</v>
      </c>
      <c r="M533" s="351">
        <v>0</v>
      </c>
      <c r="N533" s="204" t="s">
        <v>1447</v>
      </c>
      <c r="O533" s="204" t="s">
        <v>1434</v>
      </c>
      <c r="P533" s="204" t="s">
        <v>1627</v>
      </c>
      <c r="Q533" s="204" t="s">
        <v>1435</v>
      </c>
      <c r="R533" s="204" t="s">
        <v>1435</v>
      </c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0" x14ac:dyDescent="0.25">
      <c r="A534" s="351">
        <v>169</v>
      </c>
      <c r="B534" s="382">
        <v>42787</v>
      </c>
      <c r="C534" s="204" t="s">
        <v>1619</v>
      </c>
      <c r="D534" s="204" t="s">
        <v>1629</v>
      </c>
      <c r="E534" s="204" t="s">
        <v>1427</v>
      </c>
      <c r="F534" s="204" t="s">
        <v>1537</v>
      </c>
      <c r="G534" s="204" t="s">
        <v>1630</v>
      </c>
      <c r="H534" s="204" t="s">
        <v>1583</v>
      </c>
      <c r="I534" s="204" t="s">
        <v>1631</v>
      </c>
      <c r="J534" s="383">
        <v>8536938</v>
      </c>
      <c r="K534" s="351" t="s">
        <v>1445</v>
      </c>
      <c r="L534" s="204" t="s">
        <v>1446</v>
      </c>
      <c r="M534" s="351">
        <v>0</v>
      </c>
      <c r="N534" s="204" t="s">
        <v>1447</v>
      </c>
      <c r="O534" s="204" t="s">
        <v>1434</v>
      </c>
      <c r="P534" s="204" t="s">
        <v>1632</v>
      </c>
      <c r="Q534" s="204" t="s">
        <v>1435</v>
      </c>
      <c r="R534" s="204" t="s">
        <v>1435</v>
      </c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0" x14ac:dyDescent="0.25">
      <c r="A535" s="351">
        <v>170</v>
      </c>
      <c r="B535" s="382">
        <v>42787</v>
      </c>
      <c r="C535" s="204" t="s">
        <v>1619</v>
      </c>
      <c r="D535" s="204" t="s">
        <v>1686</v>
      </c>
      <c r="E535" s="204" t="s">
        <v>1427</v>
      </c>
      <c r="F535" s="204" t="s">
        <v>1428</v>
      </c>
      <c r="G535" s="204" t="s">
        <v>1687</v>
      </c>
      <c r="H535" s="204" t="s">
        <v>1583</v>
      </c>
      <c r="I535" s="204" t="s">
        <v>1688</v>
      </c>
      <c r="J535" s="383">
        <v>672742</v>
      </c>
      <c r="K535" s="351" t="s">
        <v>1445</v>
      </c>
      <c r="L535" s="204" t="s">
        <v>1446</v>
      </c>
      <c r="M535" s="351">
        <v>0</v>
      </c>
      <c r="N535" s="204" t="s">
        <v>1447</v>
      </c>
      <c r="O535" s="204" t="s">
        <v>1434</v>
      </c>
      <c r="P535" s="204" t="s">
        <v>1937</v>
      </c>
      <c r="Q535" s="204" t="s">
        <v>1435</v>
      </c>
      <c r="R535" s="204" t="s">
        <v>1435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0" x14ac:dyDescent="0.25">
      <c r="A536" s="351">
        <v>171</v>
      </c>
      <c r="B536" s="382">
        <v>42787</v>
      </c>
      <c r="C536" s="204" t="s">
        <v>1619</v>
      </c>
      <c r="D536" s="204" t="s">
        <v>1645</v>
      </c>
      <c r="E536" s="204" t="s">
        <v>1427</v>
      </c>
      <c r="F536" s="204" t="s">
        <v>1428</v>
      </c>
      <c r="G536" s="204" t="s">
        <v>1646</v>
      </c>
      <c r="H536" s="204" t="s">
        <v>1583</v>
      </c>
      <c r="I536" s="204" t="s">
        <v>1431</v>
      </c>
      <c r="J536" s="383">
        <v>1340000</v>
      </c>
      <c r="K536" s="351" t="s">
        <v>1445</v>
      </c>
      <c r="L536" s="204" t="s">
        <v>1446</v>
      </c>
      <c r="M536" s="351">
        <v>0</v>
      </c>
      <c r="N536" s="204" t="s">
        <v>1447</v>
      </c>
      <c r="O536" s="204" t="s">
        <v>1434</v>
      </c>
      <c r="P536" s="204" t="s">
        <v>1647</v>
      </c>
      <c r="Q536" s="204" t="s">
        <v>1435</v>
      </c>
      <c r="R536" s="204" t="s">
        <v>1435</v>
      </c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0" x14ac:dyDescent="0.25">
      <c r="A537" s="351">
        <v>172</v>
      </c>
      <c r="B537" s="382">
        <v>42787</v>
      </c>
      <c r="C537" s="204" t="s">
        <v>1619</v>
      </c>
      <c r="D537" s="204" t="s">
        <v>1607</v>
      </c>
      <c r="E537" s="204" t="s">
        <v>1427</v>
      </c>
      <c r="F537" s="204" t="s">
        <v>1428</v>
      </c>
      <c r="G537" s="204" t="s">
        <v>1608</v>
      </c>
      <c r="H537" s="204" t="s">
        <v>1583</v>
      </c>
      <c r="I537" s="204" t="s">
        <v>1431</v>
      </c>
      <c r="J537" s="383">
        <v>680000</v>
      </c>
      <c r="K537" s="351" t="s">
        <v>1445</v>
      </c>
      <c r="L537" s="204" t="s">
        <v>1446</v>
      </c>
      <c r="M537" s="351">
        <v>0</v>
      </c>
      <c r="N537" s="204" t="s">
        <v>1447</v>
      </c>
      <c r="O537" s="204" t="s">
        <v>1434</v>
      </c>
      <c r="P537" s="204" t="s">
        <v>1634</v>
      </c>
      <c r="Q537" s="204" t="s">
        <v>1435</v>
      </c>
      <c r="R537" s="204" t="s">
        <v>1435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0" x14ac:dyDescent="0.25">
      <c r="A538" s="351">
        <v>173</v>
      </c>
      <c r="B538" s="382">
        <v>42787</v>
      </c>
      <c r="C538" s="204" t="s">
        <v>1994</v>
      </c>
      <c r="D538" s="204" t="s">
        <v>1636</v>
      </c>
      <c r="E538" s="204" t="s">
        <v>1427</v>
      </c>
      <c r="F538" s="204" t="s">
        <v>1428</v>
      </c>
      <c r="G538" s="204" t="s">
        <v>1637</v>
      </c>
      <c r="H538" s="204" t="s">
        <v>1583</v>
      </c>
      <c r="I538" s="204" t="s">
        <v>1431</v>
      </c>
      <c r="J538" s="383">
        <v>24000</v>
      </c>
      <c r="K538" s="351" t="s">
        <v>1445</v>
      </c>
      <c r="L538" s="204" t="s">
        <v>1446</v>
      </c>
      <c r="M538" s="351">
        <v>0</v>
      </c>
      <c r="N538" s="204" t="s">
        <v>1447</v>
      </c>
      <c r="O538" s="204" t="s">
        <v>1434</v>
      </c>
      <c r="P538" s="204" t="s">
        <v>1642</v>
      </c>
      <c r="Q538" s="204" t="s">
        <v>1435</v>
      </c>
      <c r="R538" s="204" t="s">
        <v>1435</v>
      </c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0" x14ac:dyDescent="0.25">
      <c r="A539" s="351">
        <v>174</v>
      </c>
      <c r="B539" s="382">
        <v>42787</v>
      </c>
      <c r="C539" s="204" t="s">
        <v>1619</v>
      </c>
      <c r="D539" s="204" t="s">
        <v>1640</v>
      </c>
      <c r="E539" s="204" t="s">
        <v>1427</v>
      </c>
      <c r="F539" s="204" t="s">
        <v>1428</v>
      </c>
      <c r="G539" s="204" t="s">
        <v>1641</v>
      </c>
      <c r="H539" s="204" t="s">
        <v>1583</v>
      </c>
      <c r="I539" s="204" t="s">
        <v>1431</v>
      </c>
      <c r="J539" s="383">
        <v>4074880</v>
      </c>
      <c r="K539" s="351" t="s">
        <v>1445</v>
      </c>
      <c r="L539" s="204" t="s">
        <v>1446</v>
      </c>
      <c r="M539" s="351">
        <v>0</v>
      </c>
      <c r="N539" s="204" t="s">
        <v>1447</v>
      </c>
      <c r="O539" s="204" t="s">
        <v>1434</v>
      </c>
      <c r="P539" s="204" t="s">
        <v>1642</v>
      </c>
      <c r="Q539" s="204" t="s">
        <v>1435</v>
      </c>
      <c r="R539" s="204" t="s">
        <v>1435</v>
      </c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0" x14ac:dyDescent="0.25">
      <c r="A540" s="351">
        <v>175</v>
      </c>
      <c r="B540" s="382">
        <v>42787</v>
      </c>
      <c r="C540" s="204" t="s">
        <v>1619</v>
      </c>
      <c r="D540" s="204" t="s">
        <v>1545</v>
      </c>
      <c r="E540" s="204" t="s">
        <v>1427</v>
      </c>
      <c r="F540" s="204" t="s">
        <v>1546</v>
      </c>
      <c r="G540" s="204" t="s">
        <v>1547</v>
      </c>
      <c r="H540" s="204" t="s">
        <v>1583</v>
      </c>
      <c r="I540" s="204" t="s">
        <v>1722</v>
      </c>
      <c r="J540" s="383">
        <v>100000</v>
      </c>
      <c r="K540" s="351" t="s">
        <v>1445</v>
      </c>
      <c r="L540" s="204" t="s">
        <v>1446</v>
      </c>
      <c r="M540" s="351">
        <v>0</v>
      </c>
      <c r="N540" s="204" t="s">
        <v>1447</v>
      </c>
      <c r="O540" s="204" t="s">
        <v>1434</v>
      </c>
      <c r="P540" s="204" t="s">
        <v>1995</v>
      </c>
      <c r="Q540" s="204" t="s">
        <v>1435</v>
      </c>
      <c r="R540" s="204" t="s">
        <v>1435</v>
      </c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0" x14ac:dyDescent="0.25">
      <c r="A541" s="351">
        <v>176</v>
      </c>
      <c r="B541" s="382">
        <v>42787</v>
      </c>
      <c r="C541" s="204" t="s">
        <v>1619</v>
      </c>
      <c r="D541" s="204" t="s">
        <v>1796</v>
      </c>
      <c r="E541" s="204" t="s">
        <v>1427</v>
      </c>
      <c r="F541" s="204" t="s">
        <v>1428</v>
      </c>
      <c r="G541" s="204" t="s">
        <v>1797</v>
      </c>
      <c r="H541" s="204" t="s">
        <v>1583</v>
      </c>
      <c r="I541" s="204" t="s">
        <v>1722</v>
      </c>
      <c r="J541" s="383">
        <v>200000</v>
      </c>
      <c r="K541" s="351" t="s">
        <v>1445</v>
      </c>
      <c r="L541" s="204" t="s">
        <v>1446</v>
      </c>
      <c r="M541" s="351">
        <v>0</v>
      </c>
      <c r="N541" s="204" t="s">
        <v>1447</v>
      </c>
      <c r="O541" s="204" t="s">
        <v>1434</v>
      </c>
      <c r="P541" s="204" t="s">
        <v>1995</v>
      </c>
      <c r="Q541" s="204" t="s">
        <v>1435</v>
      </c>
      <c r="R541" s="204" t="s">
        <v>1435</v>
      </c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0" x14ac:dyDescent="0.25">
      <c r="A542" s="351">
        <v>177</v>
      </c>
      <c r="B542" s="382">
        <v>42787</v>
      </c>
      <c r="C542" s="204" t="s">
        <v>1619</v>
      </c>
      <c r="D542" s="204" t="s">
        <v>1800</v>
      </c>
      <c r="E542" s="204" t="s">
        <v>1427</v>
      </c>
      <c r="F542" s="204" t="s">
        <v>1428</v>
      </c>
      <c r="G542" s="204" t="s">
        <v>1801</v>
      </c>
      <c r="H542" s="204" t="s">
        <v>1583</v>
      </c>
      <c r="I542" s="204" t="s">
        <v>1722</v>
      </c>
      <c r="J542" s="383">
        <v>380000</v>
      </c>
      <c r="K542" s="351" t="s">
        <v>1445</v>
      </c>
      <c r="L542" s="204" t="s">
        <v>1446</v>
      </c>
      <c r="M542" s="351">
        <v>0</v>
      </c>
      <c r="N542" s="204" t="s">
        <v>1447</v>
      </c>
      <c r="O542" s="204" t="s">
        <v>1434</v>
      </c>
      <c r="P542" s="204" t="s">
        <v>1995</v>
      </c>
      <c r="Q542" s="204" t="s">
        <v>1435</v>
      </c>
      <c r="R542" s="204" t="s">
        <v>1435</v>
      </c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0" x14ac:dyDescent="0.25">
      <c r="A543" s="351">
        <v>178</v>
      </c>
      <c r="B543" s="382">
        <v>42787</v>
      </c>
      <c r="C543" s="204" t="s">
        <v>1619</v>
      </c>
      <c r="D543" s="204" t="s">
        <v>1690</v>
      </c>
      <c r="E543" s="204" t="s">
        <v>1427</v>
      </c>
      <c r="F543" s="204" t="s">
        <v>1537</v>
      </c>
      <c r="G543" s="204" t="s">
        <v>1691</v>
      </c>
      <c r="H543" s="204" t="s">
        <v>1583</v>
      </c>
      <c r="I543" s="204" t="s">
        <v>1523</v>
      </c>
      <c r="J543" s="383">
        <v>30000</v>
      </c>
      <c r="K543" s="351" t="s">
        <v>1445</v>
      </c>
      <c r="L543" s="204" t="s">
        <v>1446</v>
      </c>
      <c r="M543" s="351">
        <v>0</v>
      </c>
      <c r="N543" s="204" t="s">
        <v>1447</v>
      </c>
      <c r="O543" s="204" t="s">
        <v>1434</v>
      </c>
      <c r="P543" s="204" t="s">
        <v>1642</v>
      </c>
      <c r="Q543" s="204" t="s">
        <v>1435</v>
      </c>
      <c r="R543" s="204" t="s">
        <v>1435</v>
      </c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0" x14ac:dyDescent="0.25">
      <c r="A544" s="351">
        <v>185</v>
      </c>
      <c r="B544" s="382">
        <v>42787</v>
      </c>
      <c r="C544" s="204" t="s">
        <v>1619</v>
      </c>
      <c r="D544" s="204" t="s">
        <v>1624</v>
      </c>
      <c r="E544" s="204" t="s">
        <v>1427</v>
      </c>
      <c r="F544" s="204" t="s">
        <v>1537</v>
      </c>
      <c r="G544" s="204" t="s">
        <v>1625</v>
      </c>
      <c r="H544" s="204" t="s">
        <v>1737</v>
      </c>
      <c r="I544" s="204" t="s">
        <v>1626</v>
      </c>
      <c r="J544" s="383">
        <v>11639856</v>
      </c>
      <c r="K544" s="351" t="s">
        <v>1445</v>
      </c>
      <c r="L544" s="204" t="s">
        <v>1446</v>
      </c>
      <c r="M544" s="351">
        <v>0</v>
      </c>
      <c r="N544" s="204" t="s">
        <v>1447</v>
      </c>
      <c r="O544" s="204" t="s">
        <v>1434</v>
      </c>
      <c r="P544" s="204" t="s">
        <v>1738</v>
      </c>
      <c r="Q544" s="204" t="s">
        <v>1435</v>
      </c>
      <c r="R544" s="204" t="s">
        <v>1435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0" x14ac:dyDescent="0.25">
      <c r="A545" s="351">
        <v>1420</v>
      </c>
      <c r="B545" s="382">
        <v>42787</v>
      </c>
      <c r="C545" s="204" t="s">
        <v>1826</v>
      </c>
      <c r="D545" s="204" t="s">
        <v>1484</v>
      </c>
      <c r="E545" s="204" t="s">
        <v>1427</v>
      </c>
      <c r="F545" s="204" t="s">
        <v>1428</v>
      </c>
      <c r="G545" s="204" t="s">
        <v>1485</v>
      </c>
      <c r="H545" s="204" t="s">
        <v>1522</v>
      </c>
      <c r="I545" s="204" t="s">
        <v>1523</v>
      </c>
      <c r="J545" s="383">
        <v>69000</v>
      </c>
      <c r="K545" s="351">
        <v>5500</v>
      </c>
      <c r="L545" s="204" t="s">
        <v>1996</v>
      </c>
      <c r="M545" s="351">
        <v>30</v>
      </c>
      <c r="N545" s="204" t="s">
        <v>1437</v>
      </c>
      <c r="O545" s="204" t="s">
        <v>1434</v>
      </c>
      <c r="P545" s="204" t="s">
        <v>1996</v>
      </c>
      <c r="Q545" s="204" t="s">
        <v>1435</v>
      </c>
      <c r="R545" s="204" t="s">
        <v>1435</v>
      </c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0" x14ac:dyDescent="0.25">
      <c r="A546" s="351">
        <v>1421</v>
      </c>
      <c r="B546" s="382">
        <v>42787</v>
      </c>
      <c r="C546" s="204" t="s">
        <v>1826</v>
      </c>
      <c r="D546" s="204" t="s">
        <v>1484</v>
      </c>
      <c r="E546" s="204" t="s">
        <v>1427</v>
      </c>
      <c r="F546" s="204" t="s">
        <v>1428</v>
      </c>
      <c r="G546" s="204" t="s">
        <v>1485</v>
      </c>
      <c r="H546" s="204" t="s">
        <v>1522</v>
      </c>
      <c r="I546" s="204" t="s">
        <v>1523</v>
      </c>
      <c r="J546" s="383">
        <v>26000</v>
      </c>
      <c r="K546" s="351">
        <v>5501</v>
      </c>
      <c r="L546" s="204" t="s">
        <v>1997</v>
      </c>
      <c r="M546" s="351">
        <v>40</v>
      </c>
      <c r="N546" s="204" t="s">
        <v>1437</v>
      </c>
      <c r="O546" s="204" t="s">
        <v>1434</v>
      </c>
      <c r="P546" s="204" t="s">
        <v>1997</v>
      </c>
      <c r="Q546" s="204" t="s">
        <v>1435</v>
      </c>
      <c r="R546" s="204" t="s">
        <v>1435</v>
      </c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0" x14ac:dyDescent="0.25">
      <c r="A547" s="351">
        <v>1422</v>
      </c>
      <c r="B547" s="382">
        <v>42787</v>
      </c>
      <c r="C547" s="204" t="s">
        <v>1826</v>
      </c>
      <c r="D547" s="204" t="s">
        <v>1484</v>
      </c>
      <c r="E547" s="204" t="s">
        <v>1427</v>
      </c>
      <c r="F547" s="204" t="s">
        <v>1428</v>
      </c>
      <c r="G547" s="204" t="s">
        <v>1485</v>
      </c>
      <c r="H547" s="204" t="s">
        <v>1522</v>
      </c>
      <c r="I547" s="204" t="s">
        <v>1523</v>
      </c>
      <c r="J547" s="383">
        <v>32000</v>
      </c>
      <c r="K547" s="351">
        <v>4833</v>
      </c>
      <c r="L547" s="204" t="s">
        <v>1998</v>
      </c>
      <c r="M547" s="351">
        <v>16</v>
      </c>
      <c r="N547" s="204" t="s">
        <v>1437</v>
      </c>
      <c r="O547" s="204" t="s">
        <v>1434</v>
      </c>
      <c r="P547" s="204" t="s">
        <v>1998</v>
      </c>
      <c r="Q547" s="204" t="s">
        <v>1435</v>
      </c>
      <c r="R547" s="204" t="s">
        <v>1435</v>
      </c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0" x14ac:dyDescent="0.25">
      <c r="A548" s="351">
        <v>1423</v>
      </c>
      <c r="B548" s="382">
        <v>42787</v>
      </c>
      <c r="C548" s="204" t="s">
        <v>1826</v>
      </c>
      <c r="D548" s="204" t="s">
        <v>1484</v>
      </c>
      <c r="E548" s="204" t="s">
        <v>1427</v>
      </c>
      <c r="F548" s="204" t="s">
        <v>1428</v>
      </c>
      <c r="G548" s="204" t="s">
        <v>1485</v>
      </c>
      <c r="H548" s="204" t="s">
        <v>1522</v>
      </c>
      <c r="I548" s="204" t="s">
        <v>1523</v>
      </c>
      <c r="J548" s="383">
        <v>12500</v>
      </c>
      <c r="K548" s="351">
        <v>5502</v>
      </c>
      <c r="L548" s="204" t="s">
        <v>1999</v>
      </c>
      <c r="M548" s="351">
        <v>25</v>
      </c>
      <c r="N548" s="204" t="s">
        <v>1454</v>
      </c>
      <c r="O548" s="204" t="s">
        <v>1434</v>
      </c>
      <c r="P548" s="204" t="s">
        <v>1999</v>
      </c>
      <c r="Q548" s="204" t="s">
        <v>1435</v>
      </c>
      <c r="R548" s="204" t="s">
        <v>1435</v>
      </c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0" x14ac:dyDescent="0.25">
      <c r="A549" s="351">
        <v>1424</v>
      </c>
      <c r="B549" s="382">
        <v>42787</v>
      </c>
      <c r="C549" s="204" t="s">
        <v>1826</v>
      </c>
      <c r="D549" s="204" t="s">
        <v>1484</v>
      </c>
      <c r="E549" s="204" t="s">
        <v>1427</v>
      </c>
      <c r="F549" s="204" t="s">
        <v>1428</v>
      </c>
      <c r="G549" s="204" t="s">
        <v>1485</v>
      </c>
      <c r="H549" s="204" t="s">
        <v>1522</v>
      </c>
      <c r="I549" s="204" t="s">
        <v>1523</v>
      </c>
      <c r="J549" s="383">
        <v>91800</v>
      </c>
      <c r="K549" s="351">
        <v>5503</v>
      </c>
      <c r="L549" s="204" t="s">
        <v>2000</v>
      </c>
      <c r="M549" s="351">
        <v>18</v>
      </c>
      <c r="N549" s="204" t="s">
        <v>1437</v>
      </c>
      <c r="O549" s="204" t="s">
        <v>1434</v>
      </c>
      <c r="P549" s="204" t="s">
        <v>2000</v>
      </c>
      <c r="Q549" s="204" t="s">
        <v>1435</v>
      </c>
      <c r="R549" s="204" t="s">
        <v>1435</v>
      </c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60" x14ac:dyDescent="0.25">
      <c r="A550" s="351">
        <v>1425</v>
      </c>
      <c r="B550" s="382">
        <v>42787</v>
      </c>
      <c r="C550" s="204" t="s">
        <v>1826</v>
      </c>
      <c r="D550" s="204" t="s">
        <v>1484</v>
      </c>
      <c r="E550" s="204" t="s">
        <v>1427</v>
      </c>
      <c r="F550" s="204" t="s">
        <v>1428</v>
      </c>
      <c r="G550" s="204" t="s">
        <v>1485</v>
      </c>
      <c r="H550" s="204" t="s">
        <v>1522</v>
      </c>
      <c r="I550" s="204" t="s">
        <v>1523</v>
      </c>
      <c r="J550" s="383">
        <v>36000</v>
      </c>
      <c r="K550" s="351">
        <v>5504</v>
      </c>
      <c r="L550" s="204" t="s">
        <v>2000</v>
      </c>
      <c r="M550" s="351">
        <v>20</v>
      </c>
      <c r="N550" s="204" t="s">
        <v>1437</v>
      </c>
      <c r="O550" s="204" t="s">
        <v>1434</v>
      </c>
      <c r="P550" s="204" t="s">
        <v>2000</v>
      </c>
      <c r="Q550" s="204" t="s">
        <v>1435</v>
      </c>
      <c r="R550" s="204" t="s">
        <v>1435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60" x14ac:dyDescent="0.25">
      <c r="A551" s="351">
        <v>1426</v>
      </c>
      <c r="B551" s="382">
        <v>42787</v>
      </c>
      <c r="C551" s="204" t="s">
        <v>1826</v>
      </c>
      <c r="D551" s="204" t="s">
        <v>1484</v>
      </c>
      <c r="E551" s="204" t="s">
        <v>1427</v>
      </c>
      <c r="F551" s="204" t="s">
        <v>1428</v>
      </c>
      <c r="G551" s="204" t="s">
        <v>1485</v>
      </c>
      <c r="H551" s="204" t="s">
        <v>1522</v>
      </c>
      <c r="I551" s="204" t="s">
        <v>1523</v>
      </c>
      <c r="J551" s="383">
        <v>11000</v>
      </c>
      <c r="K551" s="351">
        <v>5505</v>
      </c>
      <c r="L551" s="204" t="s">
        <v>2001</v>
      </c>
      <c r="M551" s="351">
        <v>5</v>
      </c>
      <c r="N551" s="204" t="s">
        <v>1437</v>
      </c>
      <c r="O551" s="204" t="s">
        <v>1434</v>
      </c>
      <c r="P551" s="204" t="s">
        <v>2001</v>
      </c>
      <c r="Q551" s="204" t="s">
        <v>1435</v>
      </c>
      <c r="R551" s="204" t="s">
        <v>1435</v>
      </c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60" x14ac:dyDescent="0.25">
      <c r="A552" s="351">
        <v>1427</v>
      </c>
      <c r="B552" s="382">
        <v>42787</v>
      </c>
      <c r="C552" s="204" t="s">
        <v>1826</v>
      </c>
      <c r="D552" s="204" t="s">
        <v>1484</v>
      </c>
      <c r="E552" s="204" t="s">
        <v>1427</v>
      </c>
      <c r="F552" s="204" t="s">
        <v>1428</v>
      </c>
      <c r="G552" s="204" t="s">
        <v>1485</v>
      </c>
      <c r="H552" s="204" t="s">
        <v>1522</v>
      </c>
      <c r="I552" s="204" t="s">
        <v>1523</v>
      </c>
      <c r="J552" s="383">
        <v>28800</v>
      </c>
      <c r="K552" s="351">
        <v>5506</v>
      </c>
      <c r="L552" s="204" t="s">
        <v>2002</v>
      </c>
      <c r="M552" s="351">
        <v>8</v>
      </c>
      <c r="N552" s="204" t="s">
        <v>1437</v>
      </c>
      <c r="O552" s="204" t="s">
        <v>1434</v>
      </c>
      <c r="P552" s="204" t="s">
        <v>2002</v>
      </c>
      <c r="Q552" s="204" t="s">
        <v>1435</v>
      </c>
      <c r="R552" s="204" t="s">
        <v>1435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60" x14ac:dyDescent="0.25">
      <c r="A553" s="351">
        <v>1428</v>
      </c>
      <c r="B553" s="382">
        <v>42787</v>
      </c>
      <c r="C553" s="204" t="s">
        <v>1826</v>
      </c>
      <c r="D553" s="204" t="s">
        <v>1484</v>
      </c>
      <c r="E553" s="204" t="s">
        <v>1427</v>
      </c>
      <c r="F553" s="204" t="s">
        <v>1428</v>
      </c>
      <c r="G553" s="204" t="s">
        <v>1485</v>
      </c>
      <c r="H553" s="204" t="s">
        <v>1522</v>
      </c>
      <c r="I553" s="204" t="s">
        <v>1523</v>
      </c>
      <c r="J553" s="383">
        <v>5400</v>
      </c>
      <c r="K553" s="351">
        <v>5507</v>
      </c>
      <c r="L553" s="204" t="s">
        <v>2003</v>
      </c>
      <c r="M553" s="351">
        <v>3</v>
      </c>
      <c r="N553" s="204" t="s">
        <v>1471</v>
      </c>
      <c r="O553" s="204" t="s">
        <v>1434</v>
      </c>
      <c r="P553" s="204" t="s">
        <v>2003</v>
      </c>
      <c r="Q553" s="204" t="s">
        <v>1435</v>
      </c>
      <c r="R553" s="204" t="s">
        <v>1435</v>
      </c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60" x14ac:dyDescent="0.25">
      <c r="A554" s="351">
        <v>1429</v>
      </c>
      <c r="B554" s="382">
        <v>42787</v>
      </c>
      <c r="C554" s="204" t="s">
        <v>1826</v>
      </c>
      <c r="D554" s="204" t="s">
        <v>1484</v>
      </c>
      <c r="E554" s="204" t="s">
        <v>1427</v>
      </c>
      <c r="F554" s="204" t="s">
        <v>1428</v>
      </c>
      <c r="G554" s="204" t="s">
        <v>1485</v>
      </c>
      <c r="H554" s="204" t="s">
        <v>1522</v>
      </c>
      <c r="I554" s="204" t="s">
        <v>1523</v>
      </c>
      <c r="J554" s="383">
        <v>7500</v>
      </c>
      <c r="K554" s="351">
        <v>5508</v>
      </c>
      <c r="L554" s="204" t="s">
        <v>2004</v>
      </c>
      <c r="M554" s="351">
        <v>30</v>
      </c>
      <c r="N554" s="204" t="s">
        <v>1437</v>
      </c>
      <c r="O554" s="204" t="s">
        <v>1434</v>
      </c>
      <c r="P554" s="204" t="s">
        <v>2004</v>
      </c>
      <c r="Q554" s="204" t="s">
        <v>1435</v>
      </c>
      <c r="R554" s="204" t="s">
        <v>1435</v>
      </c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60" x14ac:dyDescent="0.25">
      <c r="A555" s="351">
        <v>1476</v>
      </c>
      <c r="B555" s="382">
        <v>42787</v>
      </c>
      <c r="C555" s="204" t="s">
        <v>1777</v>
      </c>
      <c r="D555" s="204" t="s">
        <v>1834</v>
      </c>
      <c r="E555" s="204" t="s">
        <v>1427</v>
      </c>
      <c r="F555" s="204" t="s">
        <v>1546</v>
      </c>
      <c r="G555" s="204" t="s">
        <v>1835</v>
      </c>
      <c r="H555" s="204" t="s">
        <v>1451</v>
      </c>
      <c r="I555" s="204" t="s">
        <v>1452</v>
      </c>
      <c r="J555" s="383">
        <v>503550</v>
      </c>
      <c r="K555" s="351">
        <v>3232</v>
      </c>
      <c r="L555" s="204" t="s">
        <v>1597</v>
      </c>
      <c r="M555" s="351">
        <v>1119</v>
      </c>
      <c r="N555" s="204" t="s">
        <v>1437</v>
      </c>
      <c r="O555" s="204" t="s">
        <v>1434</v>
      </c>
      <c r="P555" s="204" t="s">
        <v>1597</v>
      </c>
      <c r="Q555" s="204" t="s">
        <v>1435</v>
      </c>
      <c r="R555" s="204" t="s">
        <v>1435</v>
      </c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60" x14ac:dyDescent="0.25">
      <c r="A556" s="351">
        <v>1477</v>
      </c>
      <c r="B556" s="382">
        <v>42787</v>
      </c>
      <c r="C556" s="204" t="s">
        <v>1777</v>
      </c>
      <c r="D556" s="204" t="s">
        <v>1834</v>
      </c>
      <c r="E556" s="204" t="s">
        <v>1427</v>
      </c>
      <c r="F556" s="204" t="s">
        <v>1546</v>
      </c>
      <c r="G556" s="204" t="s">
        <v>1835</v>
      </c>
      <c r="H556" s="204" t="s">
        <v>1451</v>
      </c>
      <c r="I556" s="204" t="s">
        <v>1452</v>
      </c>
      <c r="J556" s="383">
        <v>392700</v>
      </c>
      <c r="K556" s="351">
        <v>3231</v>
      </c>
      <c r="L556" s="204" t="s">
        <v>1597</v>
      </c>
      <c r="M556" s="351">
        <v>1122</v>
      </c>
      <c r="N556" s="204" t="s">
        <v>1437</v>
      </c>
      <c r="O556" s="204" t="s">
        <v>1434</v>
      </c>
      <c r="P556" s="204" t="s">
        <v>1597</v>
      </c>
      <c r="Q556" s="204" t="s">
        <v>1435</v>
      </c>
      <c r="R556" s="204" t="s">
        <v>1435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60" x14ac:dyDescent="0.25">
      <c r="A557" s="351">
        <v>1478</v>
      </c>
      <c r="B557" s="382">
        <v>42787</v>
      </c>
      <c r="C557" s="204" t="s">
        <v>1777</v>
      </c>
      <c r="D557" s="204" t="s">
        <v>1834</v>
      </c>
      <c r="E557" s="204" t="s">
        <v>1427</v>
      </c>
      <c r="F557" s="204" t="s">
        <v>1546</v>
      </c>
      <c r="G557" s="204" t="s">
        <v>1835</v>
      </c>
      <c r="H557" s="204" t="s">
        <v>1451</v>
      </c>
      <c r="I557" s="204" t="s">
        <v>1452</v>
      </c>
      <c r="J557" s="383">
        <v>496350</v>
      </c>
      <c r="K557" s="351">
        <v>3232</v>
      </c>
      <c r="L557" s="204" t="s">
        <v>1597</v>
      </c>
      <c r="M557" s="351">
        <v>1103</v>
      </c>
      <c r="N557" s="204" t="s">
        <v>1437</v>
      </c>
      <c r="O557" s="204" t="s">
        <v>1434</v>
      </c>
      <c r="P557" s="204" t="s">
        <v>1597</v>
      </c>
      <c r="Q557" s="204" t="s">
        <v>1435</v>
      </c>
      <c r="R557" s="204" t="s">
        <v>1435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60" x14ac:dyDescent="0.25">
      <c r="A558" s="351">
        <v>1479</v>
      </c>
      <c r="B558" s="382">
        <v>42787</v>
      </c>
      <c r="C558" s="204" t="s">
        <v>1777</v>
      </c>
      <c r="D558" s="204" t="s">
        <v>1834</v>
      </c>
      <c r="E558" s="204" t="s">
        <v>1427</v>
      </c>
      <c r="F558" s="204" t="s">
        <v>1546</v>
      </c>
      <c r="G558" s="204" t="s">
        <v>1835</v>
      </c>
      <c r="H558" s="204" t="s">
        <v>1451</v>
      </c>
      <c r="I558" s="204" t="s">
        <v>1452</v>
      </c>
      <c r="J558" s="383">
        <v>220600</v>
      </c>
      <c r="K558" s="351">
        <v>5419</v>
      </c>
      <c r="L558" s="204" t="s">
        <v>1598</v>
      </c>
      <c r="M558" s="351">
        <v>1103</v>
      </c>
      <c r="N558" s="204" t="s">
        <v>1437</v>
      </c>
      <c r="O558" s="204" t="s">
        <v>1434</v>
      </c>
      <c r="P558" s="204" t="s">
        <v>1598</v>
      </c>
      <c r="Q558" s="204" t="s">
        <v>1435</v>
      </c>
      <c r="R558" s="204" t="s">
        <v>1435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60" x14ac:dyDescent="0.25">
      <c r="A559" s="351">
        <v>1480</v>
      </c>
      <c r="B559" s="382">
        <v>42787</v>
      </c>
      <c r="C559" s="204" t="s">
        <v>1777</v>
      </c>
      <c r="D559" s="204" t="s">
        <v>1834</v>
      </c>
      <c r="E559" s="204" t="s">
        <v>1427</v>
      </c>
      <c r="F559" s="204" t="s">
        <v>1546</v>
      </c>
      <c r="G559" s="204" t="s">
        <v>1835</v>
      </c>
      <c r="H559" s="204" t="s">
        <v>1451</v>
      </c>
      <c r="I559" s="204" t="s">
        <v>1452</v>
      </c>
      <c r="J559" s="383">
        <v>506250</v>
      </c>
      <c r="K559" s="351">
        <v>3232</v>
      </c>
      <c r="L559" s="204" t="s">
        <v>1597</v>
      </c>
      <c r="M559" s="351">
        <v>1125</v>
      </c>
      <c r="N559" s="204" t="s">
        <v>1437</v>
      </c>
      <c r="O559" s="204" t="s">
        <v>1434</v>
      </c>
      <c r="P559" s="204" t="s">
        <v>1597</v>
      </c>
      <c r="Q559" s="204" t="s">
        <v>1435</v>
      </c>
      <c r="R559" s="204" t="s">
        <v>1435</v>
      </c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60" x14ac:dyDescent="0.25">
      <c r="A560" s="351">
        <v>162</v>
      </c>
      <c r="B560" s="382">
        <v>42788</v>
      </c>
      <c r="C560" s="204" t="s">
        <v>1619</v>
      </c>
      <c r="D560" s="204" t="s">
        <v>1640</v>
      </c>
      <c r="E560" s="204" t="s">
        <v>1427</v>
      </c>
      <c r="F560" s="204" t="s">
        <v>1717</v>
      </c>
      <c r="G560" s="204" t="s">
        <v>1894</v>
      </c>
      <c r="H560" s="204" t="s">
        <v>1539</v>
      </c>
      <c r="I560" s="204" t="s">
        <v>1540</v>
      </c>
      <c r="J560" s="383">
        <v>450000</v>
      </c>
      <c r="K560" s="351" t="s">
        <v>1445</v>
      </c>
      <c r="L560" s="204" t="s">
        <v>1446</v>
      </c>
      <c r="M560" s="351">
        <v>0</v>
      </c>
      <c r="N560" s="204" t="s">
        <v>1447</v>
      </c>
      <c r="O560" s="204" t="s">
        <v>1434</v>
      </c>
      <c r="P560" s="204" t="s">
        <v>1544</v>
      </c>
      <c r="Q560" s="204" t="s">
        <v>1435</v>
      </c>
      <c r="R560" s="204" t="s">
        <v>1435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60" x14ac:dyDescent="0.25">
      <c r="A561" s="351">
        <v>1482</v>
      </c>
      <c r="B561" s="382">
        <v>42788</v>
      </c>
      <c r="C561" s="204" t="s">
        <v>1777</v>
      </c>
      <c r="D561" s="204" t="s">
        <v>1475</v>
      </c>
      <c r="E561" s="204" t="s">
        <v>1427</v>
      </c>
      <c r="F561" s="204" t="s">
        <v>1428</v>
      </c>
      <c r="G561" s="204" t="s">
        <v>1476</v>
      </c>
      <c r="H561" s="204" t="s">
        <v>1451</v>
      </c>
      <c r="I561" s="204" t="s">
        <v>1452</v>
      </c>
      <c r="J561" s="383">
        <v>9000</v>
      </c>
      <c r="K561" s="351">
        <v>5450</v>
      </c>
      <c r="L561" s="204" t="s">
        <v>1478</v>
      </c>
      <c r="M561" s="351">
        <v>10</v>
      </c>
      <c r="N561" s="204" t="s">
        <v>1454</v>
      </c>
      <c r="O561" s="204" t="s">
        <v>1434</v>
      </c>
      <c r="P561" s="204" t="s">
        <v>1478</v>
      </c>
      <c r="Q561" s="204" t="s">
        <v>1435</v>
      </c>
      <c r="R561" s="204" t="s">
        <v>1435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60" x14ac:dyDescent="0.25">
      <c r="A562" s="351">
        <v>1483</v>
      </c>
      <c r="B562" s="382">
        <v>42788</v>
      </c>
      <c r="C562" s="204" t="s">
        <v>1777</v>
      </c>
      <c r="D562" s="204" t="s">
        <v>1475</v>
      </c>
      <c r="E562" s="204" t="s">
        <v>1427</v>
      </c>
      <c r="F562" s="204" t="s">
        <v>1428</v>
      </c>
      <c r="G562" s="204" t="s">
        <v>1476</v>
      </c>
      <c r="H562" s="204" t="s">
        <v>1451</v>
      </c>
      <c r="I562" s="204" t="s">
        <v>1452</v>
      </c>
      <c r="J562" s="383">
        <v>9000</v>
      </c>
      <c r="K562" s="351">
        <v>5451</v>
      </c>
      <c r="L562" s="204" t="s">
        <v>1599</v>
      </c>
      <c r="M562" s="351">
        <v>10</v>
      </c>
      <c r="N562" s="204" t="s">
        <v>1454</v>
      </c>
      <c r="O562" s="204" t="s">
        <v>1434</v>
      </c>
      <c r="P562" s="204" t="s">
        <v>1599</v>
      </c>
      <c r="Q562" s="204" t="s">
        <v>1435</v>
      </c>
      <c r="R562" s="204" t="s">
        <v>1435</v>
      </c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60" x14ac:dyDescent="0.25">
      <c r="A563" s="351">
        <v>1490</v>
      </c>
      <c r="B563" s="382">
        <v>42788</v>
      </c>
      <c r="C563" s="204" t="s">
        <v>1777</v>
      </c>
      <c r="D563" s="204" t="s">
        <v>1484</v>
      </c>
      <c r="E563" s="204" t="s">
        <v>1427</v>
      </c>
      <c r="F563" s="204" t="s">
        <v>1428</v>
      </c>
      <c r="G563" s="204" t="s">
        <v>1485</v>
      </c>
      <c r="H563" s="204" t="s">
        <v>1451</v>
      </c>
      <c r="I563" s="204" t="s">
        <v>1452</v>
      </c>
      <c r="J563" s="383">
        <v>220000</v>
      </c>
      <c r="K563" s="351">
        <v>5455</v>
      </c>
      <c r="L563" s="204" t="s">
        <v>1491</v>
      </c>
      <c r="M563" s="351">
        <v>100</v>
      </c>
      <c r="N563" s="204" t="s">
        <v>1454</v>
      </c>
      <c r="O563" s="204" t="s">
        <v>1434</v>
      </c>
      <c r="P563" s="204" t="s">
        <v>1491</v>
      </c>
      <c r="Q563" s="204" t="s">
        <v>1435</v>
      </c>
      <c r="R563" s="204" t="s">
        <v>1435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60" x14ac:dyDescent="0.25">
      <c r="A564" s="351">
        <v>1491</v>
      </c>
      <c r="B564" s="382">
        <v>42788</v>
      </c>
      <c r="C564" s="204" t="s">
        <v>1506</v>
      </c>
      <c r="D564" s="204" t="s">
        <v>1484</v>
      </c>
      <c r="E564" s="204" t="s">
        <v>1427</v>
      </c>
      <c r="F564" s="204" t="s">
        <v>1428</v>
      </c>
      <c r="G564" s="204" t="s">
        <v>1485</v>
      </c>
      <c r="H564" s="204" t="s">
        <v>1462</v>
      </c>
      <c r="I564" s="204" t="s">
        <v>1463</v>
      </c>
      <c r="J564" s="383">
        <v>87000</v>
      </c>
      <c r="K564" s="351">
        <v>5488</v>
      </c>
      <c r="L564" s="204" t="s">
        <v>1466</v>
      </c>
      <c r="M564" s="351">
        <v>30</v>
      </c>
      <c r="N564" s="204" t="s">
        <v>1437</v>
      </c>
      <c r="O564" s="204" t="s">
        <v>1434</v>
      </c>
      <c r="P564" s="204" t="s">
        <v>1466</v>
      </c>
      <c r="Q564" s="204" t="s">
        <v>1435</v>
      </c>
      <c r="R564" s="204" t="s">
        <v>1435</v>
      </c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60" x14ac:dyDescent="0.25">
      <c r="A565" s="351">
        <v>1492</v>
      </c>
      <c r="B565" s="382">
        <v>42788</v>
      </c>
      <c r="C565" s="204" t="s">
        <v>1506</v>
      </c>
      <c r="D565" s="204" t="s">
        <v>1484</v>
      </c>
      <c r="E565" s="204" t="s">
        <v>1427</v>
      </c>
      <c r="F565" s="204" t="s">
        <v>1428</v>
      </c>
      <c r="G565" s="204" t="s">
        <v>1485</v>
      </c>
      <c r="H565" s="204" t="s">
        <v>1462</v>
      </c>
      <c r="I565" s="204" t="s">
        <v>1463</v>
      </c>
      <c r="J565" s="383">
        <v>33000</v>
      </c>
      <c r="K565" s="351">
        <v>5538</v>
      </c>
      <c r="L565" s="204" t="s">
        <v>1844</v>
      </c>
      <c r="M565" s="351">
        <v>10</v>
      </c>
      <c r="N565" s="204" t="s">
        <v>1454</v>
      </c>
      <c r="O565" s="204" t="s">
        <v>1434</v>
      </c>
      <c r="P565" s="204" t="s">
        <v>1844</v>
      </c>
      <c r="Q565" s="204" t="s">
        <v>1435</v>
      </c>
      <c r="R565" s="204" t="s">
        <v>1435</v>
      </c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60" x14ac:dyDescent="0.25">
      <c r="A566" s="351">
        <v>1493</v>
      </c>
      <c r="B566" s="382">
        <v>42788</v>
      </c>
      <c r="C566" s="204" t="s">
        <v>1506</v>
      </c>
      <c r="D566" s="204" t="s">
        <v>1484</v>
      </c>
      <c r="E566" s="204" t="s">
        <v>1427</v>
      </c>
      <c r="F566" s="204" t="s">
        <v>1428</v>
      </c>
      <c r="G566" s="204" t="s">
        <v>1485</v>
      </c>
      <c r="H566" s="204" t="s">
        <v>1462</v>
      </c>
      <c r="I566" s="204" t="s">
        <v>1463</v>
      </c>
      <c r="J566" s="383">
        <v>87600</v>
      </c>
      <c r="K566" s="351">
        <v>5539</v>
      </c>
      <c r="L566" s="204" t="s">
        <v>2005</v>
      </c>
      <c r="M566" s="351">
        <v>12</v>
      </c>
      <c r="N566" s="204" t="s">
        <v>1454</v>
      </c>
      <c r="O566" s="204" t="s">
        <v>1434</v>
      </c>
      <c r="P566" s="204" t="s">
        <v>2005</v>
      </c>
      <c r="Q566" s="204" t="s">
        <v>1435</v>
      </c>
      <c r="R566" s="204" t="s">
        <v>1435</v>
      </c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60" x14ac:dyDescent="0.25">
      <c r="A567" s="351">
        <v>132</v>
      </c>
      <c r="B567" s="382">
        <v>42789</v>
      </c>
      <c r="C567" s="204" t="s">
        <v>2006</v>
      </c>
      <c r="D567" s="204" t="s">
        <v>1552</v>
      </c>
      <c r="E567" s="204" t="s">
        <v>1427</v>
      </c>
      <c r="F567" s="204" t="s">
        <v>1553</v>
      </c>
      <c r="G567" s="204" t="s">
        <v>1554</v>
      </c>
      <c r="H567" s="204" t="s">
        <v>1463</v>
      </c>
      <c r="I567" s="204" t="s">
        <v>1604</v>
      </c>
      <c r="J567" s="383">
        <v>260000</v>
      </c>
      <c r="K567" s="351" t="s">
        <v>1445</v>
      </c>
      <c r="L567" s="204" t="s">
        <v>1446</v>
      </c>
      <c r="M567" s="351">
        <v>0</v>
      </c>
      <c r="N567" s="204" t="s">
        <v>1447</v>
      </c>
      <c r="O567" s="204" t="s">
        <v>1434</v>
      </c>
      <c r="P567" s="204" t="s">
        <v>1712</v>
      </c>
      <c r="Q567" s="204" t="s">
        <v>1617</v>
      </c>
      <c r="R567" s="204" t="s">
        <v>1696</v>
      </c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60" x14ac:dyDescent="0.25">
      <c r="A568" s="351">
        <v>142</v>
      </c>
      <c r="B568" s="382">
        <v>42789</v>
      </c>
      <c r="C568" s="204" t="s">
        <v>2007</v>
      </c>
      <c r="D568" s="204" t="s">
        <v>1624</v>
      </c>
      <c r="E568" s="204" t="s">
        <v>1427</v>
      </c>
      <c r="F568" s="204" t="s">
        <v>1537</v>
      </c>
      <c r="G568" s="204" t="s">
        <v>1625</v>
      </c>
      <c r="H568" s="204" t="s">
        <v>1626</v>
      </c>
      <c r="I568" s="204" t="s">
        <v>1604</v>
      </c>
      <c r="J568" s="383">
        <v>11330000</v>
      </c>
      <c r="K568" s="351" t="s">
        <v>1445</v>
      </c>
      <c r="L568" s="204" t="s">
        <v>1446</v>
      </c>
      <c r="M568" s="351">
        <v>0</v>
      </c>
      <c r="N568" s="204" t="s">
        <v>1447</v>
      </c>
      <c r="O568" s="204" t="s">
        <v>1434</v>
      </c>
      <c r="P568" s="204" t="s">
        <v>1679</v>
      </c>
      <c r="Q568" s="204" t="s">
        <v>1617</v>
      </c>
      <c r="R568" s="204" t="s">
        <v>1618</v>
      </c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60" x14ac:dyDescent="0.25">
      <c r="A569" s="351">
        <v>143</v>
      </c>
      <c r="B569" s="382">
        <v>42789</v>
      </c>
      <c r="C569" s="204" t="s">
        <v>1439</v>
      </c>
      <c r="D569" s="204" t="s">
        <v>1665</v>
      </c>
      <c r="E569" s="204" t="s">
        <v>1427</v>
      </c>
      <c r="F569" s="204" t="s">
        <v>1589</v>
      </c>
      <c r="G569" s="204" t="s">
        <v>1666</v>
      </c>
      <c r="H569" s="204" t="s">
        <v>1667</v>
      </c>
      <c r="I569" s="204" t="s">
        <v>1539</v>
      </c>
      <c r="J569" s="383">
        <v>1898530</v>
      </c>
      <c r="K569" s="351" t="s">
        <v>1445</v>
      </c>
      <c r="L569" s="204" t="s">
        <v>1446</v>
      </c>
      <c r="M569" s="351">
        <v>0</v>
      </c>
      <c r="N569" s="204" t="s">
        <v>1447</v>
      </c>
      <c r="O569" s="204" t="s">
        <v>1434</v>
      </c>
      <c r="P569" s="204" t="s">
        <v>2008</v>
      </c>
      <c r="Q569" s="204" t="s">
        <v>1617</v>
      </c>
      <c r="R569" s="204" t="s">
        <v>1663</v>
      </c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60" x14ac:dyDescent="0.25">
      <c r="A570" s="351">
        <v>146</v>
      </c>
      <c r="B570" s="382">
        <v>42789</v>
      </c>
      <c r="C570" s="204" t="s">
        <v>1954</v>
      </c>
      <c r="D570" s="204" t="s">
        <v>1440</v>
      </c>
      <c r="E570" s="204" t="s">
        <v>1427</v>
      </c>
      <c r="F570" s="204" t="s">
        <v>1441</v>
      </c>
      <c r="G570" s="204" t="s">
        <v>1442</v>
      </c>
      <c r="H570" s="204" t="s">
        <v>1443</v>
      </c>
      <c r="I570" s="204" t="s">
        <v>1444</v>
      </c>
      <c r="J570" s="383">
        <v>2120888</v>
      </c>
      <c r="K570" s="351" t="s">
        <v>1445</v>
      </c>
      <c r="L570" s="204" t="s">
        <v>1446</v>
      </c>
      <c r="M570" s="351">
        <v>0</v>
      </c>
      <c r="N570" s="204" t="s">
        <v>1447</v>
      </c>
      <c r="O570" s="204" t="s">
        <v>1434</v>
      </c>
      <c r="P570" s="204" t="s">
        <v>1446</v>
      </c>
      <c r="Q570" s="204" t="s">
        <v>1435</v>
      </c>
      <c r="R570" s="204" t="s">
        <v>1435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60" x14ac:dyDescent="0.25">
      <c r="A571" s="351">
        <v>147</v>
      </c>
      <c r="B571" s="382">
        <v>42789</v>
      </c>
      <c r="C571" s="204" t="s">
        <v>1978</v>
      </c>
      <c r="D571" s="204" t="s">
        <v>1830</v>
      </c>
      <c r="E571" s="204" t="s">
        <v>1427</v>
      </c>
      <c r="F571" s="204" t="s">
        <v>1428</v>
      </c>
      <c r="G571" s="204" t="s">
        <v>1831</v>
      </c>
      <c r="H571" s="204" t="s">
        <v>1549</v>
      </c>
      <c r="I571" s="204" t="s">
        <v>1604</v>
      </c>
      <c r="J571" s="383">
        <v>75000</v>
      </c>
      <c r="K571" s="351" t="s">
        <v>1445</v>
      </c>
      <c r="L571" s="204" t="s">
        <v>1446</v>
      </c>
      <c r="M571" s="351">
        <v>0</v>
      </c>
      <c r="N571" s="204" t="s">
        <v>1447</v>
      </c>
      <c r="O571" s="204" t="s">
        <v>1434</v>
      </c>
      <c r="P571" s="204" t="s">
        <v>2009</v>
      </c>
      <c r="Q571" s="204" t="s">
        <v>1617</v>
      </c>
      <c r="R571" s="204" t="s">
        <v>1618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60" x14ac:dyDescent="0.25">
      <c r="A572" s="351">
        <v>148</v>
      </c>
      <c r="B572" s="382">
        <v>42789</v>
      </c>
      <c r="C572" s="204" t="s">
        <v>1979</v>
      </c>
      <c r="D572" s="204" t="s">
        <v>1629</v>
      </c>
      <c r="E572" s="204" t="s">
        <v>1427</v>
      </c>
      <c r="F572" s="204" t="s">
        <v>1537</v>
      </c>
      <c r="G572" s="204" t="s">
        <v>1731</v>
      </c>
      <c r="H572" s="204" t="s">
        <v>1631</v>
      </c>
      <c r="I572" s="204" t="s">
        <v>1604</v>
      </c>
      <c r="J572" s="383">
        <v>4000</v>
      </c>
      <c r="K572" s="351" t="s">
        <v>1445</v>
      </c>
      <c r="L572" s="204" t="s">
        <v>1446</v>
      </c>
      <c r="M572" s="351">
        <v>0</v>
      </c>
      <c r="N572" s="204" t="s">
        <v>1447</v>
      </c>
      <c r="O572" s="204" t="s">
        <v>1434</v>
      </c>
      <c r="P572" s="204" t="s">
        <v>1734</v>
      </c>
      <c r="Q572" s="204" t="s">
        <v>1617</v>
      </c>
      <c r="R572" s="204" t="s">
        <v>1618</v>
      </c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60" x14ac:dyDescent="0.25">
      <c r="A573" s="351">
        <v>149</v>
      </c>
      <c r="B573" s="382">
        <v>42789</v>
      </c>
      <c r="C573" s="204" t="s">
        <v>1980</v>
      </c>
      <c r="D573" s="204" t="s">
        <v>1449</v>
      </c>
      <c r="E573" s="204" t="s">
        <v>1427</v>
      </c>
      <c r="F573" s="204" t="s">
        <v>1428</v>
      </c>
      <c r="G573" s="204" t="s">
        <v>1450</v>
      </c>
      <c r="H573" s="204" t="s">
        <v>1463</v>
      </c>
      <c r="I573" s="204" t="s">
        <v>1604</v>
      </c>
      <c r="J573" s="383">
        <v>142200</v>
      </c>
      <c r="K573" s="351" t="s">
        <v>1445</v>
      </c>
      <c r="L573" s="204" t="s">
        <v>1446</v>
      </c>
      <c r="M573" s="351">
        <v>0</v>
      </c>
      <c r="N573" s="204" t="s">
        <v>1447</v>
      </c>
      <c r="O573" s="204" t="s">
        <v>1434</v>
      </c>
      <c r="P573" s="204" t="s">
        <v>1695</v>
      </c>
      <c r="Q573" s="204" t="s">
        <v>1617</v>
      </c>
      <c r="R573" s="204" t="s">
        <v>1696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60" x14ac:dyDescent="0.25">
      <c r="A574" s="351">
        <v>150</v>
      </c>
      <c r="B574" s="382">
        <v>42789</v>
      </c>
      <c r="C574" s="204" t="s">
        <v>1981</v>
      </c>
      <c r="D574" s="204" t="s">
        <v>1629</v>
      </c>
      <c r="E574" s="204" t="s">
        <v>1427</v>
      </c>
      <c r="F574" s="204" t="s">
        <v>1537</v>
      </c>
      <c r="G574" s="204" t="s">
        <v>1731</v>
      </c>
      <c r="H574" s="204" t="s">
        <v>1631</v>
      </c>
      <c r="I574" s="204" t="s">
        <v>1604</v>
      </c>
      <c r="J574" s="383">
        <v>15800</v>
      </c>
      <c r="K574" s="351" t="s">
        <v>1445</v>
      </c>
      <c r="L574" s="204" t="s">
        <v>1446</v>
      </c>
      <c r="M574" s="351">
        <v>0</v>
      </c>
      <c r="N574" s="204" t="s">
        <v>1447</v>
      </c>
      <c r="O574" s="204" t="s">
        <v>1434</v>
      </c>
      <c r="P574" s="204" t="s">
        <v>1734</v>
      </c>
      <c r="Q574" s="204" t="s">
        <v>1617</v>
      </c>
      <c r="R574" s="204" t="s">
        <v>1696</v>
      </c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60" x14ac:dyDescent="0.25">
      <c r="A575" s="351">
        <v>156</v>
      </c>
      <c r="B575" s="382">
        <v>42789</v>
      </c>
      <c r="C575" s="204" t="s">
        <v>2006</v>
      </c>
      <c r="D575" s="204" t="s">
        <v>1552</v>
      </c>
      <c r="E575" s="204" t="s">
        <v>1427</v>
      </c>
      <c r="F575" s="204" t="s">
        <v>1553</v>
      </c>
      <c r="G575" s="204" t="s">
        <v>1554</v>
      </c>
      <c r="H575" s="204" t="s">
        <v>1463</v>
      </c>
      <c r="I575" s="204" t="s">
        <v>1604</v>
      </c>
      <c r="J575" s="383">
        <v>260000</v>
      </c>
      <c r="K575" s="351" t="s">
        <v>1445</v>
      </c>
      <c r="L575" s="204" t="s">
        <v>1446</v>
      </c>
      <c r="M575" s="351">
        <v>0</v>
      </c>
      <c r="N575" s="204" t="s">
        <v>1447</v>
      </c>
      <c r="O575" s="204" t="s">
        <v>1434</v>
      </c>
      <c r="P575" s="204" t="s">
        <v>1712</v>
      </c>
      <c r="Q575" s="204" t="s">
        <v>1617</v>
      </c>
      <c r="R575" s="204" t="s">
        <v>1696</v>
      </c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60" x14ac:dyDescent="0.25">
      <c r="A576" s="351">
        <v>163</v>
      </c>
      <c r="B576" s="382">
        <v>42789</v>
      </c>
      <c r="C576" s="204" t="s">
        <v>1619</v>
      </c>
      <c r="D576" s="204" t="s">
        <v>1607</v>
      </c>
      <c r="E576" s="204" t="s">
        <v>1427</v>
      </c>
      <c r="F576" s="204" t="s">
        <v>1428</v>
      </c>
      <c r="G576" s="204" t="s">
        <v>1608</v>
      </c>
      <c r="H576" s="204" t="s">
        <v>1539</v>
      </c>
      <c r="I576" s="204" t="s">
        <v>1540</v>
      </c>
      <c r="J576" s="383">
        <v>259500</v>
      </c>
      <c r="K576" s="351" t="s">
        <v>1445</v>
      </c>
      <c r="L576" s="204" t="s">
        <v>1446</v>
      </c>
      <c r="M576" s="351">
        <v>0</v>
      </c>
      <c r="N576" s="204" t="s">
        <v>1447</v>
      </c>
      <c r="O576" s="204" t="s">
        <v>1434</v>
      </c>
      <c r="P576" s="204" t="s">
        <v>1541</v>
      </c>
      <c r="Q576" s="204" t="s">
        <v>1435</v>
      </c>
      <c r="R576" s="204" t="s">
        <v>1435</v>
      </c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60" x14ac:dyDescent="0.25">
      <c r="A577" s="351">
        <v>263</v>
      </c>
      <c r="B577" s="382">
        <v>42789</v>
      </c>
      <c r="C577" s="204" t="s">
        <v>1619</v>
      </c>
      <c r="D577" s="204" t="s">
        <v>1830</v>
      </c>
      <c r="E577" s="204" t="s">
        <v>1427</v>
      </c>
      <c r="F577" s="204" t="s">
        <v>1428</v>
      </c>
      <c r="G577" s="204" t="s">
        <v>1831</v>
      </c>
      <c r="H577" s="204" t="s">
        <v>1548</v>
      </c>
      <c r="I577" s="204" t="s">
        <v>1549</v>
      </c>
      <c r="J577" s="383">
        <v>79000</v>
      </c>
      <c r="K577" s="351" t="s">
        <v>1445</v>
      </c>
      <c r="L577" s="204" t="s">
        <v>1446</v>
      </c>
      <c r="M577" s="351">
        <v>0</v>
      </c>
      <c r="N577" s="204" t="s">
        <v>1447</v>
      </c>
      <c r="O577" s="204" t="s">
        <v>1434</v>
      </c>
      <c r="P577" s="204" t="s">
        <v>1550</v>
      </c>
      <c r="Q577" s="204" t="s">
        <v>1435</v>
      </c>
      <c r="R577" s="204" t="s">
        <v>1435</v>
      </c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60" x14ac:dyDescent="0.25">
      <c r="A578" s="351">
        <v>264</v>
      </c>
      <c r="B578" s="382">
        <v>42789</v>
      </c>
      <c r="C578" s="204" t="s">
        <v>1619</v>
      </c>
      <c r="D578" s="204" t="s">
        <v>1830</v>
      </c>
      <c r="E578" s="204" t="s">
        <v>1427</v>
      </c>
      <c r="F578" s="204" t="s">
        <v>1428</v>
      </c>
      <c r="G578" s="204" t="s">
        <v>1831</v>
      </c>
      <c r="H578" s="204" t="s">
        <v>1549</v>
      </c>
      <c r="I578" s="204" t="s">
        <v>1631</v>
      </c>
      <c r="J578" s="383">
        <v>4000</v>
      </c>
      <c r="K578" s="351" t="s">
        <v>1445</v>
      </c>
      <c r="L578" s="204" t="s">
        <v>1446</v>
      </c>
      <c r="M578" s="351">
        <v>0</v>
      </c>
      <c r="N578" s="204" t="s">
        <v>1447</v>
      </c>
      <c r="O578" s="204" t="s">
        <v>1434</v>
      </c>
      <c r="P578" s="204" t="s">
        <v>1734</v>
      </c>
      <c r="Q578" s="204" t="s">
        <v>1435</v>
      </c>
      <c r="R578" s="204" t="s">
        <v>1435</v>
      </c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60" x14ac:dyDescent="0.25">
      <c r="A579" s="351">
        <v>284</v>
      </c>
      <c r="B579" s="382">
        <v>42789</v>
      </c>
      <c r="C579" s="204" t="s">
        <v>1619</v>
      </c>
      <c r="D579" s="204" t="s">
        <v>1449</v>
      </c>
      <c r="E579" s="204" t="s">
        <v>1427</v>
      </c>
      <c r="F579" s="204" t="s">
        <v>1428</v>
      </c>
      <c r="G579" s="204" t="s">
        <v>1450</v>
      </c>
      <c r="H579" s="204" t="s">
        <v>1463</v>
      </c>
      <c r="I579" s="204" t="s">
        <v>1631</v>
      </c>
      <c r="J579" s="383">
        <v>15800</v>
      </c>
      <c r="K579" s="351" t="s">
        <v>1445</v>
      </c>
      <c r="L579" s="204" t="s">
        <v>1446</v>
      </c>
      <c r="M579" s="351">
        <v>0</v>
      </c>
      <c r="N579" s="204" t="s">
        <v>1447</v>
      </c>
      <c r="O579" s="204" t="s">
        <v>1434</v>
      </c>
      <c r="P579" s="204" t="s">
        <v>1734</v>
      </c>
      <c r="Q579" s="204" t="s">
        <v>1435</v>
      </c>
      <c r="R579" s="204" t="s">
        <v>1435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60" x14ac:dyDescent="0.25">
      <c r="A580" s="351">
        <v>1481</v>
      </c>
      <c r="B580" s="382">
        <v>42789</v>
      </c>
      <c r="C580" s="204" t="s">
        <v>1777</v>
      </c>
      <c r="D580" s="204" t="s">
        <v>1449</v>
      </c>
      <c r="E580" s="204" t="s">
        <v>1427</v>
      </c>
      <c r="F580" s="204" t="s">
        <v>1428</v>
      </c>
      <c r="G580" s="204" t="s">
        <v>1450</v>
      </c>
      <c r="H580" s="204" t="s">
        <v>1462</v>
      </c>
      <c r="I580" s="204" t="s">
        <v>1463</v>
      </c>
      <c r="J580" s="383">
        <v>158000</v>
      </c>
      <c r="K580" s="351">
        <v>5532</v>
      </c>
      <c r="L580" s="204" t="s">
        <v>1477</v>
      </c>
      <c r="M580" s="351">
        <v>158</v>
      </c>
      <c r="N580" s="204" t="s">
        <v>1454</v>
      </c>
      <c r="O580" s="204" t="s">
        <v>1434</v>
      </c>
      <c r="P580" s="204" t="s">
        <v>1477</v>
      </c>
      <c r="Q580" s="204" t="s">
        <v>1435</v>
      </c>
      <c r="R580" s="204" t="s">
        <v>1435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1:60" x14ac:dyDescent="0.25">
      <c r="A581" s="351">
        <v>1484</v>
      </c>
      <c r="B581" s="382">
        <v>42789</v>
      </c>
      <c r="C581" s="204" t="s">
        <v>1777</v>
      </c>
      <c r="D581" s="204" t="s">
        <v>1552</v>
      </c>
      <c r="E581" s="204" t="s">
        <v>1427</v>
      </c>
      <c r="F581" s="204" t="s">
        <v>1553</v>
      </c>
      <c r="G581" s="204" t="s">
        <v>1554</v>
      </c>
      <c r="H581" s="204" t="s">
        <v>1462</v>
      </c>
      <c r="I581" s="204" t="s">
        <v>1463</v>
      </c>
      <c r="J581" s="383">
        <v>150000</v>
      </c>
      <c r="K581" s="351">
        <v>5440</v>
      </c>
      <c r="L581" s="204" t="s">
        <v>1615</v>
      </c>
      <c r="M581" s="351">
        <v>75</v>
      </c>
      <c r="N581" s="204" t="s">
        <v>1613</v>
      </c>
      <c r="O581" s="204" t="s">
        <v>1434</v>
      </c>
      <c r="P581" s="204" t="s">
        <v>1615</v>
      </c>
      <c r="Q581" s="204" t="s">
        <v>1435</v>
      </c>
      <c r="R581" s="204" t="s">
        <v>1435</v>
      </c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1:60" x14ac:dyDescent="0.25">
      <c r="A582" s="351">
        <v>1485</v>
      </c>
      <c r="B582" s="382">
        <v>42789</v>
      </c>
      <c r="C582" s="204" t="s">
        <v>1777</v>
      </c>
      <c r="D582" s="204" t="s">
        <v>1552</v>
      </c>
      <c r="E582" s="204" t="s">
        <v>1427</v>
      </c>
      <c r="F582" s="204" t="s">
        <v>1553</v>
      </c>
      <c r="G582" s="204" t="s">
        <v>1554</v>
      </c>
      <c r="H582" s="204" t="s">
        <v>1462</v>
      </c>
      <c r="I582" s="204" t="s">
        <v>1463</v>
      </c>
      <c r="J582" s="383">
        <v>110025</v>
      </c>
      <c r="K582" s="351">
        <v>5439</v>
      </c>
      <c r="L582" s="204" t="s">
        <v>1614</v>
      </c>
      <c r="M582" s="351">
        <v>73.349999999999994</v>
      </c>
      <c r="N582" s="204" t="s">
        <v>1613</v>
      </c>
      <c r="O582" s="204" t="s">
        <v>1434</v>
      </c>
      <c r="P582" s="204" t="s">
        <v>1614</v>
      </c>
      <c r="Q582" s="204" t="s">
        <v>1435</v>
      </c>
      <c r="R582" s="204" t="s">
        <v>1435</v>
      </c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1:60" x14ac:dyDescent="0.25">
      <c r="A583" s="351">
        <v>151</v>
      </c>
      <c r="B583" s="382">
        <v>42790</v>
      </c>
      <c r="C583" s="204" t="s">
        <v>1982</v>
      </c>
      <c r="D583" s="204" t="s">
        <v>1557</v>
      </c>
      <c r="E583" s="204" t="s">
        <v>1427</v>
      </c>
      <c r="F583" s="204" t="s">
        <v>1428</v>
      </c>
      <c r="G583" s="204" t="s">
        <v>1558</v>
      </c>
      <c r="H583" s="204" t="s">
        <v>1463</v>
      </c>
      <c r="I583" s="204" t="s">
        <v>1604</v>
      </c>
      <c r="J583" s="383">
        <v>1783950</v>
      </c>
      <c r="K583" s="351" t="s">
        <v>1445</v>
      </c>
      <c r="L583" s="204" t="s">
        <v>1446</v>
      </c>
      <c r="M583" s="351">
        <v>0</v>
      </c>
      <c r="N583" s="204" t="s">
        <v>1447</v>
      </c>
      <c r="O583" s="204" t="s">
        <v>1434</v>
      </c>
      <c r="P583" s="204" t="s">
        <v>1720</v>
      </c>
      <c r="Q583" s="204" t="s">
        <v>1617</v>
      </c>
      <c r="R583" s="204" t="s">
        <v>1696</v>
      </c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1:60" x14ac:dyDescent="0.25">
      <c r="A584" s="351">
        <v>152</v>
      </c>
      <c r="B584" s="382">
        <v>42790</v>
      </c>
      <c r="C584" s="204" t="s">
        <v>2010</v>
      </c>
      <c r="D584" s="204" t="s">
        <v>1991</v>
      </c>
      <c r="E584" s="204" t="s">
        <v>1427</v>
      </c>
      <c r="F584" s="204" t="s">
        <v>1553</v>
      </c>
      <c r="G584" s="204" t="s">
        <v>1992</v>
      </c>
      <c r="H584" s="204" t="s">
        <v>1877</v>
      </c>
      <c r="I584" s="204" t="s">
        <v>1604</v>
      </c>
      <c r="J584" s="383">
        <v>468125</v>
      </c>
      <c r="K584" s="351" t="s">
        <v>1445</v>
      </c>
      <c r="L584" s="204" t="s">
        <v>1446</v>
      </c>
      <c r="M584" s="351">
        <v>0</v>
      </c>
      <c r="N584" s="204" t="s">
        <v>1447</v>
      </c>
      <c r="O584" s="204" t="s">
        <v>1434</v>
      </c>
      <c r="P584" s="204" t="s">
        <v>1889</v>
      </c>
      <c r="Q584" s="204" t="s">
        <v>1435</v>
      </c>
      <c r="R584" s="204" t="s">
        <v>1435</v>
      </c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1:60" x14ac:dyDescent="0.25">
      <c r="A585" s="351">
        <v>2349</v>
      </c>
      <c r="B585" s="382">
        <v>42794</v>
      </c>
      <c r="C585" s="204" t="s">
        <v>1517</v>
      </c>
      <c r="D585" s="204" t="s">
        <v>1846</v>
      </c>
      <c r="E585" s="204" t="s">
        <v>1427</v>
      </c>
      <c r="F585" s="204" t="s">
        <v>1441</v>
      </c>
      <c r="G585" s="204" t="s">
        <v>1847</v>
      </c>
      <c r="H585" s="204" t="s">
        <v>1855</v>
      </c>
      <c r="I585" s="204" t="s">
        <v>1451</v>
      </c>
      <c r="J585" s="383">
        <v>257400</v>
      </c>
      <c r="K585" s="351">
        <v>2816</v>
      </c>
      <c r="L585" s="204" t="s">
        <v>1488</v>
      </c>
      <c r="M585" s="351">
        <v>117</v>
      </c>
      <c r="N585" s="204" t="s">
        <v>1454</v>
      </c>
      <c r="O585" s="204" t="s">
        <v>1434</v>
      </c>
      <c r="P585" s="204" t="s">
        <v>1488</v>
      </c>
      <c r="Q585" s="204" t="s">
        <v>1435</v>
      </c>
      <c r="R585" s="204" t="s">
        <v>1435</v>
      </c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1:60" x14ac:dyDescent="0.25">
      <c r="A586" s="351">
        <v>2350</v>
      </c>
      <c r="B586" s="382">
        <v>42794</v>
      </c>
      <c r="C586" s="204" t="s">
        <v>1517</v>
      </c>
      <c r="D586" s="204" t="s">
        <v>1846</v>
      </c>
      <c r="E586" s="204" t="s">
        <v>1427</v>
      </c>
      <c r="F586" s="204" t="s">
        <v>1441</v>
      </c>
      <c r="G586" s="204" t="s">
        <v>1847</v>
      </c>
      <c r="H586" s="204" t="s">
        <v>1855</v>
      </c>
      <c r="I586" s="204" t="s">
        <v>1451</v>
      </c>
      <c r="J586" s="383">
        <v>1995000</v>
      </c>
      <c r="K586" s="351">
        <v>4998</v>
      </c>
      <c r="L586" s="204" t="s">
        <v>1857</v>
      </c>
      <c r="M586" s="351">
        <v>399</v>
      </c>
      <c r="N586" s="204" t="s">
        <v>1454</v>
      </c>
      <c r="O586" s="204" t="s">
        <v>1434</v>
      </c>
      <c r="P586" s="204" t="s">
        <v>1857</v>
      </c>
      <c r="Q586" s="204" t="s">
        <v>1435</v>
      </c>
      <c r="R586" s="204" t="s">
        <v>1435</v>
      </c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1:60" x14ac:dyDescent="0.25">
      <c r="A587" s="351">
        <v>2351</v>
      </c>
      <c r="B587" s="382">
        <v>42794</v>
      </c>
      <c r="C587" s="204" t="s">
        <v>1517</v>
      </c>
      <c r="D587" s="204" t="s">
        <v>1846</v>
      </c>
      <c r="E587" s="204" t="s">
        <v>1427</v>
      </c>
      <c r="F587" s="204" t="s">
        <v>1441</v>
      </c>
      <c r="G587" s="204" t="s">
        <v>1847</v>
      </c>
      <c r="H587" s="204" t="s">
        <v>1855</v>
      </c>
      <c r="I587" s="204" t="s">
        <v>1451</v>
      </c>
      <c r="J587" s="383">
        <v>224000</v>
      </c>
      <c r="K587" s="351">
        <v>5456</v>
      </c>
      <c r="L587" s="204" t="s">
        <v>1453</v>
      </c>
      <c r="M587" s="351">
        <v>224</v>
      </c>
      <c r="N587" s="204" t="s">
        <v>1454</v>
      </c>
      <c r="O587" s="204" t="s">
        <v>1434</v>
      </c>
      <c r="P587" s="204" t="s">
        <v>1453</v>
      </c>
      <c r="Q587" s="204" t="s">
        <v>1435</v>
      </c>
      <c r="R587" s="204" t="s">
        <v>1435</v>
      </c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1:60" x14ac:dyDescent="0.25">
      <c r="A588" s="351">
        <v>2352</v>
      </c>
      <c r="B588" s="382">
        <v>42794</v>
      </c>
      <c r="C588" s="204" t="s">
        <v>1517</v>
      </c>
      <c r="D588" s="204" t="s">
        <v>1846</v>
      </c>
      <c r="E588" s="204" t="s">
        <v>1427</v>
      </c>
      <c r="F588" s="204" t="s">
        <v>1441</v>
      </c>
      <c r="G588" s="204" t="s">
        <v>1847</v>
      </c>
      <c r="H588" s="204" t="s">
        <v>1855</v>
      </c>
      <c r="I588" s="204" t="s">
        <v>1451</v>
      </c>
      <c r="J588" s="383">
        <v>266900</v>
      </c>
      <c r="K588" s="351">
        <v>5449</v>
      </c>
      <c r="L588" s="204" t="s">
        <v>1563</v>
      </c>
      <c r="M588" s="351">
        <v>157</v>
      </c>
      <c r="N588" s="204" t="s">
        <v>1454</v>
      </c>
      <c r="O588" s="204" t="s">
        <v>1434</v>
      </c>
      <c r="P588" s="204" t="s">
        <v>1563</v>
      </c>
      <c r="Q588" s="204" t="s">
        <v>1435</v>
      </c>
      <c r="R588" s="204" t="s">
        <v>1435</v>
      </c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1:60" x14ac:dyDescent="0.25">
      <c r="A589" s="351">
        <v>2353</v>
      </c>
      <c r="B589" s="382">
        <v>42794</v>
      </c>
      <c r="C589" s="204" t="s">
        <v>1517</v>
      </c>
      <c r="D589" s="204" t="s">
        <v>1846</v>
      </c>
      <c r="E589" s="204" t="s">
        <v>1427</v>
      </c>
      <c r="F589" s="204" t="s">
        <v>1441</v>
      </c>
      <c r="G589" s="204" t="s">
        <v>1847</v>
      </c>
      <c r="H589" s="204" t="s">
        <v>1855</v>
      </c>
      <c r="I589" s="204" t="s">
        <v>1451</v>
      </c>
      <c r="J589" s="383">
        <v>17100</v>
      </c>
      <c r="K589" s="351">
        <v>5450</v>
      </c>
      <c r="L589" s="204" t="s">
        <v>1478</v>
      </c>
      <c r="M589" s="351">
        <v>19</v>
      </c>
      <c r="N589" s="204" t="s">
        <v>1454</v>
      </c>
      <c r="O589" s="204" t="s">
        <v>1434</v>
      </c>
      <c r="P589" s="204" t="s">
        <v>1478</v>
      </c>
      <c r="Q589" s="204" t="s">
        <v>1435</v>
      </c>
      <c r="R589" s="204" t="s">
        <v>1435</v>
      </c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1:60" x14ac:dyDescent="0.25">
      <c r="A590" s="351">
        <v>2354</v>
      </c>
      <c r="B590" s="382">
        <v>42794</v>
      </c>
      <c r="C590" s="204" t="s">
        <v>1517</v>
      </c>
      <c r="D590" s="204" t="s">
        <v>1846</v>
      </c>
      <c r="E590" s="204" t="s">
        <v>1427</v>
      </c>
      <c r="F590" s="204" t="s">
        <v>1441</v>
      </c>
      <c r="G590" s="204" t="s">
        <v>1847</v>
      </c>
      <c r="H590" s="204" t="s">
        <v>1855</v>
      </c>
      <c r="I590" s="204" t="s">
        <v>1451</v>
      </c>
      <c r="J590" s="383">
        <v>4000</v>
      </c>
      <c r="K590" s="351">
        <v>5530</v>
      </c>
      <c r="L590" s="204" t="s">
        <v>1478</v>
      </c>
      <c r="M590" s="351">
        <v>4</v>
      </c>
      <c r="N590" s="204" t="s">
        <v>1454</v>
      </c>
      <c r="O590" s="204" t="s">
        <v>1434</v>
      </c>
      <c r="P590" s="204" t="s">
        <v>1478</v>
      </c>
      <c r="Q590" s="204" t="s">
        <v>1435</v>
      </c>
      <c r="R590" s="204" t="s">
        <v>1435</v>
      </c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1:60" x14ac:dyDescent="0.25">
      <c r="A591" s="351">
        <v>2355</v>
      </c>
      <c r="B591" s="382">
        <v>42794</v>
      </c>
      <c r="C591" s="204" t="s">
        <v>1517</v>
      </c>
      <c r="D591" s="204" t="s">
        <v>1846</v>
      </c>
      <c r="E591" s="204" t="s">
        <v>1427</v>
      </c>
      <c r="F591" s="204" t="s">
        <v>1441</v>
      </c>
      <c r="G591" s="204" t="s">
        <v>1847</v>
      </c>
      <c r="H591" s="204" t="s">
        <v>1855</v>
      </c>
      <c r="I591" s="204" t="s">
        <v>1451</v>
      </c>
      <c r="J591" s="383">
        <v>21600</v>
      </c>
      <c r="K591" s="351">
        <v>5451</v>
      </c>
      <c r="L591" s="204" t="s">
        <v>1599</v>
      </c>
      <c r="M591" s="351">
        <v>24</v>
      </c>
      <c r="N591" s="204" t="s">
        <v>1454</v>
      </c>
      <c r="O591" s="204" t="s">
        <v>1434</v>
      </c>
      <c r="P591" s="204" t="s">
        <v>1599</v>
      </c>
      <c r="Q591" s="204" t="s">
        <v>1435</v>
      </c>
      <c r="R591" s="204" t="s">
        <v>1435</v>
      </c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1:60" x14ac:dyDescent="0.25">
      <c r="A592" s="351">
        <v>2356</v>
      </c>
      <c r="B592" s="382">
        <v>42794</v>
      </c>
      <c r="C592" s="204" t="s">
        <v>1517</v>
      </c>
      <c r="D592" s="204" t="s">
        <v>1846</v>
      </c>
      <c r="E592" s="204" t="s">
        <v>1427</v>
      </c>
      <c r="F592" s="204" t="s">
        <v>1441</v>
      </c>
      <c r="G592" s="204" t="s">
        <v>1847</v>
      </c>
      <c r="H592" s="204" t="s">
        <v>1855</v>
      </c>
      <c r="I592" s="204" t="s">
        <v>1451</v>
      </c>
      <c r="J592" s="383">
        <v>40800</v>
      </c>
      <c r="K592" s="351">
        <v>4670</v>
      </c>
      <c r="L592" s="204" t="s">
        <v>1564</v>
      </c>
      <c r="M592" s="351">
        <v>34</v>
      </c>
      <c r="N592" s="204" t="s">
        <v>1454</v>
      </c>
      <c r="O592" s="204" t="s">
        <v>1434</v>
      </c>
      <c r="P592" s="204" t="s">
        <v>1564</v>
      </c>
      <c r="Q592" s="204" t="s">
        <v>1435</v>
      </c>
      <c r="R592" s="204" t="s">
        <v>1435</v>
      </c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1:60" x14ac:dyDescent="0.25">
      <c r="A593" s="351">
        <v>2357</v>
      </c>
      <c r="B593" s="382">
        <v>42794</v>
      </c>
      <c r="C593" s="204" t="s">
        <v>1517</v>
      </c>
      <c r="D593" s="204" t="s">
        <v>1846</v>
      </c>
      <c r="E593" s="204" t="s">
        <v>1427</v>
      </c>
      <c r="F593" s="204" t="s">
        <v>1441</v>
      </c>
      <c r="G593" s="204" t="s">
        <v>1847</v>
      </c>
      <c r="H593" s="204" t="s">
        <v>1855</v>
      </c>
      <c r="I593" s="204" t="s">
        <v>1451</v>
      </c>
      <c r="J593" s="383">
        <v>17400</v>
      </c>
      <c r="K593" s="351">
        <v>5005</v>
      </c>
      <c r="L593" s="204" t="s">
        <v>1858</v>
      </c>
      <c r="M593" s="351">
        <v>6</v>
      </c>
      <c r="N593" s="204" t="s">
        <v>1437</v>
      </c>
      <c r="O593" s="204" t="s">
        <v>1434</v>
      </c>
      <c r="P593" s="204" t="s">
        <v>1858</v>
      </c>
      <c r="Q593" s="204" t="s">
        <v>1435</v>
      </c>
      <c r="R593" s="204" t="s">
        <v>1435</v>
      </c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1:60" x14ac:dyDescent="0.25">
      <c r="A594" s="351">
        <v>2358</v>
      </c>
      <c r="B594" s="382">
        <v>42794</v>
      </c>
      <c r="C594" s="204" t="s">
        <v>1517</v>
      </c>
      <c r="D594" s="204" t="s">
        <v>1846</v>
      </c>
      <c r="E594" s="204" t="s">
        <v>1427</v>
      </c>
      <c r="F594" s="204" t="s">
        <v>1441</v>
      </c>
      <c r="G594" s="204" t="s">
        <v>1847</v>
      </c>
      <c r="H594" s="204" t="s">
        <v>1855</v>
      </c>
      <c r="I594" s="204" t="s">
        <v>1451</v>
      </c>
      <c r="J594" s="383">
        <v>9100</v>
      </c>
      <c r="K594" s="351">
        <v>5001</v>
      </c>
      <c r="L594" s="204" t="s">
        <v>1859</v>
      </c>
      <c r="M594" s="351">
        <v>14</v>
      </c>
      <c r="N594" s="204" t="s">
        <v>1454</v>
      </c>
      <c r="O594" s="204" t="s">
        <v>1434</v>
      </c>
      <c r="P594" s="204" t="s">
        <v>1859</v>
      </c>
      <c r="Q594" s="204" t="s">
        <v>1435</v>
      </c>
      <c r="R594" s="204" t="s">
        <v>1435</v>
      </c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1:60" x14ac:dyDescent="0.25">
      <c r="A595" s="351">
        <v>2359</v>
      </c>
      <c r="B595" s="382">
        <v>42794</v>
      </c>
      <c r="C595" s="204" t="s">
        <v>1517</v>
      </c>
      <c r="D595" s="204" t="s">
        <v>1846</v>
      </c>
      <c r="E595" s="204" t="s">
        <v>1427</v>
      </c>
      <c r="F595" s="204" t="s">
        <v>1441</v>
      </c>
      <c r="G595" s="204" t="s">
        <v>1847</v>
      </c>
      <c r="H595" s="204" t="s">
        <v>1855</v>
      </c>
      <c r="I595" s="204" t="s">
        <v>1451</v>
      </c>
      <c r="J595" s="383">
        <v>320000</v>
      </c>
      <c r="K595" s="351">
        <v>5438</v>
      </c>
      <c r="L595" s="204" t="s">
        <v>1612</v>
      </c>
      <c r="M595" s="351">
        <v>160</v>
      </c>
      <c r="N595" s="204" t="s">
        <v>1613</v>
      </c>
      <c r="O595" s="204" t="s">
        <v>1434</v>
      </c>
      <c r="P595" s="204" t="s">
        <v>1612</v>
      </c>
      <c r="Q595" s="204" t="s">
        <v>1435</v>
      </c>
      <c r="R595" s="204" t="s">
        <v>1435</v>
      </c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1:60" x14ac:dyDescent="0.25">
      <c r="A596" s="351">
        <v>2360</v>
      </c>
      <c r="B596" s="382">
        <v>42794</v>
      </c>
      <c r="C596" s="204" t="s">
        <v>1517</v>
      </c>
      <c r="D596" s="204" t="s">
        <v>1846</v>
      </c>
      <c r="E596" s="204" t="s">
        <v>1427</v>
      </c>
      <c r="F596" s="204" t="s">
        <v>1441</v>
      </c>
      <c r="G596" s="204" t="s">
        <v>1847</v>
      </c>
      <c r="H596" s="204" t="s">
        <v>1855</v>
      </c>
      <c r="I596" s="204" t="s">
        <v>1451</v>
      </c>
      <c r="J596" s="383">
        <v>594000</v>
      </c>
      <c r="K596" s="351">
        <v>5455</v>
      </c>
      <c r="L596" s="204" t="s">
        <v>1491</v>
      </c>
      <c r="M596" s="351">
        <v>270</v>
      </c>
      <c r="N596" s="204" t="s">
        <v>1454</v>
      </c>
      <c r="O596" s="204" t="s">
        <v>1434</v>
      </c>
      <c r="P596" s="204" t="s">
        <v>1491</v>
      </c>
      <c r="Q596" s="204" t="s">
        <v>1435</v>
      </c>
      <c r="R596" s="204" t="s">
        <v>1435</v>
      </c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1:60" x14ac:dyDescent="0.25">
      <c r="A597" s="351">
        <v>2361</v>
      </c>
      <c r="B597" s="382">
        <v>42794</v>
      </c>
      <c r="C597" s="204" t="s">
        <v>1517</v>
      </c>
      <c r="D597" s="204" t="s">
        <v>1846</v>
      </c>
      <c r="E597" s="204" t="s">
        <v>1427</v>
      </c>
      <c r="F597" s="204" t="s">
        <v>1441</v>
      </c>
      <c r="G597" s="204" t="s">
        <v>1847</v>
      </c>
      <c r="H597" s="204" t="s">
        <v>1855</v>
      </c>
      <c r="I597" s="204" t="s">
        <v>1451</v>
      </c>
      <c r="J597" s="383">
        <v>480000</v>
      </c>
      <c r="K597" s="351">
        <v>4671</v>
      </c>
      <c r="L597" s="204" t="s">
        <v>1535</v>
      </c>
      <c r="M597" s="351">
        <v>60</v>
      </c>
      <c r="N597" s="204" t="s">
        <v>1454</v>
      </c>
      <c r="O597" s="204" t="s">
        <v>1434</v>
      </c>
      <c r="P597" s="204" t="s">
        <v>1535</v>
      </c>
      <c r="Q597" s="204" t="s">
        <v>1435</v>
      </c>
      <c r="R597" s="204" t="s">
        <v>1435</v>
      </c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1:60" x14ac:dyDescent="0.25">
      <c r="A598" s="351">
        <v>2362</v>
      </c>
      <c r="B598" s="382">
        <v>42794</v>
      </c>
      <c r="C598" s="204" t="s">
        <v>1517</v>
      </c>
      <c r="D598" s="204" t="s">
        <v>1846</v>
      </c>
      <c r="E598" s="204" t="s">
        <v>1427</v>
      </c>
      <c r="F598" s="204" t="s">
        <v>1441</v>
      </c>
      <c r="G598" s="204" t="s">
        <v>1847</v>
      </c>
      <c r="H598" s="204" t="s">
        <v>1855</v>
      </c>
      <c r="I598" s="204" t="s">
        <v>1451</v>
      </c>
      <c r="J598" s="383">
        <v>75000</v>
      </c>
      <c r="K598" s="351">
        <v>4859</v>
      </c>
      <c r="L598" s="204" t="s">
        <v>1856</v>
      </c>
      <c r="M598" s="351">
        <v>10</v>
      </c>
      <c r="N598" s="204" t="s">
        <v>1454</v>
      </c>
      <c r="O598" s="204" t="s">
        <v>1434</v>
      </c>
      <c r="P598" s="204" t="s">
        <v>1856</v>
      </c>
      <c r="Q598" s="204" t="s">
        <v>1435</v>
      </c>
      <c r="R598" s="204" t="s">
        <v>1435</v>
      </c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1:60" x14ac:dyDescent="0.25">
      <c r="A599" s="351">
        <v>2363</v>
      </c>
      <c r="B599" s="382">
        <v>42794</v>
      </c>
      <c r="C599" s="204" t="s">
        <v>1517</v>
      </c>
      <c r="D599" s="204" t="s">
        <v>1846</v>
      </c>
      <c r="E599" s="204" t="s">
        <v>1427</v>
      </c>
      <c r="F599" s="204" t="s">
        <v>1441</v>
      </c>
      <c r="G599" s="204" t="s">
        <v>1847</v>
      </c>
      <c r="H599" s="204" t="s">
        <v>1855</v>
      </c>
      <c r="I599" s="204" t="s">
        <v>1451</v>
      </c>
      <c r="J599" s="383">
        <v>132000</v>
      </c>
      <c r="K599" s="351">
        <v>4788</v>
      </c>
      <c r="L599" s="204" t="s">
        <v>1535</v>
      </c>
      <c r="M599" s="351">
        <v>20</v>
      </c>
      <c r="N599" s="204" t="s">
        <v>1454</v>
      </c>
      <c r="O599" s="204" t="s">
        <v>1434</v>
      </c>
      <c r="P599" s="204" t="s">
        <v>1535</v>
      </c>
      <c r="Q599" s="204" t="s">
        <v>1435</v>
      </c>
      <c r="R599" s="204" t="s">
        <v>1435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1:60" x14ac:dyDescent="0.25">
      <c r="A600" s="351">
        <v>2364</v>
      </c>
      <c r="B600" s="382">
        <v>42794</v>
      </c>
      <c r="C600" s="204" t="s">
        <v>1517</v>
      </c>
      <c r="D600" s="204" t="s">
        <v>1846</v>
      </c>
      <c r="E600" s="204" t="s">
        <v>1427</v>
      </c>
      <c r="F600" s="204" t="s">
        <v>1441</v>
      </c>
      <c r="G600" s="204" t="s">
        <v>1847</v>
      </c>
      <c r="H600" s="204" t="s">
        <v>1855</v>
      </c>
      <c r="I600" s="204" t="s">
        <v>1451</v>
      </c>
      <c r="J600" s="383">
        <v>507000</v>
      </c>
      <c r="K600" s="351">
        <v>5009</v>
      </c>
      <c r="L600" s="204" t="s">
        <v>1556</v>
      </c>
      <c r="M600" s="351">
        <v>78</v>
      </c>
      <c r="N600" s="204" t="s">
        <v>1454</v>
      </c>
      <c r="O600" s="204" t="s">
        <v>1434</v>
      </c>
      <c r="P600" s="204" t="s">
        <v>1556</v>
      </c>
      <c r="Q600" s="204" t="s">
        <v>1435</v>
      </c>
      <c r="R600" s="204" t="s">
        <v>1435</v>
      </c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1:60" x14ac:dyDescent="0.25">
      <c r="A601" s="351">
        <v>2365</v>
      </c>
      <c r="B601" s="382">
        <v>42794</v>
      </c>
      <c r="C601" s="204" t="s">
        <v>1517</v>
      </c>
      <c r="D601" s="204" t="s">
        <v>1846</v>
      </c>
      <c r="E601" s="204" t="s">
        <v>1427</v>
      </c>
      <c r="F601" s="204" t="s">
        <v>1441</v>
      </c>
      <c r="G601" s="204" t="s">
        <v>1847</v>
      </c>
      <c r="H601" s="204" t="s">
        <v>1855</v>
      </c>
      <c r="I601" s="204" t="s">
        <v>1451</v>
      </c>
      <c r="J601" s="383">
        <v>120000</v>
      </c>
      <c r="K601" s="351">
        <v>4610</v>
      </c>
      <c r="L601" s="204" t="s">
        <v>1611</v>
      </c>
      <c r="M601" s="351">
        <v>80</v>
      </c>
      <c r="N601" s="204" t="s">
        <v>1454</v>
      </c>
      <c r="O601" s="204" t="s">
        <v>1434</v>
      </c>
      <c r="P601" s="204" t="s">
        <v>1611</v>
      </c>
      <c r="Q601" s="204" t="s">
        <v>1435</v>
      </c>
      <c r="R601" s="204" t="s">
        <v>1435</v>
      </c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1:60" x14ac:dyDescent="0.25">
      <c r="A602" s="351">
        <v>2366</v>
      </c>
      <c r="B602" s="382">
        <v>42794</v>
      </c>
      <c r="C602" s="204" t="s">
        <v>1517</v>
      </c>
      <c r="D602" s="204" t="s">
        <v>1846</v>
      </c>
      <c r="E602" s="204" t="s">
        <v>1427</v>
      </c>
      <c r="F602" s="204" t="s">
        <v>1441</v>
      </c>
      <c r="G602" s="204" t="s">
        <v>1847</v>
      </c>
      <c r="H602" s="204" t="s">
        <v>1855</v>
      </c>
      <c r="I602" s="204" t="s">
        <v>1451</v>
      </c>
      <c r="J602" s="383">
        <v>28900</v>
      </c>
      <c r="K602" s="351">
        <v>3689</v>
      </c>
      <c r="L602" s="204" t="s">
        <v>1862</v>
      </c>
      <c r="M602" s="351">
        <v>17</v>
      </c>
      <c r="N602" s="204" t="s">
        <v>1454</v>
      </c>
      <c r="O602" s="204" t="s">
        <v>1434</v>
      </c>
      <c r="P602" s="204" t="s">
        <v>1862</v>
      </c>
      <c r="Q602" s="204" t="s">
        <v>1435</v>
      </c>
      <c r="R602" s="204" t="s">
        <v>1435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1:60" x14ac:dyDescent="0.25">
      <c r="A603" s="351">
        <v>2367</v>
      </c>
      <c r="B603" s="382">
        <v>42794</v>
      </c>
      <c r="C603" s="204" t="s">
        <v>1517</v>
      </c>
      <c r="D603" s="204" t="s">
        <v>1846</v>
      </c>
      <c r="E603" s="204" t="s">
        <v>1427</v>
      </c>
      <c r="F603" s="204" t="s">
        <v>1441</v>
      </c>
      <c r="G603" s="204" t="s">
        <v>1847</v>
      </c>
      <c r="H603" s="204" t="s">
        <v>1855</v>
      </c>
      <c r="I603" s="204" t="s">
        <v>1451</v>
      </c>
      <c r="J603" s="383">
        <v>92800</v>
      </c>
      <c r="K603" s="351">
        <v>5453</v>
      </c>
      <c r="L603" s="204" t="s">
        <v>1486</v>
      </c>
      <c r="M603" s="351">
        <v>16</v>
      </c>
      <c r="N603" s="204" t="s">
        <v>1454</v>
      </c>
      <c r="O603" s="204" t="s">
        <v>1434</v>
      </c>
      <c r="P603" s="204" t="s">
        <v>1486</v>
      </c>
      <c r="Q603" s="204" t="s">
        <v>1435</v>
      </c>
      <c r="R603" s="204" t="s">
        <v>1435</v>
      </c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1:60" x14ac:dyDescent="0.25">
      <c r="A604" s="351">
        <v>2368</v>
      </c>
      <c r="B604" s="382">
        <v>42794</v>
      </c>
      <c r="C604" s="204" t="s">
        <v>1517</v>
      </c>
      <c r="D604" s="204" t="s">
        <v>1846</v>
      </c>
      <c r="E604" s="204" t="s">
        <v>1427</v>
      </c>
      <c r="F604" s="204" t="s">
        <v>1441</v>
      </c>
      <c r="G604" s="204" t="s">
        <v>1847</v>
      </c>
      <c r="H604" s="204" t="s">
        <v>1855</v>
      </c>
      <c r="I604" s="204" t="s">
        <v>1451</v>
      </c>
      <c r="J604" s="383">
        <v>266800</v>
      </c>
      <c r="K604" s="351">
        <v>4666</v>
      </c>
      <c r="L604" s="204" t="s">
        <v>1850</v>
      </c>
      <c r="M604" s="351">
        <v>116</v>
      </c>
      <c r="N604" s="204" t="s">
        <v>1454</v>
      </c>
      <c r="O604" s="204" t="s">
        <v>1434</v>
      </c>
      <c r="P604" s="204" t="s">
        <v>1850</v>
      </c>
      <c r="Q604" s="204" t="s">
        <v>1435</v>
      </c>
      <c r="R604" s="204" t="s">
        <v>1435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1:60" x14ac:dyDescent="0.25">
      <c r="A605" s="351">
        <v>2369</v>
      </c>
      <c r="B605" s="382">
        <v>42794</v>
      </c>
      <c r="C605" s="204" t="s">
        <v>1517</v>
      </c>
      <c r="D605" s="204" t="s">
        <v>1846</v>
      </c>
      <c r="E605" s="204" t="s">
        <v>1427</v>
      </c>
      <c r="F605" s="204" t="s">
        <v>1441</v>
      </c>
      <c r="G605" s="204" t="s">
        <v>1847</v>
      </c>
      <c r="H605" s="204" t="s">
        <v>1855</v>
      </c>
      <c r="I605" s="204" t="s">
        <v>1451</v>
      </c>
      <c r="J605" s="383">
        <v>43240</v>
      </c>
      <c r="K605" s="351">
        <v>5454</v>
      </c>
      <c r="L605" s="204" t="s">
        <v>1487</v>
      </c>
      <c r="M605" s="351">
        <v>46</v>
      </c>
      <c r="N605" s="204" t="s">
        <v>1454</v>
      </c>
      <c r="O605" s="204" t="s">
        <v>1434</v>
      </c>
      <c r="P605" s="204" t="s">
        <v>1487</v>
      </c>
      <c r="Q605" s="204" t="s">
        <v>1435</v>
      </c>
      <c r="R605" s="204" t="s">
        <v>1435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1:60" x14ac:dyDescent="0.25">
      <c r="A606" s="351">
        <v>2370</v>
      </c>
      <c r="B606" s="382">
        <v>42794</v>
      </c>
      <c r="C606" s="204" t="s">
        <v>1517</v>
      </c>
      <c r="D606" s="204" t="s">
        <v>1846</v>
      </c>
      <c r="E606" s="204" t="s">
        <v>1427</v>
      </c>
      <c r="F606" s="204" t="s">
        <v>1441</v>
      </c>
      <c r="G606" s="204" t="s">
        <v>1847</v>
      </c>
      <c r="H606" s="204" t="s">
        <v>1855</v>
      </c>
      <c r="I606" s="204" t="s">
        <v>1451</v>
      </c>
      <c r="J606" s="383">
        <v>17100</v>
      </c>
      <c r="K606" s="351">
        <v>5494</v>
      </c>
      <c r="L606" s="204" t="s">
        <v>1487</v>
      </c>
      <c r="M606" s="351">
        <v>19</v>
      </c>
      <c r="N606" s="204" t="s">
        <v>1454</v>
      </c>
      <c r="O606" s="204" t="s">
        <v>1434</v>
      </c>
      <c r="P606" s="204" t="s">
        <v>1487</v>
      </c>
      <c r="Q606" s="204" t="s">
        <v>1435</v>
      </c>
      <c r="R606" s="204" t="s">
        <v>1435</v>
      </c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1:60" x14ac:dyDescent="0.25">
      <c r="A607" s="351">
        <v>2371</v>
      </c>
      <c r="B607" s="382">
        <v>42794</v>
      </c>
      <c r="C607" s="204" t="s">
        <v>1517</v>
      </c>
      <c r="D607" s="204" t="s">
        <v>1846</v>
      </c>
      <c r="E607" s="204" t="s">
        <v>1427</v>
      </c>
      <c r="F607" s="204" t="s">
        <v>1441</v>
      </c>
      <c r="G607" s="204" t="s">
        <v>1847</v>
      </c>
      <c r="H607" s="204" t="s">
        <v>1855</v>
      </c>
      <c r="I607" s="204" t="s">
        <v>1451</v>
      </c>
      <c r="J607" s="383">
        <v>74000</v>
      </c>
      <c r="K607" s="351">
        <v>5531</v>
      </c>
      <c r="L607" s="204" t="s">
        <v>1958</v>
      </c>
      <c r="M607" s="351">
        <v>74</v>
      </c>
      <c r="N607" s="204" t="s">
        <v>1437</v>
      </c>
      <c r="O607" s="204" t="s">
        <v>1434</v>
      </c>
      <c r="P607" s="204" t="s">
        <v>1958</v>
      </c>
      <c r="Q607" s="204" t="s">
        <v>1435</v>
      </c>
      <c r="R607" s="204" t="s">
        <v>1435</v>
      </c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1:60" x14ac:dyDescent="0.25">
      <c r="A608" s="351">
        <v>2372</v>
      </c>
      <c r="B608" s="382">
        <v>42794</v>
      </c>
      <c r="C608" s="204" t="s">
        <v>1517</v>
      </c>
      <c r="D608" s="204" t="s">
        <v>1846</v>
      </c>
      <c r="E608" s="204" t="s">
        <v>1427</v>
      </c>
      <c r="F608" s="204" t="s">
        <v>1441</v>
      </c>
      <c r="G608" s="204" t="s">
        <v>1847</v>
      </c>
      <c r="H608" s="204" t="s">
        <v>1855</v>
      </c>
      <c r="I608" s="204" t="s">
        <v>1451</v>
      </c>
      <c r="J608" s="383">
        <v>408000</v>
      </c>
      <c r="K608" s="351">
        <v>5528</v>
      </c>
      <c r="L608" s="204" t="s">
        <v>1933</v>
      </c>
      <c r="M608" s="351">
        <v>60</v>
      </c>
      <c r="N608" s="204" t="s">
        <v>1454</v>
      </c>
      <c r="O608" s="204" t="s">
        <v>1434</v>
      </c>
      <c r="P608" s="204" t="s">
        <v>1933</v>
      </c>
      <c r="Q608" s="204" t="s">
        <v>1435</v>
      </c>
      <c r="R608" s="204" t="s">
        <v>1435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1:60" x14ac:dyDescent="0.25">
      <c r="A609" s="351">
        <v>2373</v>
      </c>
      <c r="B609" s="382">
        <v>42794</v>
      </c>
      <c r="C609" s="204" t="s">
        <v>1517</v>
      </c>
      <c r="D609" s="204" t="s">
        <v>1846</v>
      </c>
      <c r="E609" s="204" t="s">
        <v>1427</v>
      </c>
      <c r="F609" s="204" t="s">
        <v>1441</v>
      </c>
      <c r="G609" s="204" t="s">
        <v>1847</v>
      </c>
      <c r="H609" s="204" t="s">
        <v>1855</v>
      </c>
      <c r="I609" s="204" t="s">
        <v>1451</v>
      </c>
      <c r="J609" s="383">
        <v>70000</v>
      </c>
      <c r="K609" s="351">
        <v>5529</v>
      </c>
      <c r="L609" s="204" t="s">
        <v>1934</v>
      </c>
      <c r="M609" s="351">
        <v>10</v>
      </c>
      <c r="N609" s="204" t="s">
        <v>1454</v>
      </c>
      <c r="O609" s="204" t="s">
        <v>1434</v>
      </c>
      <c r="P609" s="204" t="s">
        <v>1934</v>
      </c>
      <c r="Q609" s="204" t="s">
        <v>1435</v>
      </c>
      <c r="R609" s="204" t="s">
        <v>1435</v>
      </c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1:60" x14ac:dyDescent="0.25">
      <c r="A610" s="351">
        <v>2374</v>
      </c>
      <c r="B610" s="382">
        <v>42794</v>
      </c>
      <c r="C610" s="204" t="s">
        <v>1517</v>
      </c>
      <c r="D610" s="204" t="s">
        <v>1846</v>
      </c>
      <c r="E610" s="204" t="s">
        <v>1427</v>
      </c>
      <c r="F610" s="204" t="s">
        <v>1441</v>
      </c>
      <c r="G610" s="204" t="s">
        <v>1847</v>
      </c>
      <c r="H610" s="204" t="s">
        <v>1855</v>
      </c>
      <c r="I610" s="204" t="s">
        <v>1451</v>
      </c>
      <c r="J610" s="383">
        <v>503550</v>
      </c>
      <c r="K610" s="351">
        <v>3232</v>
      </c>
      <c r="L610" s="204" t="s">
        <v>1597</v>
      </c>
      <c r="M610" s="351">
        <v>1119</v>
      </c>
      <c r="N610" s="204" t="s">
        <v>1437</v>
      </c>
      <c r="O610" s="204" t="s">
        <v>1434</v>
      </c>
      <c r="P610" s="204" t="s">
        <v>1597</v>
      </c>
      <c r="Q610" s="204" t="s">
        <v>1435</v>
      </c>
      <c r="R610" s="204" t="s">
        <v>1435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1:60" x14ac:dyDescent="0.25">
      <c r="A611" s="351">
        <v>2375</v>
      </c>
      <c r="B611" s="382">
        <v>42794</v>
      </c>
      <c r="C611" s="204" t="s">
        <v>1517</v>
      </c>
      <c r="D611" s="204" t="s">
        <v>1846</v>
      </c>
      <c r="E611" s="204" t="s">
        <v>1427</v>
      </c>
      <c r="F611" s="204" t="s">
        <v>1441</v>
      </c>
      <c r="G611" s="204" t="s">
        <v>1847</v>
      </c>
      <c r="H611" s="204" t="s">
        <v>1855</v>
      </c>
      <c r="I611" s="204" t="s">
        <v>1451</v>
      </c>
      <c r="J611" s="383">
        <v>1170750</v>
      </c>
      <c r="K611" s="351">
        <v>3231</v>
      </c>
      <c r="L611" s="204" t="s">
        <v>1597</v>
      </c>
      <c r="M611" s="351">
        <v>3345</v>
      </c>
      <c r="N611" s="204" t="s">
        <v>1437</v>
      </c>
      <c r="O611" s="204" t="s">
        <v>1434</v>
      </c>
      <c r="P611" s="204" t="s">
        <v>1597</v>
      </c>
      <c r="Q611" s="204" t="s">
        <v>1435</v>
      </c>
      <c r="R611" s="204" t="s">
        <v>1435</v>
      </c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1:60" x14ac:dyDescent="0.25">
      <c r="A612" s="351">
        <v>2376</v>
      </c>
      <c r="B612" s="382">
        <v>42794</v>
      </c>
      <c r="C612" s="204" t="s">
        <v>1517</v>
      </c>
      <c r="D612" s="204" t="s">
        <v>1846</v>
      </c>
      <c r="E612" s="204" t="s">
        <v>1427</v>
      </c>
      <c r="F612" s="204" t="s">
        <v>1441</v>
      </c>
      <c r="G612" s="204" t="s">
        <v>1847</v>
      </c>
      <c r="H612" s="204" t="s">
        <v>1855</v>
      </c>
      <c r="I612" s="204" t="s">
        <v>1451</v>
      </c>
      <c r="J612" s="383">
        <v>392700</v>
      </c>
      <c r="K612" s="351">
        <v>3231</v>
      </c>
      <c r="L612" s="204" t="s">
        <v>1597</v>
      </c>
      <c r="M612" s="351">
        <v>1122</v>
      </c>
      <c r="N612" s="204" t="s">
        <v>1437</v>
      </c>
      <c r="O612" s="204" t="s">
        <v>1434</v>
      </c>
      <c r="P612" s="204" t="s">
        <v>1597</v>
      </c>
      <c r="Q612" s="204" t="s">
        <v>1435</v>
      </c>
      <c r="R612" s="204" t="s">
        <v>1435</v>
      </c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1:60" x14ac:dyDescent="0.25">
      <c r="A613" s="351">
        <v>2377</v>
      </c>
      <c r="B613" s="382">
        <v>42794</v>
      </c>
      <c r="C613" s="204" t="s">
        <v>1517</v>
      </c>
      <c r="D613" s="204" t="s">
        <v>1846</v>
      </c>
      <c r="E613" s="204" t="s">
        <v>1427</v>
      </c>
      <c r="F613" s="204" t="s">
        <v>1441</v>
      </c>
      <c r="G613" s="204" t="s">
        <v>1847</v>
      </c>
      <c r="H613" s="204" t="s">
        <v>1855</v>
      </c>
      <c r="I613" s="204" t="s">
        <v>1451</v>
      </c>
      <c r="J613" s="383">
        <v>811600</v>
      </c>
      <c r="K613" s="351">
        <v>2555</v>
      </c>
      <c r="L613" s="204" t="s">
        <v>1598</v>
      </c>
      <c r="M613" s="351">
        <v>2029</v>
      </c>
      <c r="N613" s="204" t="s">
        <v>1437</v>
      </c>
      <c r="O613" s="204" t="s">
        <v>1434</v>
      </c>
      <c r="P613" s="204" t="s">
        <v>1598</v>
      </c>
      <c r="Q613" s="204" t="s">
        <v>1435</v>
      </c>
      <c r="R613" s="204" t="s">
        <v>1435</v>
      </c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1:60" x14ac:dyDescent="0.25">
      <c r="A614" s="351">
        <v>2378</v>
      </c>
      <c r="B614" s="382">
        <v>42794</v>
      </c>
      <c r="C614" s="204" t="s">
        <v>1517</v>
      </c>
      <c r="D614" s="204" t="s">
        <v>1846</v>
      </c>
      <c r="E614" s="204" t="s">
        <v>1427</v>
      </c>
      <c r="F614" s="204" t="s">
        <v>1441</v>
      </c>
      <c r="G614" s="204" t="s">
        <v>1847</v>
      </c>
      <c r="H614" s="204" t="s">
        <v>1855</v>
      </c>
      <c r="I614" s="204" t="s">
        <v>1451</v>
      </c>
      <c r="J614" s="383">
        <v>995850</v>
      </c>
      <c r="K614" s="351">
        <v>3232</v>
      </c>
      <c r="L614" s="204" t="s">
        <v>1597</v>
      </c>
      <c r="M614" s="351">
        <v>2213</v>
      </c>
      <c r="N614" s="204" t="s">
        <v>1437</v>
      </c>
      <c r="O614" s="204" t="s">
        <v>1434</v>
      </c>
      <c r="P614" s="204" t="s">
        <v>1597</v>
      </c>
      <c r="Q614" s="204" t="s">
        <v>1435</v>
      </c>
      <c r="R614" s="204" t="s">
        <v>1435</v>
      </c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1:60" x14ac:dyDescent="0.25">
      <c r="A615" s="351">
        <v>2379</v>
      </c>
      <c r="B615" s="382">
        <v>42794</v>
      </c>
      <c r="C615" s="204" t="s">
        <v>1517</v>
      </c>
      <c r="D615" s="204" t="s">
        <v>1846</v>
      </c>
      <c r="E615" s="204" t="s">
        <v>1427</v>
      </c>
      <c r="F615" s="204" t="s">
        <v>1441</v>
      </c>
      <c r="G615" s="204" t="s">
        <v>1847</v>
      </c>
      <c r="H615" s="204" t="s">
        <v>1855</v>
      </c>
      <c r="I615" s="204" t="s">
        <v>1451</v>
      </c>
      <c r="J615" s="383">
        <v>496350</v>
      </c>
      <c r="K615" s="351">
        <v>3232</v>
      </c>
      <c r="L615" s="204" t="s">
        <v>1597</v>
      </c>
      <c r="M615" s="351">
        <v>1103</v>
      </c>
      <c r="N615" s="204" t="s">
        <v>1437</v>
      </c>
      <c r="O615" s="204" t="s">
        <v>1434</v>
      </c>
      <c r="P615" s="204" t="s">
        <v>1597</v>
      </c>
      <c r="Q615" s="204" t="s">
        <v>1435</v>
      </c>
      <c r="R615" s="204" t="s">
        <v>1435</v>
      </c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1:60" x14ac:dyDescent="0.25">
      <c r="A616" s="351">
        <v>2380</v>
      </c>
      <c r="B616" s="382">
        <v>42794</v>
      </c>
      <c r="C616" s="204" t="s">
        <v>1517</v>
      </c>
      <c r="D616" s="204" t="s">
        <v>1846</v>
      </c>
      <c r="E616" s="204" t="s">
        <v>1427</v>
      </c>
      <c r="F616" s="204" t="s">
        <v>1441</v>
      </c>
      <c r="G616" s="204" t="s">
        <v>1847</v>
      </c>
      <c r="H616" s="204" t="s">
        <v>1855</v>
      </c>
      <c r="I616" s="204" t="s">
        <v>1451</v>
      </c>
      <c r="J616" s="383">
        <v>446000</v>
      </c>
      <c r="K616" s="351">
        <v>2555</v>
      </c>
      <c r="L616" s="204" t="s">
        <v>1598</v>
      </c>
      <c r="M616" s="351">
        <v>1115</v>
      </c>
      <c r="N616" s="204" t="s">
        <v>1437</v>
      </c>
      <c r="O616" s="204" t="s">
        <v>1434</v>
      </c>
      <c r="P616" s="204" t="s">
        <v>1598</v>
      </c>
      <c r="Q616" s="204" t="s">
        <v>1435</v>
      </c>
      <c r="R616" s="204" t="s">
        <v>1435</v>
      </c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1:60" x14ac:dyDescent="0.25">
      <c r="A617" s="351">
        <v>2381</v>
      </c>
      <c r="B617" s="382">
        <v>42794</v>
      </c>
      <c r="C617" s="204" t="s">
        <v>1517</v>
      </c>
      <c r="D617" s="204" t="s">
        <v>1846</v>
      </c>
      <c r="E617" s="204" t="s">
        <v>1427</v>
      </c>
      <c r="F617" s="204" t="s">
        <v>1441</v>
      </c>
      <c r="G617" s="204" t="s">
        <v>1847</v>
      </c>
      <c r="H617" s="204" t="s">
        <v>1855</v>
      </c>
      <c r="I617" s="204" t="s">
        <v>1451</v>
      </c>
      <c r="J617" s="383">
        <v>220600</v>
      </c>
      <c r="K617" s="351">
        <v>5419</v>
      </c>
      <c r="L617" s="204" t="s">
        <v>1598</v>
      </c>
      <c r="M617" s="351">
        <v>1103</v>
      </c>
      <c r="N617" s="204" t="s">
        <v>1437</v>
      </c>
      <c r="O617" s="204" t="s">
        <v>1434</v>
      </c>
      <c r="P617" s="204" t="s">
        <v>1598</v>
      </c>
      <c r="Q617" s="204" t="s">
        <v>1435</v>
      </c>
      <c r="R617" s="204" t="s">
        <v>1435</v>
      </c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1:60" x14ac:dyDescent="0.25">
      <c r="A618" s="351">
        <v>2382</v>
      </c>
      <c r="B618" s="382">
        <v>42794</v>
      </c>
      <c r="C618" s="204" t="s">
        <v>1517</v>
      </c>
      <c r="D618" s="204" t="s">
        <v>1846</v>
      </c>
      <c r="E618" s="204" t="s">
        <v>1427</v>
      </c>
      <c r="F618" s="204" t="s">
        <v>1441</v>
      </c>
      <c r="G618" s="204" t="s">
        <v>1847</v>
      </c>
      <c r="H618" s="204" t="s">
        <v>1855</v>
      </c>
      <c r="I618" s="204" t="s">
        <v>1451</v>
      </c>
      <c r="J618" s="383">
        <v>482850</v>
      </c>
      <c r="K618" s="351">
        <v>3232</v>
      </c>
      <c r="L618" s="204" t="s">
        <v>1597</v>
      </c>
      <c r="M618" s="351">
        <v>1073</v>
      </c>
      <c r="N618" s="204" t="s">
        <v>1437</v>
      </c>
      <c r="O618" s="204" t="s">
        <v>1434</v>
      </c>
      <c r="P618" s="204" t="s">
        <v>1597</v>
      </c>
      <c r="Q618" s="204" t="s">
        <v>1435</v>
      </c>
      <c r="R618" s="204" t="s">
        <v>1435</v>
      </c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1:60" x14ac:dyDescent="0.25">
      <c r="A619" s="351">
        <v>2383</v>
      </c>
      <c r="B619" s="382">
        <v>42794</v>
      </c>
      <c r="C619" s="204" t="s">
        <v>1517</v>
      </c>
      <c r="D619" s="204" t="s">
        <v>1846</v>
      </c>
      <c r="E619" s="204" t="s">
        <v>1427</v>
      </c>
      <c r="F619" s="204" t="s">
        <v>1441</v>
      </c>
      <c r="G619" s="204" t="s">
        <v>1847</v>
      </c>
      <c r="H619" s="204" t="s">
        <v>1855</v>
      </c>
      <c r="I619" s="204" t="s">
        <v>1451</v>
      </c>
      <c r="J619" s="383">
        <v>99000</v>
      </c>
      <c r="K619" s="351">
        <v>4071</v>
      </c>
      <c r="L619" s="204" t="s">
        <v>1489</v>
      </c>
      <c r="M619" s="351">
        <v>33</v>
      </c>
      <c r="N619" s="204" t="s">
        <v>1490</v>
      </c>
      <c r="O619" s="204" t="s">
        <v>1434</v>
      </c>
      <c r="P619" s="204" t="s">
        <v>1489</v>
      </c>
      <c r="Q619" s="204" t="s">
        <v>1435</v>
      </c>
      <c r="R619" s="204" t="s">
        <v>1435</v>
      </c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1:60" x14ac:dyDescent="0.25">
      <c r="A620" s="351">
        <v>2384</v>
      </c>
      <c r="B620" s="382">
        <v>42794</v>
      </c>
      <c r="C620" s="204" t="s">
        <v>1826</v>
      </c>
      <c r="D620" s="204" t="s">
        <v>1846</v>
      </c>
      <c r="E620" s="204" t="s">
        <v>1427</v>
      </c>
      <c r="F620" s="204" t="s">
        <v>1441</v>
      </c>
      <c r="G620" s="204" t="s">
        <v>1847</v>
      </c>
      <c r="H620" s="204" t="s">
        <v>1848</v>
      </c>
      <c r="I620" s="204" t="s">
        <v>1462</v>
      </c>
      <c r="J620" s="383">
        <v>1318500</v>
      </c>
      <c r="K620" s="351">
        <v>4996</v>
      </c>
      <c r="L620" s="204" t="s">
        <v>1849</v>
      </c>
      <c r="M620" s="351">
        <v>263.7</v>
      </c>
      <c r="N620" s="204" t="s">
        <v>1454</v>
      </c>
      <c r="O620" s="204" t="s">
        <v>1434</v>
      </c>
      <c r="P620" s="204" t="s">
        <v>1849</v>
      </c>
      <c r="Q620" s="204" t="s">
        <v>1435</v>
      </c>
      <c r="R620" s="204" t="s">
        <v>1435</v>
      </c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1:60" x14ac:dyDescent="0.25">
      <c r="A621" s="351">
        <v>2385</v>
      </c>
      <c r="B621" s="382">
        <v>42794</v>
      </c>
      <c r="C621" s="204" t="s">
        <v>1826</v>
      </c>
      <c r="D621" s="204" t="s">
        <v>1846</v>
      </c>
      <c r="E621" s="204" t="s">
        <v>1427</v>
      </c>
      <c r="F621" s="204" t="s">
        <v>1441</v>
      </c>
      <c r="G621" s="204" t="s">
        <v>1847</v>
      </c>
      <c r="H621" s="204" t="s">
        <v>1848</v>
      </c>
      <c r="I621" s="204" t="s">
        <v>1462</v>
      </c>
      <c r="J621" s="383">
        <v>1387500</v>
      </c>
      <c r="K621" s="351">
        <v>5433</v>
      </c>
      <c r="L621" s="204" t="s">
        <v>1561</v>
      </c>
      <c r="M621" s="351">
        <v>375</v>
      </c>
      <c r="N621" s="204" t="s">
        <v>1454</v>
      </c>
      <c r="O621" s="204" t="s">
        <v>1434</v>
      </c>
      <c r="P621" s="204" t="s">
        <v>1561</v>
      </c>
      <c r="Q621" s="204" t="s">
        <v>1435</v>
      </c>
      <c r="R621" s="204" t="s">
        <v>1435</v>
      </c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1:60" x14ac:dyDescent="0.25">
      <c r="A622" s="351">
        <v>2386</v>
      </c>
      <c r="B622" s="382">
        <v>42794</v>
      </c>
      <c r="C622" s="204" t="s">
        <v>1826</v>
      </c>
      <c r="D622" s="204" t="s">
        <v>1846</v>
      </c>
      <c r="E622" s="204" t="s">
        <v>1427</v>
      </c>
      <c r="F622" s="204" t="s">
        <v>1441</v>
      </c>
      <c r="G622" s="204" t="s">
        <v>1847</v>
      </c>
      <c r="H622" s="204" t="s">
        <v>1848</v>
      </c>
      <c r="I622" s="204" t="s">
        <v>1462</v>
      </c>
      <c r="J622" s="383">
        <v>301400</v>
      </c>
      <c r="K622" s="351">
        <v>4075</v>
      </c>
      <c r="L622" s="204" t="s">
        <v>1465</v>
      </c>
      <c r="M622" s="351">
        <v>137</v>
      </c>
      <c r="N622" s="204" t="s">
        <v>1454</v>
      </c>
      <c r="O622" s="204" t="s">
        <v>1434</v>
      </c>
      <c r="P622" s="204" t="s">
        <v>1465</v>
      </c>
      <c r="Q622" s="204" t="s">
        <v>1435</v>
      </c>
      <c r="R622" s="204" t="s">
        <v>1435</v>
      </c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1:60" x14ac:dyDescent="0.25">
      <c r="A623" s="351">
        <v>2387</v>
      </c>
      <c r="B623" s="382">
        <v>42794</v>
      </c>
      <c r="C623" s="204" t="s">
        <v>1826</v>
      </c>
      <c r="D623" s="204" t="s">
        <v>1846</v>
      </c>
      <c r="E623" s="204" t="s">
        <v>1427</v>
      </c>
      <c r="F623" s="204" t="s">
        <v>1441</v>
      </c>
      <c r="G623" s="204" t="s">
        <v>1847</v>
      </c>
      <c r="H623" s="204" t="s">
        <v>1848</v>
      </c>
      <c r="I623" s="204" t="s">
        <v>1462</v>
      </c>
      <c r="J623" s="383">
        <v>139650</v>
      </c>
      <c r="K623" s="351">
        <v>4869</v>
      </c>
      <c r="L623" s="204" t="s">
        <v>1464</v>
      </c>
      <c r="M623" s="351">
        <v>142.5</v>
      </c>
      <c r="N623" s="204" t="s">
        <v>1454</v>
      </c>
      <c r="O623" s="204" t="s">
        <v>1434</v>
      </c>
      <c r="P623" s="204" t="s">
        <v>1464</v>
      </c>
      <c r="Q623" s="204" t="s">
        <v>1435</v>
      </c>
      <c r="R623" s="204" t="s">
        <v>1435</v>
      </c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1:60" x14ac:dyDescent="0.25">
      <c r="A624" s="351">
        <v>2388</v>
      </c>
      <c r="B624" s="382">
        <v>42794</v>
      </c>
      <c r="C624" s="204" t="s">
        <v>1826</v>
      </c>
      <c r="D624" s="204" t="s">
        <v>1846</v>
      </c>
      <c r="E624" s="204" t="s">
        <v>1427</v>
      </c>
      <c r="F624" s="204" t="s">
        <v>1441</v>
      </c>
      <c r="G624" s="204" t="s">
        <v>1847</v>
      </c>
      <c r="H624" s="204" t="s">
        <v>1848</v>
      </c>
      <c r="I624" s="204" t="s">
        <v>1462</v>
      </c>
      <c r="J624" s="383">
        <v>37800</v>
      </c>
      <c r="K624" s="351">
        <v>5493</v>
      </c>
      <c r="L624" s="204" t="s">
        <v>1464</v>
      </c>
      <c r="M624" s="351">
        <v>42</v>
      </c>
      <c r="N624" s="204" t="s">
        <v>1454</v>
      </c>
      <c r="O624" s="204" t="s">
        <v>1434</v>
      </c>
      <c r="P624" s="204" t="s">
        <v>1464</v>
      </c>
      <c r="Q624" s="204" t="s">
        <v>1435</v>
      </c>
      <c r="R624" s="204" t="s">
        <v>1435</v>
      </c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1:60" x14ac:dyDescent="0.25">
      <c r="A625" s="351">
        <v>2389</v>
      </c>
      <c r="B625" s="382">
        <v>42794</v>
      </c>
      <c r="C625" s="204" t="s">
        <v>1826</v>
      </c>
      <c r="D625" s="204" t="s">
        <v>1846</v>
      </c>
      <c r="E625" s="204" t="s">
        <v>1427</v>
      </c>
      <c r="F625" s="204" t="s">
        <v>1441</v>
      </c>
      <c r="G625" s="204" t="s">
        <v>1847</v>
      </c>
      <c r="H625" s="204" t="s">
        <v>1848</v>
      </c>
      <c r="I625" s="204" t="s">
        <v>1462</v>
      </c>
      <c r="J625" s="383">
        <v>25600</v>
      </c>
      <c r="K625" s="351">
        <v>5014</v>
      </c>
      <c r="L625" s="204" t="s">
        <v>1844</v>
      </c>
      <c r="M625" s="351">
        <v>8</v>
      </c>
      <c r="N625" s="204" t="s">
        <v>1454</v>
      </c>
      <c r="O625" s="204" t="s">
        <v>1434</v>
      </c>
      <c r="P625" s="204" t="s">
        <v>1844</v>
      </c>
      <c r="Q625" s="204" t="s">
        <v>1435</v>
      </c>
      <c r="R625" s="204" t="s">
        <v>1435</v>
      </c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1:60" x14ac:dyDescent="0.25">
      <c r="A626" s="351">
        <v>2390</v>
      </c>
      <c r="B626" s="382">
        <v>42794</v>
      </c>
      <c r="C626" s="204" t="s">
        <v>1826</v>
      </c>
      <c r="D626" s="204" t="s">
        <v>1846</v>
      </c>
      <c r="E626" s="204" t="s">
        <v>1427</v>
      </c>
      <c r="F626" s="204" t="s">
        <v>1441</v>
      </c>
      <c r="G626" s="204" t="s">
        <v>1847</v>
      </c>
      <c r="H626" s="204" t="s">
        <v>1848</v>
      </c>
      <c r="I626" s="204" t="s">
        <v>1462</v>
      </c>
      <c r="J626" s="383">
        <v>8000</v>
      </c>
      <c r="K626" s="351">
        <v>4881</v>
      </c>
      <c r="L626" s="204" t="s">
        <v>1845</v>
      </c>
      <c r="M626" s="351">
        <v>5</v>
      </c>
      <c r="N626" s="204" t="s">
        <v>1454</v>
      </c>
      <c r="O626" s="204" t="s">
        <v>1434</v>
      </c>
      <c r="P626" s="204" t="s">
        <v>1845</v>
      </c>
      <c r="Q626" s="204" t="s">
        <v>1435</v>
      </c>
      <c r="R626" s="204" t="s">
        <v>1435</v>
      </c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1:60" x14ac:dyDescent="0.25">
      <c r="A627" s="351">
        <v>2391</v>
      </c>
      <c r="B627" s="382">
        <v>42794</v>
      </c>
      <c r="C627" s="204" t="s">
        <v>1826</v>
      </c>
      <c r="D627" s="204" t="s">
        <v>1846</v>
      </c>
      <c r="E627" s="204" t="s">
        <v>1427</v>
      </c>
      <c r="F627" s="204" t="s">
        <v>1441</v>
      </c>
      <c r="G627" s="204" t="s">
        <v>1847</v>
      </c>
      <c r="H627" s="204" t="s">
        <v>1848</v>
      </c>
      <c r="I627" s="204" t="s">
        <v>1462</v>
      </c>
      <c r="J627" s="383">
        <v>60300</v>
      </c>
      <c r="K627" s="351">
        <v>4871</v>
      </c>
      <c r="L627" s="204" t="s">
        <v>1468</v>
      </c>
      <c r="M627" s="351">
        <v>9</v>
      </c>
      <c r="N627" s="204" t="s">
        <v>1471</v>
      </c>
      <c r="O627" s="204" t="s">
        <v>1434</v>
      </c>
      <c r="P627" s="204" t="s">
        <v>1468</v>
      </c>
      <c r="Q627" s="204" t="s">
        <v>1435</v>
      </c>
      <c r="R627" s="204" t="s">
        <v>1435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1:60" x14ac:dyDescent="0.25">
      <c r="A628" s="351">
        <v>2392</v>
      </c>
      <c r="B628" s="382">
        <v>42794</v>
      </c>
      <c r="C628" s="204" t="s">
        <v>1826</v>
      </c>
      <c r="D628" s="204" t="s">
        <v>1846</v>
      </c>
      <c r="E628" s="204" t="s">
        <v>1427</v>
      </c>
      <c r="F628" s="204" t="s">
        <v>1441</v>
      </c>
      <c r="G628" s="204" t="s">
        <v>1847</v>
      </c>
      <c r="H628" s="204" t="s">
        <v>1848</v>
      </c>
      <c r="I628" s="204" t="s">
        <v>1462</v>
      </c>
      <c r="J628" s="383">
        <v>15000</v>
      </c>
      <c r="K628" s="351">
        <v>5435</v>
      </c>
      <c r="L628" s="204" t="s">
        <v>1468</v>
      </c>
      <c r="M628" s="351">
        <v>10</v>
      </c>
      <c r="N628" s="204" t="s">
        <v>1454</v>
      </c>
      <c r="O628" s="204" t="s">
        <v>1434</v>
      </c>
      <c r="P628" s="204" t="s">
        <v>1468</v>
      </c>
      <c r="Q628" s="204" t="s">
        <v>1435</v>
      </c>
      <c r="R628" s="204" t="s">
        <v>1435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1:60" x14ac:dyDescent="0.25">
      <c r="A629" s="351">
        <v>2393</v>
      </c>
      <c r="B629" s="382">
        <v>42794</v>
      </c>
      <c r="C629" s="204" t="s">
        <v>1826</v>
      </c>
      <c r="D629" s="204" t="s">
        <v>1846</v>
      </c>
      <c r="E629" s="204" t="s">
        <v>1427</v>
      </c>
      <c r="F629" s="204" t="s">
        <v>1441</v>
      </c>
      <c r="G629" s="204" t="s">
        <v>1847</v>
      </c>
      <c r="H629" s="204" t="s">
        <v>1848</v>
      </c>
      <c r="I629" s="204" t="s">
        <v>1462</v>
      </c>
      <c r="J629" s="383">
        <v>42500</v>
      </c>
      <c r="K629" s="351">
        <v>5490</v>
      </c>
      <c r="L629" s="204" t="s">
        <v>1468</v>
      </c>
      <c r="M629" s="351">
        <v>25</v>
      </c>
      <c r="N629" s="204" t="s">
        <v>1454</v>
      </c>
      <c r="O629" s="204" t="s">
        <v>1434</v>
      </c>
      <c r="P629" s="204" t="s">
        <v>1468</v>
      </c>
      <c r="Q629" s="204" t="s">
        <v>1435</v>
      </c>
      <c r="R629" s="204" t="s">
        <v>1435</v>
      </c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1:60" x14ac:dyDescent="0.25">
      <c r="A630" s="351">
        <v>2394</v>
      </c>
      <c r="B630" s="382">
        <v>42794</v>
      </c>
      <c r="C630" s="204" t="s">
        <v>1826</v>
      </c>
      <c r="D630" s="204" t="s">
        <v>1846</v>
      </c>
      <c r="E630" s="204" t="s">
        <v>1427</v>
      </c>
      <c r="F630" s="204" t="s">
        <v>1441</v>
      </c>
      <c r="G630" s="204" t="s">
        <v>1847</v>
      </c>
      <c r="H630" s="204" t="s">
        <v>1848</v>
      </c>
      <c r="I630" s="204" t="s">
        <v>1462</v>
      </c>
      <c r="J630" s="383">
        <v>158000</v>
      </c>
      <c r="K630" s="351">
        <v>5532</v>
      </c>
      <c r="L630" s="204" t="s">
        <v>1477</v>
      </c>
      <c r="M630" s="351">
        <v>158</v>
      </c>
      <c r="N630" s="204" t="s">
        <v>1454</v>
      </c>
      <c r="O630" s="204" t="s">
        <v>1434</v>
      </c>
      <c r="P630" s="204" t="s">
        <v>1477</v>
      </c>
      <c r="Q630" s="204" t="s">
        <v>1435</v>
      </c>
      <c r="R630" s="204" t="s">
        <v>1435</v>
      </c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1:60" x14ac:dyDescent="0.25">
      <c r="A631" s="351">
        <v>2395</v>
      </c>
      <c r="B631" s="382">
        <v>42794</v>
      </c>
      <c r="C631" s="204" t="s">
        <v>1826</v>
      </c>
      <c r="D631" s="204" t="s">
        <v>1846</v>
      </c>
      <c r="E631" s="204" t="s">
        <v>1427</v>
      </c>
      <c r="F631" s="204" t="s">
        <v>1441</v>
      </c>
      <c r="G631" s="204" t="s">
        <v>1847</v>
      </c>
      <c r="H631" s="204" t="s">
        <v>1848</v>
      </c>
      <c r="I631" s="204" t="s">
        <v>1462</v>
      </c>
      <c r="J631" s="383">
        <v>199800</v>
      </c>
      <c r="K631" s="351">
        <v>5442</v>
      </c>
      <c r="L631" s="204" t="s">
        <v>1477</v>
      </c>
      <c r="M631" s="351">
        <v>222</v>
      </c>
      <c r="N631" s="204" t="s">
        <v>1454</v>
      </c>
      <c r="O631" s="204" t="s">
        <v>1434</v>
      </c>
      <c r="P631" s="204" t="s">
        <v>1477</v>
      </c>
      <c r="Q631" s="204" t="s">
        <v>1435</v>
      </c>
      <c r="R631" s="204" t="s">
        <v>1435</v>
      </c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1:60" x14ac:dyDescent="0.25">
      <c r="A632" s="351">
        <v>2396</v>
      </c>
      <c r="B632" s="382">
        <v>42794</v>
      </c>
      <c r="C632" s="204" t="s">
        <v>1826</v>
      </c>
      <c r="D632" s="204" t="s">
        <v>1846</v>
      </c>
      <c r="E632" s="204" t="s">
        <v>1427</v>
      </c>
      <c r="F632" s="204" t="s">
        <v>1441</v>
      </c>
      <c r="G632" s="204" t="s">
        <v>1847</v>
      </c>
      <c r="H632" s="204" t="s">
        <v>1848</v>
      </c>
      <c r="I632" s="204" t="s">
        <v>1462</v>
      </c>
      <c r="J632" s="383">
        <v>311100</v>
      </c>
      <c r="K632" s="351">
        <v>5444</v>
      </c>
      <c r="L632" s="204" t="s">
        <v>1479</v>
      </c>
      <c r="M632" s="351">
        <v>183</v>
      </c>
      <c r="N632" s="204" t="s">
        <v>1454</v>
      </c>
      <c r="O632" s="204" t="s">
        <v>1434</v>
      </c>
      <c r="P632" s="204" t="s">
        <v>1479</v>
      </c>
      <c r="Q632" s="204" t="s">
        <v>1435</v>
      </c>
      <c r="R632" s="204" t="s">
        <v>1435</v>
      </c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1:60" x14ac:dyDescent="0.25">
      <c r="A633" s="351">
        <v>2397</v>
      </c>
      <c r="B633" s="382">
        <v>42794</v>
      </c>
      <c r="C633" s="204" t="s">
        <v>1826</v>
      </c>
      <c r="D633" s="204" t="s">
        <v>1846</v>
      </c>
      <c r="E633" s="204" t="s">
        <v>1427</v>
      </c>
      <c r="F633" s="204" t="s">
        <v>1441</v>
      </c>
      <c r="G633" s="204" t="s">
        <v>1847</v>
      </c>
      <c r="H633" s="204" t="s">
        <v>1848</v>
      </c>
      <c r="I633" s="204" t="s">
        <v>1462</v>
      </c>
      <c r="J633" s="383">
        <v>29700</v>
      </c>
      <c r="K633" s="351">
        <v>5443</v>
      </c>
      <c r="L633" s="204" t="s">
        <v>1478</v>
      </c>
      <c r="M633" s="351">
        <v>33</v>
      </c>
      <c r="N633" s="204" t="s">
        <v>1454</v>
      </c>
      <c r="O633" s="204" t="s">
        <v>1434</v>
      </c>
      <c r="P633" s="204" t="s">
        <v>1478</v>
      </c>
      <c r="Q633" s="204" t="s">
        <v>1435</v>
      </c>
      <c r="R633" s="204" t="s">
        <v>1435</v>
      </c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1:60" x14ac:dyDescent="0.25">
      <c r="A634" s="351">
        <v>2398</v>
      </c>
      <c r="B634" s="382">
        <v>42794</v>
      </c>
      <c r="C634" s="204" t="s">
        <v>1826</v>
      </c>
      <c r="D634" s="204" t="s">
        <v>1846</v>
      </c>
      <c r="E634" s="204" t="s">
        <v>1427</v>
      </c>
      <c r="F634" s="204" t="s">
        <v>1441</v>
      </c>
      <c r="G634" s="204" t="s">
        <v>1847</v>
      </c>
      <c r="H634" s="204" t="s">
        <v>1848</v>
      </c>
      <c r="I634" s="204" t="s">
        <v>1462</v>
      </c>
      <c r="J634" s="383">
        <v>28800</v>
      </c>
      <c r="K634" s="351">
        <v>5445</v>
      </c>
      <c r="L634" s="204" t="s">
        <v>1480</v>
      </c>
      <c r="M634" s="351">
        <v>32</v>
      </c>
      <c r="N634" s="204" t="s">
        <v>1454</v>
      </c>
      <c r="O634" s="204" t="s">
        <v>1434</v>
      </c>
      <c r="P634" s="204" t="s">
        <v>1480</v>
      </c>
      <c r="Q634" s="204" t="s">
        <v>1435</v>
      </c>
      <c r="R634" s="204" t="s">
        <v>1435</v>
      </c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1:60" x14ac:dyDescent="0.25">
      <c r="A635" s="351">
        <v>2399</v>
      </c>
      <c r="B635" s="382">
        <v>42794</v>
      </c>
      <c r="C635" s="204" t="s">
        <v>1826</v>
      </c>
      <c r="D635" s="204" t="s">
        <v>1846</v>
      </c>
      <c r="E635" s="204" t="s">
        <v>1427</v>
      </c>
      <c r="F635" s="204" t="s">
        <v>1441</v>
      </c>
      <c r="G635" s="204" t="s">
        <v>1847</v>
      </c>
      <c r="H635" s="204" t="s">
        <v>1848</v>
      </c>
      <c r="I635" s="204" t="s">
        <v>1462</v>
      </c>
      <c r="J635" s="383">
        <v>68400</v>
      </c>
      <c r="K635" s="351">
        <v>5446</v>
      </c>
      <c r="L635" s="204" t="s">
        <v>1481</v>
      </c>
      <c r="M635" s="351">
        <v>57</v>
      </c>
      <c r="N635" s="204" t="s">
        <v>1454</v>
      </c>
      <c r="O635" s="204" t="s">
        <v>1434</v>
      </c>
      <c r="P635" s="204" t="s">
        <v>1481</v>
      </c>
      <c r="Q635" s="204" t="s">
        <v>1435</v>
      </c>
      <c r="R635" s="204" t="s">
        <v>1435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1:60" x14ac:dyDescent="0.25">
      <c r="A636" s="351">
        <v>2400</v>
      </c>
      <c r="B636" s="382">
        <v>42794</v>
      </c>
      <c r="C636" s="204" t="s">
        <v>1826</v>
      </c>
      <c r="D636" s="204" t="s">
        <v>1846</v>
      </c>
      <c r="E636" s="204" t="s">
        <v>1427</v>
      </c>
      <c r="F636" s="204" t="s">
        <v>1441</v>
      </c>
      <c r="G636" s="204" t="s">
        <v>1847</v>
      </c>
      <c r="H636" s="204" t="s">
        <v>1848</v>
      </c>
      <c r="I636" s="204" t="s">
        <v>1462</v>
      </c>
      <c r="J636" s="383">
        <v>32000</v>
      </c>
      <c r="K636" s="351">
        <v>4994</v>
      </c>
      <c r="L636" s="204" t="s">
        <v>1466</v>
      </c>
      <c r="M636" s="351">
        <v>10</v>
      </c>
      <c r="N636" s="204" t="s">
        <v>1437</v>
      </c>
      <c r="O636" s="204" t="s">
        <v>1434</v>
      </c>
      <c r="P636" s="204" t="s">
        <v>1466</v>
      </c>
      <c r="Q636" s="204" t="s">
        <v>1435</v>
      </c>
      <c r="R636" s="204" t="s">
        <v>1435</v>
      </c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1:60" x14ac:dyDescent="0.25">
      <c r="A637" s="351">
        <v>2401</v>
      </c>
      <c r="B637" s="382">
        <v>42794</v>
      </c>
      <c r="C637" s="204" t="s">
        <v>1826</v>
      </c>
      <c r="D637" s="204" t="s">
        <v>1846</v>
      </c>
      <c r="E637" s="204" t="s">
        <v>1427</v>
      </c>
      <c r="F637" s="204" t="s">
        <v>1441</v>
      </c>
      <c r="G637" s="204" t="s">
        <v>1847</v>
      </c>
      <c r="H637" s="204" t="s">
        <v>1848</v>
      </c>
      <c r="I637" s="204" t="s">
        <v>1462</v>
      </c>
      <c r="J637" s="383">
        <v>176900</v>
      </c>
      <c r="K637" s="351">
        <v>5488</v>
      </c>
      <c r="L637" s="204" t="s">
        <v>1466</v>
      </c>
      <c r="M637" s="351">
        <v>61</v>
      </c>
      <c r="N637" s="204" t="s">
        <v>1437</v>
      </c>
      <c r="O637" s="204" t="s">
        <v>1434</v>
      </c>
      <c r="P637" s="204" t="s">
        <v>1466</v>
      </c>
      <c r="Q637" s="204" t="s">
        <v>1435</v>
      </c>
      <c r="R637" s="204" t="s">
        <v>1435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1:60" x14ac:dyDescent="0.25">
      <c r="A638" s="351">
        <v>2402</v>
      </c>
      <c r="B638" s="382">
        <v>42794</v>
      </c>
      <c r="C638" s="204" t="s">
        <v>1826</v>
      </c>
      <c r="D638" s="204" t="s">
        <v>1846</v>
      </c>
      <c r="E638" s="204" t="s">
        <v>1427</v>
      </c>
      <c r="F638" s="204" t="s">
        <v>1441</v>
      </c>
      <c r="G638" s="204" t="s">
        <v>1847</v>
      </c>
      <c r="H638" s="204" t="s">
        <v>1848</v>
      </c>
      <c r="I638" s="204" t="s">
        <v>1462</v>
      </c>
      <c r="J638" s="383">
        <v>2400</v>
      </c>
      <c r="K638" s="351">
        <v>4993</v>
      </c>
      <c r="L638" s="204" t="s">
        <v>1474</v>
      </c>
      <c r="M638" s="351">
        <v>4</v>
      </c>
      <c r="N638" s="204" t="s">
        <v>1454</v>
      </c>
      <c r="O638" s="204" t="s">
        <v>1434</v>
      </c>
      <c r="P638" s="204" t="s">
        <v>1474</v>
      </c>
      <c r="Q638" s="204" t="s">
        <v>1435</v>
      </c>
      <c r="R638" s="204" t="s">
        <v>1435</v>
      </c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1:60" x14ac:dyDescent="0.25">
      <c r="A639" s="351">
        <v>2403</v>
      </c>
      <c r="B639" s="382">
        <v>42794</v>
      </c>
      <c r="C639" s="204" t="s">
        <v>1826</v>
      </c>
      <c r="D639" s="204" t="s">
        <v>1846</v>
      </c>
      <c r="E639" s="204" t="s">
        <v>1427</v>
      </c>
      <c r="F639" s="204" t="s">
        <v>1441</v>
      </c>
      <c r="G639" s="204" t="s">
        <v>1847</v>
      </c>
      <c r="H639" s="204" t="s">
        <v>1848</v>
      </c>
      <c r="I639" s="204" t="s">
        <v>1462</v>
      </c>
      <c r="J639" s="383">
        <v>13000</v>
      </c>
      <c r="K639" s="351">
        <v>5489</v>
      </c>
      <c r="L639" s="204" t="s">
        <v>1474</v>
      </c>
      <c r="M639" s="351">
        <v>20</v>
      </c>
      <c r="N639" s="204" t="s">
        <v>1471</v>
      </c>
      <c r="O639" s="204" t="s">
        <v>1434</v>
      </c>
      <c r="P639" s="204" t="s">
        <v>1474</v>
      </c>
      <c r="Q639" s="204" t="s">
        <v>1435</v>
      </c>
      <c r="R639" s="204" t="s">
        <v>1435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1:60" x14ac:dyDescent="0.25">
      <c r="A640" s="351">
        <v>2404</v>
      </c>
      <c r="B640" s="382">
        <v>42794</v>
      </c>
      <c r="C640" s="204" t="s">
        <v>1826</v>
      </c>
      <c r="D640" s="204" t="s">
        <v>1846</v>
      </c>
      <c r="E640" s="204" t="s">
        <v>1427</v>
      </c>
      <c r="F640" s="204" t="s">
        <v>1441</v>
      </c>
      <c r="G640" s="204" t="s">
        <v>1847</v>
      </c>
      <c r="H640" s="204" t="s">
        <v>1848</v>
      </c>
      <c r="I640" s="204" t="s">
        <v>1462</v>
      </c>
      <c r="J640" s="383">
        <v>523000</v>
      </c>
      <c r="K640" s="351">
        <v>5441</v>
      </c>
      <c r="L640" s="204" t="s">
        <v>1739</v>
      </c>
      <c r="M640" s="351">
        <v>523</v>
      </c>
      <c r="N640" s="204" t="s">
        <v>1437</v>
      </c>
      <c r="O640" s="204" t="s">
        <v>1434</v>
      </c>
      <c r="P640" s="204" t="s">
        <v>1739</v>
      </c>
      <c r="Q640" s="204" t="s">
        <v>1435</v>
      </c>
      <c r="R640" s="204" t="s">
        <v>1435</v>
      </c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1:60" x14ac:dyDescent="0.25">
      <c r="A641" s="351">
        <v>2405</v>
      </c>
      <c r="B641" s="382">
        <v>42794</v>
      </c>
      <c r="C641" s="204" t="s">
        <v>1826</v>
      </c>
      <c r="D641" s="204" t="s">
        <v>1846</v>
      </c>
      <c r="E641" s="204" t="s">
        <v>1427</v>
      </c>
      <c r="F641" s="204" t="s">
        <v>1441</v>
      </c>
      <c r="G641" s="204" t="s">
        <v>1847</v>
      </c>
      <c r="H641" s="204" t="s">
        <v>1848</v>
      </c>
      <c r="I641" s="204" t="s">
        <v>1462</v>
      </c>
      <c r="J641" s="383">
        <v>23040</v>
      </c>
      <c r="K641" s="351">
        <v>4872</v>
      </c>
      <c r="L641" s="204" t="s">
        <v>1467</v>
      </c>
      <c r="M641" s="351">
        <v>7.2</v>
      </c>
      <c r="N641" s="204" t="s">
        <v>1454</v>
      </c>
      <c r="O641" s="204" t="s">
        <v>1434</v>
      </c>
      <c r="P641" s="204" t="s">
        <v>1467</v>
      </c>
      <c r="Q641" s="204" t="s">
        <v>1435</v>
      </c>
      <c r="R641" s="204" t="s">
        <v>1435</v>
      </c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1:60" x14ac:dyDescent="0.25">
      <c r="A642" s="351">
        <v>2406</v>
      </c>
      <c r="B642" s="382">
        <v>42794</v>
      </c>
      <c r="C642" s="204" t="s">
        <v>1826</v>
      </c>
      <c r="D642" s="204" t="s">
        <v>1846</v>
      </c>
      <c r="E642" s="204" t="s">
        <v>1427</v>
      </c>
      <c r="F642" s="204" t="s">
        <v>1441</v>
      </c>
      <c r="G642" s="204" t="s">
        <v>1847</v>
      </c>
      <c r="H642" s="204" t="s">
        <v>1848</v>
      </c>
      <c r="I642" s="204" t="s">
        <v>1462</v>
      </c>
      <c r="J642" s="383">
        <v>149490</v>
      </c>
      <c r="K642" s="351">
        <v>5434</v>
      </c>
      <c r="L642" s="204" t="s">
        <v>1467</v>
      </c>
      <c r="M642" s="351">
        <v>45.3</v>
      </c>
      <c r="N642" s="204" t="s">
        <v>1454</v>
      </c>
      <c r="O642" s="204" t="s">
        <v>1434</v>
      </c>
      <c r="P642" s="204" t="s">
        <v>1467</v>
      </c>
      <c r="Q642" s="204" t="s">
        <v>1435</v>
      </c>
      <c r="R642" s="204" t="s">
        <v>1435</v>
      </c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1:60" x14ac:dyDescent="0.25">
      <c r="A643" s="351">
        <v>2407</v>
      </c>
      <c r="B643" s="382">
        <v>42794</v>
      </c>
      <c r="C643" s="204" t="s">
        <v>1826</v>
      </c>
      <c r="D643" s="204" t="s">
        <v>1846</v>
      </c>
      <c r="E643" s="204" t="s">
        <v>1427</v>
      </c>
      <c r="F643" s="204" t="s">
        <v>1441</v>
      </c>
      <c r="G643" s="204" t="s">
        <v>1847</v>
      </c>
      <c r="H643" s="204" t="s">
        <v>1848</v>
      </c>
      <c r="I643" s="204" t="s">
        <v>1462</v>
      </c>
      <c r="J643" s="383">
        <v>165690</v>
      </c>
      <c r="K643" s="351">
        <v>4870</v>
      </c>
      <c r="L643" s="204" t="s">
        <v>1469</v>
      </c>
      <c r="M643" s="351">
        <v>78.900000000000006</v>
      </c>
      <c r="N643" s="204" t="s">
        <v>1454</v>
      </c>
      <c r="O643" s="204" t="s">
        <v>1434</v>
      </c>
      <c r="P643" s="204" t="s">
        <v>1469</v>
      </c>
      <c r="Q643" s="204" t="s">
        <v>1435</v>
      </c>
      <c r="R643" s="204" t="s">
        <v>1435</v>
      </c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1:60" x14ac:dyDescent="0.25">
      <c r="A644" s="351">
        <v>2408</v>
      </c>
      <c r="B644" s="382">
        <v>42794</v>
      </c>
      <c r="C644" s="204" t="s">
        <v>1826</v>
      </c>
      <c r="D644" s="204" t="s">
        <v>1846</v>
      </c>
      <c r="E644" s="204" t="s">
        <v>1427</v>
      </c>
      <c r="F644" s="204" t="s">
        <v>1441</v>
      </c>
      <c r="G644" s="204" t="s">
        <v>1847</v>
      </c>
      <c r="H644" s="204" t="s">
        <v>1848</v>
      </c>
      <c r="I644" s="204" t="s">
        <v>1462</v>
      </c>
      <c r="J644" s="383">
        <v>202620</v>
      </c>
      <c r="K644" s="351">
        <v>5492</v>
      </c>
      <c r="L644" s="204" t="s">
        <v>1469</v>
      </c>
      <c r="M644" s="351">
        <v>92.1</v>
      </c>
      <c r="N644" s="204" t="s">
        <v>1454</v>
      </c>
      <c r="O644" s="204" t="s">
        <v>1434</v>
      </c>
      <c r="P644" s="204" t="s">
        <v>1469</v>
      </c>
      <c r="Q644" s="204" t="s">
        <v>1435</v>
      </c>
      <c r="R644" s="204" t="s">
        <v>1435</v>
      </c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1:60" x14ac:dyDescent="0.25">
      <c r="A645" s="351">
        <v>2409</v>
      </c>
      <c r="B645" s="382">
        <v>42794</v>
      </c>
      <c r="C645" s="204" t="s">
        <v>1826</v>
      </c>
      <c r="D645" s="204" t="s">
        <v>1846</v>
      </c>
      <c r="E645" s="204" t="s">
        <v>1427</v>
      </c>
      <c r="F645" s="204" t="s">
        <v>1441</v>
      </c>
      <c r="G645" s="204" t="s">
        <v>1847</v>
      </c>
      <c r="H645" s="204" t="s">
        <v>1848</v>
      </c>
      <c r="I645" s="204" t="s">
        <v>1462</v>
      </c>
      <c r="J645" s="383">
        <v>11500</v>
      </c>
      <c r="K645" s="351">
        <v>5058</v>
      </c>
      <c r="L645" s="204" t="s">
        <v>1850</v>
      </c>
      <c r="M645" s="351">
        <v>5</v>
      </c>
      <c r="N645" s="204" t="s">
        <v>1454</v>
      </c>
      <c r="O645" s="204" t="s">
        <v>1434</v>
      </c>
      <c r="P645" s="204" t="s">
        <v>1850</v>
      </c>
      <c r="Q645" s="204" t="s">
        <v>1435</v>
      </c>
      <c r="R645" s="204" t="s">
        <v>1435</v>
      </c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1:60" x14ac:dyDescent="0.25">
      <c r="A646" s="351">
        <v>2410</v>
      </c>
      <c r="B646" s="382">
        <v>42794</v>
      </c>
      <c r="C646" s="204" t="s">
        <v>1826</v>
      </c>
      <c r="D646" s="204" t="s">
        <v>1846</v>
      </c>
      <c r="E646" s="204" t="s">
        <v>1427</v>
      </c>
      <c r="F646" s="204" t="s">
        <v>1441</v>
      </c>
      <c r="G646" s="204" t="s">
        <v>1847</v>
      </c>
      <c r="H646" s="204" t="s">
        <v>1848</v>
      </c>
      <c r="I646" s="204" t="s">
        <v>1462</v>
      </c>
      <c r="J646" s="383">
        <v>27000</v>
      </c>
      <c r="K646" s="351">
        <v>4880</v>
      </c>
      <c r="L646" s="204" t="s">
        <v>1615</v>
      </c>
      <c r="M646" s="351">
        <v>15</v>
      </c>
      <c r="N646" s="204" t="s">
        <v>1613</v>
      </c>
      <c r="O646" s="204" t="s">
        <v>1434</v>
      </c>
      <c r="P646" s="204" t="s">
        <v>1615</v>
      </c>
      <c r="Q646" s="204" t="s">
        <v>1435</v>
      </c>
      <c r="R646" s="204" t="s">
        <v>1435</v>
      </c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1:60" x14ac:dyDescent="0.25">
      <c r="A647" s="351">
        <v>2411</v>
      </c>
      <c r="B647" s="382">
        <v>42794</v>
      </c>
      <c r="C647" s="204" t="s">
        <v>1826</v>
      </c>
      <c r="D647" s="204" t="s">
        <v>1846</v>
      </c>
      <c r="E647" s="204" t="s">
        <v>1427</v>
      </c>
      <c r="F647" s="204" t="s">
        <v>1441</v>
      </c>
      <c r="G647" s="204" t="s">
        <v>1847</v>
      </c>
      <c r="H647" s="204" t="s">
        <v>1848</v>
      </c>
      <c r="I647" s="204" t="s">
        <v>1462</v>
      </c>
      <c r="J647" s="383">
        <v>80000</v>
      </c>
      <c r="K647" s="351">
        <v>5440</v>
      </c>
      <c r="L647" s="204" t="s">
        <v>1615</v>
      </c>
      <c r="M647" s="351">
        <v>40</v>
      </c>
      <c r="N647" s="204" t="s">
        <v>1613</v>
      </c>
      <c r="O647" s="204" t="s">
        <v>1434</v>
      </c>
      <c r="P647" s="204" t="s">
        <v>1615</v>
      </c>
      <c r="Q647" s="204" t="s">
        <v>1435</v>
      </c>
      <c r="R647" s="204" t="s">
        <v>1435</v>
      </c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1:60" x14ac:dyDescent="0.25">
      <c r="A648" s="351">
        <v>2412</v>
      </c>
      <c r="B648" s="382">
        <v>42794</v>
      </c>
      <c r="C648" s="204" t="s">
        <v>1826</v>
      </c>
      <c r="D648" s="204" t="s">
        <v>1846</v>
      </c>
      <c r="E648" s="204" t="s">
        <v>1427</v>
      </c>
      <c r="F648" s="204" t="s">
        <v>1441</v>
      </c>
      <c r="G648" s="204" t="s">
        <v>1847</v>
      </c>
      <c r="H648" s="204" t="s">
        <v>1848</v>
      </c>
      <c r="I648" s="204" t="s">
        <v>1462</v>
      </c>
      <c r="J648" s="383">
        <v>93800</v>
      </c>
      <c r="K648" s="351">
        <v>4879</v>
      </c>
      <c r="L648" s="204" t="s">
        <v>2005</v>
      </c>
      <c r="M648" s="351">
        <v>14</v>
      </c>
      <c r="N648" s="204" t="s">
        <v>1437</v>
      </c>
      <c r="O648" s="204" t="s">
        <v>1434</v>
      </c>
      <c r="P648" s="204" t="s">
        <v>2005</v>
      </c>
      <c r="Q648" s="204" t="s">
        <v>1435</v>
      </c>
      <c r="R648" s="204" t="s">
        <v>1435</v>
      </c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1:60" x14ac:dyDescent="0.25">
      <c r="A649" s="351">
        <v>2413</v>
      </c>
      <c r="B649" s="382">
        <v>42794</v>
      </c>
      <c r="C649" s="204" t="s">
        <v>1826</v>
      </c>
      <c r="D649" s="204" t="s">
        <v>1846</v>
      </c>
      <c r="E649" s="204" t="s">
        <v>1427</v>
      </c>
      <c r="F649" s="204" t="s">
        <v>1441</v>
      </c>
      <c r="G649" s="204" t="s">
        <v>1847</v>
      </c>
      <c r="H649" s="204" t="s">
        <v>1848</v>
      </c>
      <c r="I649" s="204" t="s">
        <v>1462</v>
      </c>
      <c r="J649" s="383">
        <v>180000</v>
      </c>
      <c r="K649" s="351">
        <v>5439</v>
      </c>
      <c r="L649" s="204" t="s">
        <v>1614</v>
      </c>
      <c r="M649" s="351">
        <v>120</v>
      </c>
      <c r="N649" s="204" t="s">
        <v>1613</v>
      </c>
      <c r="O649" s="204" t="s">
        <v>1434</v>
      </c>
      <c r="P649" s="204" t="s">
        <v>1614</v>
      </c>
      <c r="Q649" s="204" t="s">
        <v>1435</v>
      </c>
      <c r="R649" s="204" t="s">
        <v>1435</v>
      </c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1:60" x14ac:dyDescent="0.25">
      <c r="A650" s="351">
        <v>2414</v>
      </c>
      <c r="B650" s="382">
        <v>42794</v>
      </c>
      <c r="C650" s="204" t="s">
        <v>1826</v>
      </c>
      <c r="D650" s="204" t="s">
        <v>1846</v>
      </c>
      <c r="E650" s="204" t="s">
        <v>1427</v>
      </c>
      <c r="F650" s="204" t="s">
        <v>1441</v>
      </c>
      <c r="G650" s="204" t="s">
        <v>1847</v>
      </c>
      <c r="H650" s="204" t="s">
        <v>1848</v>
      </c>
      <c r="I650" s="204" t="s">
        <v>1462</v>
      </c>
      <c r="J650" s="383">
        <v>24000</v>
      </c>
      <c r="K650" s="351">
        <v>5437</v>
      </c>
      <c r="L650" s="204" t="s">
        <v>1472</v>
      </c>
      <c r="M650" s="351">
        <v>12</v>
      </c>
      <c r="N650" s="204" t="s">
        <v>1473</v>
      </c>
      <c r="O650" s="204" t="s">
        <v>1434</v>
      </c>
      <c r="P650" s="204" t="s">
        <v>1472</v>
      </c>
      <c r="Q650" s="204" t="s">
        <v>1435</v>
      </c>
      <c r="R650" s="204" t="s">
        <v>1435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1:60" x14ac:dyDescent="0.25">
      <c r="A651" s="351">
        <v>2415</v>
      </c>
      <c r="B651" s="382">
        <v>42794</v>
      </c>
      <c r="C651" s="204" t="s">
        <v>1826</v>
      </c>
      <c r="D651" s="204" t="s">
        <v>1846</v>
      </c>
      <c r="E651" s="204" t="s">
        <v>1427</v>
      </c>
      <c r="F651" s="204" t="s">
        <v>1441</v>
      </c>
      <c r="G651" s="204" t="s">
        <v>1847</v>
      </c>
      <c r="H651" s="204" t="s">
        <v>1848</v>
      </c>
      <c r="I651" s="204" t="s">
        <v>1462</v>
      </c>
      <c r="J651" s="383">
        <v>37500</v>
      </c>
      <c r="K651" s="351">
        <v>5448</v>
      </c>
      <c r="L651" s="204" t="s">
        <v>1483</v>
      </c>
      <c r="M651" s="351">
        <v>15</v>
      </c>
      <c r="N651" s="204" t="s">
        <v>1454</v>
      </c>
      <c r="O651" s="204" t="s">
        <v>1434</v>
      </c>
      <c r="P651" s="204" t="s">
        <v>1483</v>
      </c>
      <c r="Q651" s="204" t="s">
        <v>1435</v>
      </c>
      <c r="R651" s="204" t="s">
        <v>1435</v>
      </c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1:60" x14ac:dyDescent="0.25">
      <c r="A652" s="351">
        <v>2416</v>
      </c>
      <c r="B652" s="382">
        <v>42794</v>
      </c>
      <c r="C652" s="204" t="s">
        <v>1826</v>
      </c>
      <c r="D652" s="204" t="s">
        <v>1846</v>
      </c>
      <c r="E652" s="204" t="s">
        <v>1427</v>
      </c>
      <c r="F652" s="204" t="s">
        <v>1441</v>
      </c>
      <c r="G652" s="204" t="s">
        <v>1847</v>
      </c>
      <c r="H652" s="204" t="s">
        <v>1848</v>
      </c>
      <c r="I652" s="204" t="s">
        <v>1462</v>
      </c>
      <c r="J652" s="383">
        <v>39000</v>
      </c>
      <c r="K652" s="351">
        <v>5019</v>
      </c>
      <c r="L652" s="204" t="s">
        <v>1556</v>
      </c>
      <c r="M652" s="351">
        <v>6</v>
      </c>
      <c r="N652" s="204" t="s">
        <v>1454</v>
      </c>
      <c r="O652" s="204" t="s">
        <v>1434</v>
      </c>
      <c r="P652" s="204" t="s">
        <v>1556</v>
      </c>
      <c r="Q652" s="204" t="s">
        <v>1435</v>
      </c>
      <c r="R652" s="204" t="s">
        <v>1435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1:60" x14ac:dyDescent="0.25">
      <c r="A653" s="351">
        <v>2417</v>
      </c>
      <c r="B653" s="382">
        <v>42794</v>
      </c>
      <c r="C653" s="204" t="s">
        <v>1826</v>
      </c>
      <c r="D653" s="204" t="s">
        <v>1846</v>
      </c>
      <c r="E653" s="204" t="s">
        <v>1427</v>
      </c>
      <c r="F653" s="204" t="s">
        <v>1441</v>
      </c>
      <c r="G653" s="204" t="s">
        <v>1847</v>
      </c>
      <c r="H653" s="204" t="s">
        <v>1848</v>
      </c>
      <c r="I653" s="204" t="s">
        <v>1462</v>
      </c>
      <c r="J653" s="383">
        <v>12000</v>
      </c>
      <c r="K653" s="351">
        <v>5057</v>
      </c>
      <c r="L653" s="204" t="s">
        <v>1851</v>
      </c>
      <c r="M653" s="351">
        <v>5</v>
      </c>
      <c r="N653" s="204" t="s">
        <v>1471</v>
      </c>
      <c r="O653" s="204" t="s">
        <v>1434</v>
      </c>
      <c r="P653" s="204" t="s">
        <v>1851</v>
      </c>
      <c r="Q653" s="204" t="s">
        <v>1435</v>
      </c>
      <c r="R653" s="204" t="s">
        <v>1435</v>
      </c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1:60" x14ac:dyDescent="0.25">
      <c r="A654" s="351">
        <v>2418</v>
      </c>
      <c r="B654" s="382">
        <v>42794</v>
      </c>
      <c r="C654" s="204" t="s">
        <v>1777</v>
      </c>
      <c r="D654" s="204" t="s">
        <v>1846</v>
      </c>
      <c r="E654" s="204" t="s">
        <v>1427</v>
      </c>
      <c r="F654" s="204" t="s">
        <v>1441</v>
      </c>
      <c r="G654" s="204" t="s">
        <v>1847</v>
      </c>
      <c r="H654" s="204" t="s">
        <v>1848</v>
      </c>
      <c r="I654" s="204" t="s">
        <v>1462</v>
      </c>
      <c r="J654" s="383">
        <v>3200</v>
      </c>
      <c r="K654" s="351">
        <v>2550</v>
      </c>
      <c r="L654" s="204" t="s">
        <v>1551</v>
      </c>
      <c r="M654" s="351">
        <v>16</v>
      </c>
      <c r="N654" s="204" t="s">
        <v>1437</v>
      </c>
      <c r="O654" s="204" t="s">
        <v>1434</v>
      </c>
      <c r="P654" s="204" t="s">
        <v>1551</v>
      </c>
      <c r="Q654" s="204" t="s">
        <v>1435</v>
      </c>
      <c r="R654" s="204" t="s">
        <v>1435</v>
      </c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1:60" x14ac:dyDescent="0.25">
      <c r="A655" s="351">
        <v>2419</v>
      </c>
      <c r="B655" s="382">
        <v>42794</v>
      </c>
      <c r="C655" s="204" t="s">
        <v>1777</v>
      </c>
      <c r="D655" s="204" t="s">
        <v>1846</v>
      </c>
      <c r="E655" s="204" t="s">
        <v>1427</v>
      </c>
      <c r="F655" s="204" t="s">
        <v>1441</v>
      </c>
      <c r="G655" s="204" t="s">
        <v>1847</v>
      </c>
      <c r="H655" s="204" t="s">
        <v>1848</v>
      </c>
      <c r="I655" s="204" t="s">
        <v>1462</v>
      </c>
      <c r="J655" s="383">
        <v>168000</v>
      </c>
      <c r="K655" s="351">
        <v>5430</v>
      </c>
      <c r="L655" s="204" t="s">
        <v>1556</v>
      </c>
      <c r="M655" s="351">
        <v>24</v>
      </c>
      <c r="N655" s="204" t="s">
        <v>1454</v>
      </c>
      <c r="O655" s="204" t="s">
        <v>1434</v>
      </c>
      <c r="P655" s="204" t="s">
        <v>1556</v>
      </c>
      <c r="Q655" s="204" t="s">
        <v>1435</v>
      </c>
      <c r="R655" s="204" t="s">
        <v>1435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1:60" x14ac:dyDescent="0.25">
      <c r="A656" s="351">
        <v>2420</v>
      </c>
      <c r="B656" s="382">
        <v>42794</v>
      </c>
      <c r="C656" s="204" t="s">
        <v>1777</v>
      </c>
      <c r="D656" s="204" t="s">
        <v>1846</v>
      </c>
      <c r="E656" s="204" t="s">
        <v>1427</v>
      </c>
      <c r="F656" s="204" t="s">
        <v>1441</v>
      </c>
      <c r="G656" s="204" t="s">
        <v>1847</v>
      </c>
      <c r="H656" s="204" t="s">
        <v>1848</v>
      </c>
      <c r="I656" s="204" t="s">
        <v>1462</v>
      </c>
      <c r="J656" s="383">
        <v>133100</v>
      </c>
      <c r="K656" s="351">
        <v>5431</v>
      </c>
      <c r="L656" s="204" t="s">
        <v>1559</v>
      </c>
      <c r="M656" s="351">
        <v>24.2</v>
      </c>
      <c r="N656" s="204" t="s">
        <v>1454</v>
      </c>
      <c r="O656" s="204" t="s">
        <v>1434</v>
      </c>
      <c r="P656" s="204" t="s">
        <v>1559</v>
      </c>
      <c r="Q656" s="204" t="s">
        <v>1435</v>
      </c>
      <c r="R656" s="204" t="s">
        <v>1435</v>
      </c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1:60" x14ac:dyDescent="0.25">
      <c r="A657" s="351">
        <v>2421</v>
      </c>
      <c r="B657" s="382">
        <v>42794</v>
      </c>
      <c r="C657" s="204" t="s">
        <v>1777</v>
      </c>
      <c r="D657" s="204" t="s">
        <v>1846</v>
      </c>
      <c r="E657" s="204" t="s">
        <v>1427</v>
      </c>
      <c r="F657" s="204" t="s">
        <v>1441</v>
      </c>
      <c r="G657" s="204" t="s">
        <v>1847</v>
      </c>
      <c r="H657" s="204" t="s">
        <v>1848</v>
      </c>
      <c r="I657" s="204" t="s">
        <v>1462</v>
      </c>
      <c r="J657" s="383">
        <v>1100</v>
      </c>
      <c r="K657" s="351">
        <v>3849</v>
      </c>
      <c r="L657" s="204" t="s">
        <v>1853</v>
      </c>
      <c r="M657" s="351">
        <v>2</v>
      </c>
      <c r="N657" s="204" t="s">
        <v>1437</v>
      </c>
      <c r="O657" s="204" t="s">
        <v>1434</v>
      </c>
      <c r="P657" s="204" t="s">
        <v>1853</v>
      </c>
      <c r="Q657" s="204" t="s">
        <v>1435</v>
      </c>
      <c r="R657" s="204" t="s">
        <v>1435</v>
      </c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1:60" x14ac:dyDescent="0.25">
      <c r="A658" s="351">
        <v>2422</v>
      </c>
      <c r="B658" s="382">
        <v>42794</v>
      </c>
      <c r="C658" s="204" t="s">
        <v>1777</v>
      </c>
      <c r="D658" s="204" t="s">
        <v>1846</v>
      </c>
      <c r="E658" s="204" t="s">
        <v>1427</v>
      </c>
      <c r="F658" s="204" t="s">
        <v>1441</v>
      </c>
      <c r="G658" s="204" t="s">
        <v>1847</v>
      </c>
      <c r="H658" s="204" t="s">
        <v>1848</v>
      </c>
      <c r="I658" s="204" t="s">
        <v>1462</v>
      </c>
      <c r="J658" s="383">
        <v>42500</v>
      </c>
      <c r="K658" s="351">
        <v>5487</v>
      </c>
      <c r="L658" s="204" t="s">
        <v>1470</v>
      </c>
      <c r="M658" s="351">
        <v>25</v>
      </c>
      <c r="N658" s="204" t="s">
        <v>1471</v>
      </c>
      <c r="O658" s="204" t="s">
        <v>1434</v>
      </c>
      <c r="P658" s="204" t="s">
        <v>1470</v>
      </c>
      <c r="Q658" s="204" t="s">
        <v>1435</v>
      </c>
      <c r="R658" s="204" t="s">
        <v>1435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1:60" x14ac:dyDescent="0.25">
      <c r="A659" s="351">
        <v>2423</v>
      </c>
      <c r="B659" s="382">
        <v>42794</v>
      </c>
      <c r="C659" s="204" t="s">
        <v>1777</v>
      </c>
      <c r="D659" s="204" t="s">
        <v>1846</v>
      </c>
      <c r="E659" s="204" t="s">
        <v>1427</v>
      </c>
      <c r="F659" s="204" t="s">
        <v>1441</v>
      </c>
      <c r="G659" s="204" t="s">
        <v>1847</v>
      </c>
      <c r="H659" s="204" t="s">
        <v>1848</v>
      </c>
      <c r="I659" s="204" t="s">
        <v>1462</v>
      </c>
      <c r="J659" s="383">
        <v>25000</v>
      </c>
      <c r="K659" s="351">
        <v>4776</v>
      </c>
      <c r="L659" s="204" t="s">
        <v>1482</v>
      </c>
      <c r="M659" s="351">
        <v>5</v>
      </c>
      <c r="N659" s="204" t="s">
        <v>1454</v>
      </c>
      <c r="O659" s="204" t="s">
        <v>1434</v>
      </c>
      <c r="P659" s="204" t="s">
        <v>1482</v>
      </c>
      <c r="Q659" s="204" t="s">
        <v>1435</v>
      </c>
      <c r="R659" s="204" t="s">
        <v>1435</v>
      </c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1:60" x14ac:dyDescent="0.25">
      <c r="A660" s="351">
        <v>2424</v>
      </c>
      <c r="B660" s="382">
        <v>42794</v>
      </c>
      <c r="C660" s="204" t="s">
        <v>1777</v>
      </c>
      <c r="D660" s="204" t="s">
        <v>1846</v>
      </c>
      <c r="E660" s="204" t="s">
        <v>1427</v>
      </c>
      <c r="F660" s="204" t="s">
        <v>1441</v>
      </c>
      <c r="G660" s="204" t="s">
        <v>1847</v>
      </c>
      <c r="H660" s="204" t="s">
        <v>1848</v>
      </c>
      <c r="I660" s="204" t="s">
        <v>1462</v>
      </c>
      <c r="J660" s="383">
        <v>14600</v>
      </c>
      <c r="K660" s="351">
        <v>5539</v>
      </c>
      <c r="L660" s="204" t="s">
        <v>2005</v>
      </c>
      <c r="M660" s="351">
        <v>2</v>
      </c>
      <c r="N660" s="204" t="s">
        <v>1454</v>
      </c>
      <c r="O660" s="204" t="s">
        <v>1434</v>
      </c>
      <c r="P660" s="204" t="s">
        <v>2005</v>
      </c>
      <c r="Q660" s="204" t="s">
        <v>1435</v>
      </c>
      <c r="R660" s="204" t="s">
        <v>1435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1:60" x14ac:dyDescent="0.25">
      <c r="A661" s="351">
        <v>2425</v>
      </c>
      <c r="B661" s="382">
        <v>42794</v>
      </c>
      <c r="C661" s="204" t="s">
        <v>1777</v>
      </c>
      <c r="D661" s="204" t="s">
        <v>1846</v>
      </c>
      <c r="E661" s="204" t="s">
        <v>1427</v>
      </c>
      <c r="F661" s="204" t="s">
        <v>1441</v>
      </c>
      <c r="G661" s="204" t="s">
        <v>1847</v>
      </c>
      <c r="H661" s="204" t="s">
        <v>1848</v>
      </c>
      <c r="I661" s="204" t="s">
        <v>1462</v>
      </c>
      <c r="J661" s="383">
        <v>9900</v>
      </c>
      <c r="K661" s="351">
        <v>5538</v>
      </c>
      <c r="L661" s="204" t="s">
        <v>1844</v>
      </c>
      <c r="M661" s="351">
        <v>3</v>
      </c>
      <c r="N661" s="204" t="s">
        <v>1454</v>
      </c>
      <c r="O661" s="204" t="s">
        <v>1434</v>
      </c>
      <c r="P661" s="204" t="s">
        <v>1844</v>
      </c>
      <c r="Q661" s="204" t="s">
        <v>1435</v>
      </c>
      <c r="R661" s="204" t="s">
        <v>1435</v>
      </c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1:60" x14ac:dyDescent="0.25">
      <c r="A662" s="351">
        <v>2426</v>
      </c>
      <c r="B662" s="382">
        <v>42794</v>
      </c>
      <c r="C662" s="204" t="s">
        <v>1506</v>
      </c>
      <c r="D662" s="204" t="s">
        <v>1607</v>
      </c>
      <c r="E662" s="204" t="s">
        <v>1427</v>
      </c>
      <c r="F662" s="204" t="s">
        <v>1428</v>
      </c>
      <c r="G662" s="204" t="s">
        <v>1608</v>
      </c>
      <c r="H662" s="204" t="s">
        <v>2011</v>
      </c>
      <c r="I662" s="204" t="s">
        <v>1457</v>
      </c>
      <c r="J662" s="383">
        <v>50000</v>
      </c>
      <c r="K662" s="351">
        <v>3579</v>
      </c>
      <c r="L662" s="204" t="s">
        <v>1930</v>
      </c>
      <c r="M662" s="351">
        <v>1</v>
      </c>
      <c r="N662" s="204" t="s">
        <v>1437</v>
      </c>
      <c r="O662" s="204" t="s">
        <v>1434</v>
      </c>
      <c r="P662" s="204" t="s">
        <v>1930</v>
      </c>
      <c r="Q662" s="204" t="s">
        <v>1435</v>
      </c>
      <c r="R662" s="204" t="s">
        <v>1435</v>
      </c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1:60" x14ac:dyDescent="0.25">
      <c r="A663" s="351">
        <v>2427</v>
      </c>
      <c r="B663" s="382">
        <v>42794</v>
      </c>
      <c r="C663" s="204" t="s">
        <v>1506</v>
      </c>
      <c r="D663" s="204" t="s">
        <v>1607</v>
      </c>
      <c r="E663" s="204" t="s">
        <v>1427</v>
      </c>
      <c r="F663" s="204" t="s">
        <v>1428</v>
      </c>
      <c r="G663" s="204" t="s">
        <v>1608</v>
      </c>
      <c r="H663" s="204" t="s">
        <v>2011</v>
      </c>
      <c r="I663" s="204" t="s">
        <v>1457</v>
      </c>
      <c r="J663" s="383">
        <v>72000</v>
      </c>
      <c r="K663" s="351">
        <v>3879</v>
      </c>
      <c r="L663" s="204" t="s">
        <v>1931</v>
      </c>
      <c r="M663" s="351">
        <v>9</v>
      </c>
      <c r="N663" s="204" t="s">
        <v>2012</v>
      </c>
      <c r="O663" s="204" t="s">
        <v>1434</v>
      </c>
      <c r="P663" s="204" t="s">
        <v>1931</v>
      </c>
      <c r="Q663" s="204" t="s">
        <v>1435</v>
      </c>
      <c r="R663" s="204" t="s">
        <v>1435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1:60" x14ac:dyDescent="0.25">
      <c r="A664" s="351">
        <v>2428</v>
      </c>
      <c r="B664" s="382">
        <v>42794</v>
      </c>
      <c r="C664" s="204" t="s">
        <v>1506</v>
      </c>
      <c r="D664" s="204" t="s">
        <v>1607</v>
      </c>
      <c r="E664" s="204" t="s">
        <v>1427</v>
      </c>
      <c r="F664" s="204" t="s">
        <v>1428</v>
      </c>
      <c r="G664" s="204" t="s">
        <v>1608</v>
      </c>
      <c r="H664" s="204" t="s">
        <v>2011</v>
      </c>
      <c r="I664" s="204" t="s">
        <v>1457</v>
      </c>
      <c r="J664" s="383">
        <v>2700</v>
      </c>
      <c r="K664" s="351">
        <v>4520</v>
      </c>
      <c r="L664" s="204" t="s">
        <v>1773</v>
      </c>
      <c r="M664" s="351">
        <v>15</v>
      </c>
      <c r="N664" s="204" t="s">
        <v>1932</v>
      </c>
      <c r="O664" s="204" t="s">
        <v>1434</v>
      </c>
      <c r="P664" s="204" t="s">
        <v>1773</v>
      </c>
      <c r="Q664" s="204" t="s">
        <v>1435</v>
      </c>
      <c r="R664" s="204" t="s">
        <v>1435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1:60" x14ac:dyDescent="0.25">
      <c r="A665" s="351">
        <v>2429</v>
      </c>
      <c r="B665" s="382">
        <v>42794</v>
      </c>
      <c r="C665" s="204" t="s">
        <v>1506</v>
      </c>
      <c r="D665" s="204" t="s">
        <v>1607</v>
      </c>
      <c r="E665" s="204" t="s">
        <v>1427</v>
      </c>
      <c r="F665" s="204" t="s">
        <v>1428</v>
      </c>
      <c r="G665" s="204" t="s">
        <v>1608</v>
      </c>
      <c r="H665" s="204" t="s">
        <v>2011</v>
      </c>
      <c r="I665" s="204" t="s">
        <v>1457</v>
      </c>
      <c r="J665" s="383">
        <v>2340</v>
      </c>
      <c r="K665" s="351">
        <v>4521</v>
      </c>
      <c r="L665" s="204" t="s">
        <v>1756</v>
      </c>
      <c r="M665" s="351">
        <v>13</v>
      </c>
      <c r="N665" s="204" t="s">
        <v>1757</v>
      </c>
      <c r="O665" s="204" t="s">
        <v>1434</v>
      </c>
      <c r="P665" s="204" t="s">
        <v>1756</v>
      </c>
      <c r="Q665" s="204" t="s">
        <v>1435</v>
      </c>
      <c r="R665" s="204" t="s">
        <v>1435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1:60" x14ac:dyDescent="0.25">
      <c r="A666" s="351">
        <v>2430</v>
      </c>
      <c r="B666" s="382">
        <v>42794</v>
      </c>
      <c r="C666" s="204" t="s">
        <v>1506</v>
      </c>
      <c r="D666" s="204" t="s">
        <v>1607</v>
      </c>
      <c r="E666" s="204" t="s">
        <v>1427</v>
      </c>
      <c r="F666" s="204" t="s">
        <v>1428</v>
      </c>
      <c r="G666" s="204" t="s">
        <v>1608</v>
      </c>
      <c r="H666" s="204" t="s">
        <v>2011</v>
      </c>
      <c r="I666" s="204" t="s">
        <v>1457</v>
      </c>
      <c r="J666" s="383">
        <v>75000</v>
      </c>
      <c r="K666" s="351">
        <v>5248</v>
      </c>
      <c r="L666" s="204" t="s">
        <v>2013</v>
      </c>
      <c r="M666" s="351">
        <v>1</v>
      </c>
      <c r="N666" s="204" t="s">
        <v>1437</v>
      </c>
      <c r="O666" s="204" t="s">
        <v>1434</v>
      </c>
      <c r="P666" s="204" t="s">
        <v>2013</v>
      </c>
      <c r="Q666" s="204" t="s">
        <v>1435</v>
      </c>
      <c r="R666" s="204" t="s">
        <v>1435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1:60" x14ac:dyDescent="0.25">
      <c r="A667" s="351">
        <v>2431</v>
      </c>
      <c r="B667" s="382">
        <v>42794</v>
      </c>
      <c r="C667" s="204" t="s">
        <v>1506</v>
      </c>
      <c r="D667" s="204" t="s">
        <v>1607</v>
      </c>
      <c r="E667" s="204" t="s">
        <v>1427</v>
      </c>
      <c r="F667" s="204" t="s">
        <v>1428</v>
      </c>
      <c r="G667" s="204" t="s">
        <v>1608</v>
      </c>
      <c r="H667" s="204" t="s">
        <v>2011</v>
      </c>
      <c r="I667" s="204" t="s">
        <v>1457</v>
      </c>
      <c r="J667" s="383">
        <v>68000</v>
      </c>
      <c r="K667" s="351">
        <v>5152</v>
      </c>
      <c r="L667" s="204" t="s">
        <v>1931</v>
      </c>
      <c r="M667" s="351">
        <v>8</v>
      </c>
      <c r="N667" s="204" t="s">
        <v>1932</v>
      </c>
      <c r="O667" s="204" t="s">
        <v>1434</v>
      </c>
      <c r="P667" s="204" t="s">
        <v>1931</v>
      </c>
      <c r="Q667" s="204" t="s">
        <v>1435</v>
      </c>
      <c r="R667" s="204" t="s">
        <v>1435</v>
      </c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1:60" x14ac:dyDescent="0.25">
      <c r="A668" s="351">
        <v>2432</v>
      </c>
      <c r="B668" s="382">
        <v>42794</v>
      </c>
      <c r="C668" s="204" t="s">
        <v>2014</v>
      </c>
      <c r="D668" s="204" t="s">
        <v>1607</v>
      </c>
      <c r="E668" s="204" t="s">
        <v>1427</v>
      </c>
      <c r="F668" s="204" t="s">
        <v>1428</v>
      </c>
      <c r="G668" s="204" t="s">
        <v>1608</v>
      </c>
      <c r="H668" s="204" t="s">
        <v>2011</v>
      </c>
      <c r="I668" s="204" t="s">
        <v>1457</v>
      </c>
      <c r="J668" s="383">
        <v>18000</v>
      </c>
      <c r="K668" s="351">
        <v>4521</v>
      </c>
      <c r="L668" s="204" t="s">
        <v>1756</v>
      </c>
      <c r="M668" s="351">
        <v>100</v>
      </c>
      <c r="N668" s="204" t="s">
        <v>1757</v>
      </c>
      <c r="O668" s="204" t="s">
        <v>1434</v>
      </c>
      <c r="P668" s="204" t="s">
        <v>1756</v>
      </c>
      <c r="Q668" s="204" t="s">
        <v>1435</v>
      </c>
      <c r="R668" s="204" t="s">
        <v>1435</v>
      </c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1:60" x14ac:dyDescent="0.25">
      <c r="A669" s="351">
        <v>2433</v>
      </c>
      <c r="B669" s="382">
        <v>42794</v>
      </c>
      <c r="C669" s="204" t="s">
        <v>2014</v>
      </c>
      <c r="D669" s="204" t="s">
        <v>1607</v>
      </c>
      <c r="E669" s="204" t="s">
        <v>1427</v>
      </c>
      <c r="F669" s="204" t="s">
        <v>1428</v>
      </c>
      <c r="G669" s="204" t="s">
        <v>1608</v>
      </c>
      <c r="H669" s="204" t="s">
        <v>2011</v>
      </c>
      <c r="I669" s="204" t="s">
        <v>1457</v>
      </c>
      <c r="J669" s="383">
        <v>5000</v>
      </c>
      <c r="K669" s="351">
        <v>5464</v>
      </c>
      <c r="L669" s="204" t="s">
        <v>1758</v>
      </c>
      <c r="M669" s="351">
        <v>2</v>
      </c>
      <c r="N669" s="204" t="s">
        <v>1757</v>
      </c>
      <c r="O669" s="204" t="s">
        <v>1434</v>
      </c>
      <c r="P669" s="204" t="s">
        <v>1758</v>
      </c>
      <c r="Q669" s="204" t="s">
        <v>1435</v>
      </c>
      <c r="R669" s="204" t="s">
        <v>1435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1:60" x14ac:dyDescent="0.25">
      <c r="A670" s="351">
        <v>2434</v>
      </c>
      <c r="B670" s="382">
        <v>42794</v>
      </c>
      <c r="C670" s="204" t="s">
        <v>2014</v>
      </c>
      <c r="D670" s="204" t="s">
        <v>1607</v>
      </c>
      <c r="E670" s="204" t="s">
        <v>1427</v>
      </c>
      <c r="F670" s="204" t="s">
        <v>1428</v>
      </c>
      <c r="G670" s="204" t="s">
        <v>1608</v>
      </c>
      <c r="H670" s="204" t="s">
        <v>2011</v>
      </c>
      <c r="I670" s="204" t="s">
        <v>1457</v>
      </c>
      <c r="J670" s="383">
        <v>6000</v>
      </c>
      <c r="K670" s="351">
        <v>5465</v>
      </c>
      <c r="L670" s="204" t="s">
        <v>1759</v>
      </c>
      <c r="M670" s="351">
        <v>10</v>
      </c>
      <c r="N670" s="204" t="s">
        <v>1437</v>
      </c>
      <c r="O670" s="204" t="s">
        <v>1434</v>
      </c>
      <c r="P670" s="204" t="s">
        <v>1759</v>
      </c>
      <c r="Q670" s="204" t="s">
        <v>1435</v>
      </c>
      <c r="R670" s="204" t="s">
        <v>1435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1:60" x14ac:dyDescent="0.25">
      <c r="A671" s="351">
        <v>2435</v>
      </c>
      <c r="B671" s="382">
        <v>42794</v>
      </c>
      <c r="C671" s="204" t="s">
        <v>1517</v>
      </c>
      <c r="D671" s="204" t="s">
        <v>1607</v>
      </c>
      <c r="E671" s="204" t="s">
        <v>1427</v>
      </c>
      <c r="F671" s="204" t="s">
        <v>1428</v>
      </c>
      <c r="G671" s="204" t="s">
        <v>1608</v>
      </c>
      <c r="H671" s="204" t="s">
        <v>2011</v>
      </c>
      <c r="I671" s="204" t="s">
        <v>1457</v>
      </c>
      <c r="J671" s="383">
        <v>12000</v>
      </c>
      <c r="K671" s="351">
        <v>5466</v>
      </c>
      <c r="L671" s="204" t="s">
        <v>1760</v>
      </c>
      <c r="M671" s="351">
        <v>300</v>
      </c>
      <c r="N671" s="204" t="s">
        <v>1437</v>
      </c>
      <c r="O671" s="204" t="s">
        <v>1434</v>
      </c>
      <c r="P671" s="204" t="s">
        <v>1760</v>
      </c>
      <c r="Q671" s="204" t="s">
        <v>1435</v>
      </c>
      <c r="R671" s="204" t="s">
        <v>1435</v>
      </c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1:60" x14ac:dyDescent="0.25">
      <c r="A672" s="351">
        <v>2436</v>
      </c>
      <c r="B672" s="382">
        <v>42794</v>
      </c>
      <c r="C672" s="204" t="s">
        <v>1517</v>
      </c>
      <c r="D672" s="204" t="s">
        <v>1607</v>
      </c>
      <c r="E672" s="204" t="s">
        <v>1427</v>
      </c>
      <c r="F672" s="204" t="s">
        <v>1428</v>
      </c>
      <c r="G672" s="204" t="s">
        <v>1608</v>
      </c>
      <c r="H672" s="204" t="s">
        <v>2011</v>
      </c>
      <c r="I672" s="204" t="s">
        <v>1457</v>
      </c>
      <c r="J672" s="383">
        <v>5000</v>
      </c>
      <c r="K672" s="351">
        <v>5467</v>
      </c>
      <c r="L672" s="204" t="s">
        <v>1761</v>
      </c>
      <c r="M672" s="351">
        <v>20</v>
      </c>
      <c r="N672" s="204" t="s">
        <v>1437</v>
      </c>
      <c r="O672" s="204" t="s">
        <v>1434</v>
      </c>
      <c r="P672" s="204" t="s">
        <v>1761</v>
      </c>
      <c r="Q672" s="204" t="s">
        <v>1435</v>
      </c>
      <c r="R672" s="204" t="s">
        <v>1435</v>
      </c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1:60" x14ac:dyDescent="0.25">
      <c r="A673" s="351">
        <v>2437</v>
      </c>
      <c r="B673" s="382">
        <v>42794</v>
      </c>
      <c r="C673" s="204" t="s">
        <v>1517</v>
      </c>
      <c r="D673" s="204" t="s">
        <v>1607</v>
      </c>
      <c r="E673" s="204" t="s">
        <v>1427</v>
      </c>
      <c r="F673" s="204" t="s">
        <v>1428</v>
      </c>
      <c r="G673" s="204" t="s">
        <v>1608</v>
      </c>
      <c r="H673" s="204" t="s">
        <v>2011</v>
      </c>
      <c r="I673" s="204" t="s">
        <v>1457</v>
      </c>
      <c r="J673" s="383">
        <v>3500</v>
      </c>
      <c r="K673" s="351">
        <v>5468</v>
      </c>
      <c r="L673" s="204" t="s">
        <v>1762</v>
      </c>
      <c r="M673" s="351">
        <v>1</v>
      </c>
      <c r="N673" s="204" t="s">
        <v>1437</v>
      </c>
      <c r="O673" s="204" t="s">
        <v>1434</v>
      </c>
      <c r="P673" s="204" t="s">
        <v>1762</v>
      </c>
      <c r="Q673" s="204" t="s">
        <v>1435</v>
      </c>
      <c r="R673" s="204" t="s">
        <v>1435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1:60" x14ac:dyDescent="0.25">
      <c r="A674" s="351">
        <v>2438</v>
      </c>
      <c r="B674" s="382">
        <v>42794</v>
      </c>
      <c r="C674" s="204" t="s">
        <v>1517</v>
      </c>
      <c r="D674" s="204" t="s">
        <v>1607</v>
      </c>
      <c r="E674" s="204" t="s">
        <v>1427</v>
      </c>
      <c r="F674" s="204" t="s">
        <v>1428</v>
      </c>
      <c r="G674" s="204" t="s">
        <v>1608</v>
      </c>
      <c r="H674" s="204" t="s">
        <v>2011</v>
      </c>
      <c r="I674" s="204" t="s">
        <v>1457</v>
      </c>
      <c r="J674" s="383">
        <v>6500</v>
      </c>
      <c r="K674" s="351">
        <v>5470</v>
      </c>
      <c r="L674" s="204" t="s">
        <v>1763</v>
      </c>
      <c r="M674" s="351">
        <v>1</v>
      </c>
      <c r="N674" s="204" t="s">
        <v>1437</v>
      </c>
      <c r="O674" s="204" t="s">
        <v>1434</v>
      </c>
      <c r="P674" s="204" t="s">
        <v>1763</v>
      </c>
      <c r="Q674" s="204" t="s">
        <v>1435</v>
      </c>
      <c r="R674" s="204" t="s">
        <v>1435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1:60" x14ac:dyDescent="0.25">
      <c r="A675" s="351">
        <v>2439</v>
      </c>
      <c r="B675" s="382">
        <v>42794</v>
      </c>
      <c r="C675" s="204" t="s">
        <v>1517</v>
      </c>
      <c r="D675" s="204" t="s">
        <v>1607</v>
      </c>
      <c r="E675" s="204" t="s">
        <v>1427</v>
      </c>
      <c r="F675" s="204" t="s">
        <v>1428</v>
      </c>
      <c r="G675" s="204" t="s">
        <v>1608</v>
      </c>
      <c r="H675" s="204" t="s">
        <v>2011</v>
      </c>
      <c r="I675" s="204" t="s">
        <v>1457</v>
      </c>
      <c r="J675" s="383">
        <v>4800</v>
      </c>
      <c r="K675" s="351">
        <v>5472</v>
      </c>
      <c r="L675" s="204" t="s">
        <v>1765</v>
      </c>
      <c r="M675" s="351">
        <v>4</v>
      </c>
      <c r="N675" s="204" t="s">
        <v>1437</v>
      </c>
      <c r="O675" s="204" t="s">
        <v>1434</v>
      </c>
      <c r="P675" s="204" t="s">
        <v>1765</v>
      </c>
      <c r="Q675" s="204" t="s">
        <v>1435</v>
      </c>
      <c r="R675" s="204" t="s">
        <v>1435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1:60" x14ac:dyDescent="0.25">
      <c r="A676" s="351">
        <v>2440</v>
      </c>
      <c r="B676" s="382">
        <v>42794</v>
      </c>
      <c r="C676" s="204" t="s">
        <v>1517</v>
      </c>
      <c r="D676" s="204" t="s">
        <v>1607</v>
      </c>
      <c r="E676" s="204" t="s">
        <v>1427</v>
      </c>
      <c r="F676" s="204" t="s">
        <v>1428</v>
      </c>
      <c r="G676" s="204" t="s">
        <v>1608</v>
      </c>
      <c r="H676" s="204" t="s">
        <v>2011</v>
      </c>
      <c r="I676" s="204" t="s">
        <v>1457</v>
      </c>
      <c r="J676" s="383">
        <v>4500</v>
      </c>
      <c r="K676" s="351">
        <v>5944</v>
      </c>
      <c r="L676" s="204" t="s">
        <v>1766</v>
      </c>
      <c r="M676" s="351">
        <v>1</v>
      </c>
      <c r="N676" s="204" t="s">
        <v>1437</v>
      </c>
      <c r="O676" s="204" t="s">
        <v>1434</v>
      </c>
      <c r="P676" s="204" t="s">
        <v>1766</v>
      </c>
      <c r="Q676" s="204" t="s">
        <v>1435</v>
      </c>
      <c r="R676" s="204" t="s">
        <v>1435</v>
      </c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1:60" x14ac:dyDescent="0.25">
      <c r="A677" s="351">
        <v>2441</v>
      </c>
      <c r="B677" s="382">
        <v>42794</v>
      </c>
      <c r="C677" s="204" t="s">
        <v>1517</v>
      </c>
      <c r="D677" s="204" t="s">
        <v>1607</v>
      </c>
      <c r="E677" s="204" t="s">
        <v>1427</v>
      </c>
      <c r="F677" s="204" t="s">
        <v>1428</v>
      </c>
      <c r="G677" s="204" t="s">
        <v>1608</v>
      </c>
      <c r="H677" s="204" t="s">
        <v>2011</v>
      </c>
      <c r="I677" s="204" t="s">
        <v>1457</v>
      </c>
      <c r="J677" s="383">
        <v>15000</v>
      </c>
      <c r="K677" s="351">
        <v>5474</v>
      </c>
      <c r="L677" s="204" t="s">
        <v>1767</v>
      </c>
      <c r="M677" s="351">
        <v>1</v>
      </c>
      <c r="N677" s="204" t="s">
        <v>1437</v>
      </c>
      <c r="O677" s="204" t="s">
        <v>1434</v>
      </c>
      <c r="P677" s="204" t="s">
        <v>1767</v>
      </c>
      <c r="Q677" s="204" t="s">
        <v>1435</v>
      </c>
      <c r="R677" s="204" t="s">
        <v>1435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1:60" x14ac:dyDescent="0.25">
      <c r="A678" s="351">
        <v>2442</v>
      </c>
      <c r="B678" s="382">
        <v>42794</v>
      </c>
      <c r="C678" s="204" t="s">
        <v>1517</v>
      </c>
      <c r="D678" s="204" t="s">
        <v>1607</v>
      </c>
      <c r="E678" s="204" t="s">
        <v>1427</v>
      </c>
      <c r="F678" s="204" t="s">
        <v>1428</v>
      </c>
      <c r="G678" s="204" t="s">
        <v>1608</v>
      </c>
      <c r="H678" s="204" t="s">
        <v>2011</v>
      </c>
      <c r="I678" s="204" t="s">
        <v>1457</v>
      </c>
      <c r="J678" s="383">
        <v>1000</v>
      </c>
      <c r="K678" s="351">
        <v>5475</v>
      </c>
      <c r="L678" s="204" t="s">
        <v>1768</v>
      </c>
      <c r="M678" s="351">
        <v>1</v>
      </c>
      <c r="N678" s="204" t="s">
        <v>1437</v>
      </c>
      <c r="O678" s="204" t="s">
        <v>1434</v>
      </c>
      <c r="P678" s="204" t="s">
        <v>1768</v>
      </c>
      <c r="Q678" s="204" t="s">
        <v>1435</v>
      </c>
      <c r="R678" s="204" t="s">
        <v>1435</v>
      </c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1:60" x14ac:dyDescent="0.25">
      <c r="A679" s="351">
        <v>2443</v>
      </c>
      <c r="B679" s="382">
        <v>42794</v>
      </c>
      <c r="C679" s="204" t="s">
        <v>1517</v>
      </c>
      <c r="D679" s="204" t="s">
        <v>1607</v>
      </c>
      <c r="E679" s="204" t="s">
        <v>1427</v>
      </c>
      <c r="F679" s="204" t="s">
        <v>1428</v>
      </c>
      <c r="G679" s="204" t="s">
        <v>1608</v>
      </c>
      <c r="H679" s="204" t="s">
        <v>2011</v>
      </c>
      <c r="I679" s="204" t="s">
        <v>1457</v>
      </c>
      <c r="J679" s="383">
        <v>10000</v>
      </c>
      <c r="K679" s="351">
        <v>5476</v>
      </c>
      <c r="L679" s="204" t="s">
        <v>1769</v>
      </c>
      <c r="M679" s="351">
        <v>20</v>
      </c>
      <c r="N679" s="204" t="s">
        <v>1437</v>
      </c>
      <c r="O679" s="204" t="s">
        <v>1434</v>
      </c>
      <c r="P679" s="204" t="s">
        <v>1769</v>
      </c>
      <c r="Q679" s="204" t="s">
        <v>1435</v>
      </c>
      <c r="R679" s="204" t="s">
        <v>1435</v>
      </c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1:60" x14ac:dyDescent="0.25">
      <c r="A680" s="351">
        <v>2444</v>
      </c>
      <c r="B680" s="382">
        <v>42794</v>
      </c>
      <c r="C680" s="204" t="s">
        <v>1517</v>
      </c>
      <c r="D680" s="204" t="s">
        <v>1607</v>
      </c>
      <c r="E680" s="204" t="s">
        <v>1427</v>
      </c>
      <c r="F680" s="204" t="s">
        <v>1428</v>
      </c>
      <c r="G680" s="204" t="s">
        <v>1608</v>
      </c>
      <c r="H680" s="204" t="s">
        <v>2011</v>
      </c>
      <c r="I680" s="204" t="s">
        <v>1457</v>
      </c>
      <c r="J680" s="383">
        <v>1000</v>
      </c>
      <c r="K680" s="351">
        <v>5477</v>
      </c>
      <c r="L680" s="204" t="s">
        <v>1770</v>
      </c>
      <c r="M680" s="351">
        <v>10</v>
      </c>
      <c r="N680" s="204" t="s">
        <v>1437</v>
      </c>
      <c r="O680" s="204" t="s">
        <v>1434</v>
      </c>
      <c r="P680" s="204" t="s">
        <v>1770</v>
      </c>
      <c r="Q680" s="204" t="s">
        <v>1435</v>
      </c>
      <c r="R680" s="204" t="s">
        <v>1435</v>
      </c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1:60" x14ac:dyDescent="0.25">
      <c r="A681" s="351">
        <v>2445</v>
      </c>
      <c r="B681" s="382">
        <v>42794</v>
      </c>
      <c r="C681" s="204" t="s">
        <v>1517</v>
      </c>
      <c r="D681" s="204" t="s">
        <v>1607</v>
      </c>
      <c r="E681" s="204" t="s">
        <v>1427</v>
      </c>
      <c r="F681" s="204" t="s">
        <v>1428</v>
      </c>
      <c r="G681" s="204" t="s">
        <v>1608</v>
      </c>
      <c r="H681" s="204" t="s">
        <v>2011</v>
      </c>
      <c r="I681" s="204" t="s">
        <v>1457</v>
      </c>
      <c r="J681" s="383">
        <v>750</v>
      </c>
      <c r="K681" s="351">
        <v>5478</v>
      </c>
      <c r="L681" s="204" t="s">
        <v>1771</v>
      </c>
      <c r="M681" s="351">
        <v>5</v>
      </c>
      <c r="N681" s="204" t="s">
        <v>1437</v>
      </c>
      <c r="O681" s="204" t="s">
        <v>1434</v>
      </c>
      <c r="P681" s="204" t="s">
        <v>1771</v>
      </c>
      <c r="Q681" s="204" t="s">
        <v>1435</v>
      </c>
      <c r="R681" s="204" t="s">
        <v>1435</v>
      </c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1:60" x14ac:dyDescent="0.25">
      <c r="A682" s="351">
        <v>2446</v>
      </c>
      <c r="B682" s="382">
        <v>42794</v>
      </c>
      <c r="C682" s="204" t="s">
        <v>1517</v>
      </c>
      <c r="D682" s="204" t="s">
        <v>1607</v>
      </c>
      <c r="E682" s="204" t="s">
        <v>1427</v>
      </c>
      <c r="F682" s="204" t="s">
        <v>1428</v>
      </c>
      <c r="G682" s="204" t="s">
        <v>1608</v>
      </c>
      <c r="H682" s="204" t="s">
        <v>2011</v>
      </c>
      <c r="I682" s="204" t="s">
        <v>1457</v>
      </c>
      <c r="J682" s="383">
        <v>1500</v>
      </c>
      <c r="K682" s="351">
        <v>5479</v>
      </c>
      <c r="L682" s="204" t="s">
        <v>1772</v>
      </c>
      <c r="M682" s="351">
        <v>1</v>
      </c>
      <c r="N682" s="204" t="s">
        <v>1437</v>
      </c>
      <c r="O682" s="204" t="s">
        <v>1434</v>
      </c>
      <c r="P682" s="204" t="s">
        <v>1772</v>
      </c>
      <c r="Q682" s="204" t="s">
        <v>1435</v>
      </c>
      <c r="R682" s="204" t="s">
        <v>1435</v>
      </c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1:60" x14ac:dyDescent="0.25">
      <c r="A683" s="351">
        <v>2447</v>
      </c>
      <c r="B683" s="382">
        <v>42794</v>
      </c>
      <c r="C683" s="204" t="s">
        <v>1517</v>
      </c>
      <c r="D683" s="204" t="s">
        <v>1607</v>
      </c>
      <c r="E683" s="204" t="s">
        <v>1427</v>
      </c>
      <c r="F683" s="204" t="s">
        <v>1428</v>
      </c>
      <c r="G683" s="204" t="s">
        <v>1608</v>
      </c>
      <c r="H683" s="204" t="s">
        <v>2011</v>
      </c>
      <c r="I683" s="204" t="s">
        <v>1457</v>
      </c>
      <c r="J683" s="383">
        <v>4000</v>
      </c>
      <c r="K683" s="351">
        <v>5480</v>
      </c>
      <c r="L683" s="204" t="s">
        <v>1773</v>
      </c>
      <c r="M683" s="351">
        <v>20</v>
      </c>
      <c r="N683" s="204" t="s">
        <v>1437</v>
      </c>
      <c r="O683" s="204" t="s">
        <v>1434</v>
      </c>
      <c r="P683" s="204" t="s">
        <v>1773</v>
      </c>
      <c r="Q683" s="204" t="s">
        <v>1435</v>
      </c>
      <c r="R683" s="204" t="s">
        <v>1435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1:60" x14ac:dyDescent="0.25">
      <c r="A684" s="351">
        <v>2448</v>
      </c>
      <c r="B684" s="382">
        <v>42794</v>
      </c>
      <c r="C684" s="204" t="s">
        <v>1517</v>
      </c>
      <c r="D684" s="204" t="s">
        <v>1607</v>
      </c>
      <c r="E684" s="204" t="s">
        <v>1427</v>
      </c>
      <c r="F684" s="204" t="s">
        <v>1428</v>
      </c>
      <c r="G684" s="204" t="s">
        <v>1608</v>
      </c>
      <c r="H684" s="204" t="s">
        <v>2011</v>
      </c>
      <c r="I684" s="204" t="s">
        <v>1457</v>
      </c>
      <c r="J684" s="383">
        <v>2500</v>
      </c>
      <c r="K684" s="351">
        <v>5481</v>
      </c>
      <c r="L684" s="204" t="s">
        <v>1774</v>
      </c>
      <c r="M684" s="351">
        <v>1</v>
      </c>
      <c r="N684" s="204" t="s">
        <v>1437</v>
      </c>
      <c r="O684" s="204" t="s">
        <v>1434</v>
      </c>
      <c r="P684" s="204" t="s">
        <v>1774</v>
      </c>
      <c r="Q684" s="204" t="s">
        <v>1435</v>
      </c>
      <c r="R684" s="204" t="s">
        <v>1435</v>
      </c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1:60" x14ac:dyDescent="0.25">
      <c r="A685" s="351">
        <v>2449</v>
      </c>
      <c r="B685" s="382">
        <v>42794</v>
      </c>
      <c r="C685" s="204" t="s">
        <v>1517</v>
      </c>
      <c r="D685" s="204" t="s">
        <v>1607</v>
      </c>
      <c r="E685" s="204" t="s">
        <v>1427</v>
      </c>
      <c r="F685" s="204" t="s">
        <v>1428</v>
      </c>
      <c r="G685" s="204" t="s">
        <v>1608</v>
      </c>
      <c r="H685" s="204" t="s">
        <v>2011</v>
      </c>
      <c r="I685" s="204" t="s">
        <v>1457</v>
      </c>
      <c r="J685" s="383">
        <v>10000</v>
      </c>
      <c r="K685" s="351">
        <v>5482</v>
      </c>
      <c r="L685" s="204" t="s">
        <v>1775</v>
      </c>
      <c r="M685" s="351">
        <v>1</v>
      </c>
      <c r="N685" s="204" t="s">
        <v>1437</v>
      </c>
      <c r="O685" s="204" t="s">
        <v>1434</v>
      </c>
      <c r="P685" s="204" t="s">
        <v>1775</v>
      </c>
      <c r="Q685" s="204" t="s">
        <v>1435</v>
      </c>
      <c r="R685" s="204" t="s">
        <v>1435</v>
      </c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1:60" x14ac:dyDescent="0.25">
      <c r="A686" s="351">
        <v>2450</v>
      </c>
      <c r="B686" s="382">
        <v>42794</v>
      </c>
      <c r="C686" s="204" t="s">
        <v>1517</v>
      </c>
      <c r="D686" s="204" t="s">
        <v>1607</v>
      </c>
      <c r="E686" s="204" t="s">
        <v>1427</v>
      </c>
      <c r="F686" s="204" t="s">
        <v>1428</v>
      </c>
      <c r="G686" s="204" t="s">
        <v>1608</v>
      </c>
      <c r="H686" s="204" t="s">
        <v>2011</v>
      </c>
      <c r="I686" s="204" t="s">
        <v>1457</v>
      </c>
      <c r="J686" s="383">
        <v>3000</v>
      </c>
      <c r="K686" s="351">
        <v>5483</v>
      </c>
      <c r="L686" s="204" t="s">
        <v>1776</v>
      </c>
      <c r="M686" s="351">
        <v>10</v>
      </c>
      <c r="N686" s="204" t="s">
        <v>1437</v>
      </c>
      <c r="O686" s="204" t="s">
        <v>1434</v>
      </c>
      <c r="P686" s="204" t="s">
        <v>1776</v>
      </c>
      <c r="Q686" s="204" t="s">
        <v>1435</v>
      </c>
      <c r="R686" s="204" t="s">
        <v>1435</v>
      </c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1:60" x14ac:dyDescent="0.25">
      <c r="A687" s="351">
        <v>2451</v>
      </c>
      <c r="B687" s="382">
        <v>42794</v>
      </c>
      <c r="C687" s="204" t="s">
        <v>1517</v>
      </c>
      <c r="D687" s="204" t="s">
        <v>1607</v>
      </c>
      <c r="E687" s="204" t="s">
        <v>1427</v>
      </c>
      <c r="F687" s="204" t="s">
        <v>1428</v>
      </c>
      <c r="G687" s="204" t="s">
        <v>1608</v>
      </c>
      <c r="H687" s="204" t="s">
        <v>2011</v>
      </c>
      <c r="I687" s="204" t="s">
        <v>1457</v>
      </c>
      <c r="J687" s="383">
        <v>12000</v>
      </c>
      <c r="K687" s="351">
        <v>5546</v>
      </c>
      <c r="L687" s="204" t="s">
        <v>1814</v>
      </c>
      <c r="M687" s="351">
        <v>4</v>
      </c>
      <c r="N687" s="204" t="s">
        <v>1437</v>
      </c>
      <c r="O687" s="204" t="s">
        <v>1434</v>
      </c>
      <c r="P687" s="204" t="s">
        <v>1814</v>
      </c>
      <c r="Q687" s="204" t="s">
        <v>1435</v>
      </c>
      <c r="R687" s="204" t="s">
        <v>1435</v>
      </c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1:60" x14ac:dyDescent="0.25">
      <c r="A688" s="351">
        <v>2452</v>
      </c>
      <c r="B688" s="382">
        <v>42794</v>
      </c>
      <c r="C688" s="204" t="s">
        <v>1517</v>
      </c>
      <c r="D688" s="204" t="s">
        <v>1607</v>
      </c>
      <c r="E688" s="204" t="s">
        <v>1427</v>
      </c>
      <c r="F688" s="204" t="s">
        <v>1428</v>
      </c>
      <c r="G688" s="204" t="s">
        <v>1608</v>
      </c>
      <c r="H688" s="204" t="s">
        <v>2011</v>
      </c>
      <c r="I688" s="204" t="s">
        <v>1457</v>
      </c>
      <c r="J688" s="383">
        <v>4000</v>
      </c>
      <c r="K688" s="351">
        <v>5556</v>
      </c>
      <c r="L688" s="204" t="s">
        <v>1769</v>
      </c>
      <c r="M688" s="351">
        <v>2</v>
      </c>
      <c r="N688" s="204" t="s">
        <v>1437</v>
      </c>
      <c r="O688" s="204" t="s">
        <v>1434</v>
      </c>
      <c r="P688" s="204" t="s">
        <v>1769</v>
      </c>
      <c r="Q688" s="204" t="s">
        <v>1435</v>
      </c>
      <c r="R688" s="204" t="s">
        <v>1435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1:60" x14ac:dyDescent="0.25">
      <c r="A689" s="351">
        <v>2453</v>
      </c>
      <c r="B689" s="382">
        <v>42794</v>
      </c>
      <c r="C689" s="204" t="s">
        <v>1517</v>
      </c>
      <c r="D689" s="204" t="s">
        <v>1607</v>
      </c>
      <c r="E689" s="204" t="s">
        <v>1427</v>
      </c>
      <c r="F689" s="204" t="s">
        <v>1428</v>
      </c>
      <c r="G689" s="204" t="s">
        <v>1608</v>
      </c>
      <c r="H689" s="204" t="s">
        <v>2011</v>
      </c>
      <c r="I689" s="204" t="s">
        <v>1457</v>
      </c>
      <c r="J689" s="383">
        <v>9000</v>
      </c>
      <c r="K689" s="351">
        <v>5945</v>
      </c>
      <c r="L689" s="204" t="s">
        <v>1769</v>
      </c>
      <c r="M689" s="351">
        <v>3</v>
      </c>
      <c r="N689" s="204" t="s">
        <v>1437</v>
      </c>
      <c r="O689" s="204" t="s">
        <v>1434</v>
      </c>
      <c r="P689" s="204" t="s">
        <v>1769</v>
      </c>
      <c r="Q689" s="204" t="s">
        <v>1435</v>
      </c>
      <c r="R689" s="204" t="s">
        <v>1435</v>
      </c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1:60" x14ac:dyDescent="0.25">
      <c r="A690" s="351">
        <v>2454</v>
      </c>
      <c r="B690" s="382">
        <v>42794</v>
      </c>
      <c r="C690" s="204" t="s">
        <v>1517</v>
      </c>
      <c r="D690" s="204" t="s">
        <v>1607</v>
      </c>
      <c r="E690" s="204" t="s">
        <v>1427</v>
      </c>
      <c r="F690" s="204" t="s">
        <v>1428</v>
      </c>
      <c r="G690" s="204" t="s">
        <v>1608</v>
      </c>
      <c r="H690" s="204" t="s">
        <v>2011</v>
      </c>
      <c r="I690" s="204" t="s">
        <v>1457</v>
      </c>
      <c r="J690" s="383">
        <v>4000</v>
      </c>
      <c r="K690" s="351">
        <v>5549</v>
      </c>
      <c r="L690" s="204" t="s">
        <v>1815</v>
      </c>
      <c r="M690" s="351">
        <v>2</v>
      </c>
      <c r="N690" s="204" t="s">
        <v>1437</v>
      </c>
      <c r="O690" s="204" t="s">
        <v>1434</v>
      </c>
      <c r="P690" s="204" t="s">
        <v>1815</v>
      </c>
      <c r="Q690" s="204" t="s">
        <v>1435</v>
      </c>
      <c r="R690" s="204" t="s">
        <v>1435</v>
      </c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1:60" x14ac:dyDescent="0.25">
      <c r="A691" s="351">
        <v>2455</v>
      </c>
      <c r="B691" s="382">
        <v>42794</v>
      </c>
      <c r="C691" s="204" t="s">
        <v>1517</v>
      </c>
      <c r="D691" s="204" t="s">
        <v>1607</v>
      </c>
      <c r="E691" s="204" t="s">
        <v>1427</v>
      </c>
      <c r="F691" s="204" t="s">
        <v>1428</v>
      </c>
      <c r="G691" s="204" t="s">
        <v>1608</v>
      </c>
      <c r="H691" s="204" t="s">
        <v>2011</v>
      </c>
      <c r="I691" s="204" t="s">
        <v>1457</v>
      </c>
      <c r="J691" s="383">
        <v>5000</v>
      </c>
      <c r="K691" s="351">
        <v>5550</v>
      </c>
      <c r="L691" s="204" t="s">
        <v>1816</v>
      </c>
      <c r="M691" s="351">
        <v>5</v>
      </c>
      <c r="N691" s="204" t="s">
        <v>1437</v>
      </c>
      <c r="O691" s="204" t="s">
        <v>1434</v>
      </c>
      <c r="P691" s="204" t="s">
        <v>1816</v>
      </c>
      <c r="Q691" s="204" t="s">
        <v>1435</v>
      </c>
      <c r="R691" s="204" t="s">
        <v>1435</v>
      </c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1:60" x14ac:dyDescent="0.25">
      <c r="A692" s="351">
        <v>2456</v>
      </c>
      <c r="B692" s="382">
        <v>42794</v>
      </c>
      <c r="C692" s="204" t="s">
        <v>1517</v>
      </c>
      <c r="D692" s="204" t="s">
        <v>1607</v>
      </c>
      <c r="E692" s="204" t="s">
        <v>1427</v>
      </c>
      <c r="F692" s="204" t="s">
        <v>1428</v>
      </c>
      <c r="G692" s="204" t="s">
        <v>1608</v>
      </c>
      <c r="H692" s="204" t="s">
        <v>2011</v>
      </c>
      <c r="I692" s="204" t="s">
        <v>1457</v>
      </c>
      <c r="J692" s="383">
        <v>10000</v>
      </c>
      <c r="K692" s="351">
        <v>5481</v>
      </c>
      <c r="L692" s="204" t="s">
        <v>1774</v>
      </c>
      <c r="M692" s="351">
        <v>4</v>
      </c>
      <c r="N692" s="204" t="s">
        <v>1437</v>
      </c>
      <c r="O692" s="204" t="s">
        <v>1434</v>
      </c>
      <c r="P692" s="204" t="s">
        <v>1774</v>
      </c>
      <c r="Q692" s="204" t="s">
        <v>1435</v>
      </c>
      <c r="R692" s="204" t="s">
        <v>1435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1:60" x14ac:dyDescent="0.25">
      <c r="A693" s="351">
        <v>2457</v>
      </c>
      <c r="B693" s="382">
        <v>42794</v>
      </c>
      <c r="C693" s="204" t="s">
        <v>1506</v>
      </c>
      <c r="D693" s="204" t="s">
        <v>1607</v>
      </c>
      <c r="E693" s="204" t="s">
        <v>1427</v>
      </c>
      <c r="F693" s="204" t="s">
        <v>1428</v>
      </c>
      <c r="G693" s="204" t="s">
        <v>1608</v>
      </c>
      <c r="H693" s="204" t="s">
        <v>2011</v>
      </c>
      <c r="I693" s="204" t="s">
        <v>1457</v>
      </c>
      <c r="J693" s="383">
        <v>3500</v>
      </c>
      <c r="K693" s="351">
        <v>5476</v>
      </c>
      <c r="L693" s="204" t="s">
        <v>1769</v>
      </c>
      <c r="M693" s="351">
        <v>7</v>
      </c>
      <c r="N693" s="204" t="s">
        <v>1437</v>
      </c>
      <c r="O693" s="204" t="s">
        <v>1434</v>
      </c>
      <c r="P693" s="204" t="s">
        <v>1769</v>
      </c>
      <c r="Q693" s="204" t="s">
        <v>1435</v>
      </c>
      <c r="R693" s="204" t="s">
        <v>1435</v>
      </c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1:60" x14ac:dyDescent="0.25">
      <c r="A694" s="351">
        <v>2458</v>
      </c>
      <c r="B694" s="382">
        <v>42794</v>
      </c>
      <c r="C694" s="204" t="s">
        <v>1506</v>
      </c>
      <c r="D694" s="204" t="s">
        <v>1607</v>
      </c>
      <c r="E694" s="204" t="s">
        <v>1427</v>
      </c>
      <c r="F694" s="204" t="s">
        <v>1428</v>
      </c>
      <c r="G694" s="204" t="s">
        <v>1608</v>
      </c>
      <c r="H694" s="204" t="s">
        <v>2011</v>
      </c>
      <c r="I694" s="204" t="s">
        <v>1457</v>
      </c>
      <c r="J694" s="383">
        <v>6500</v>
      </c>
      <c r="K694" s="351">
        <v>5552</v>
      </c>
      <c r="L694" s="204" t="s">
        <v>1766</v>
      </c>
      <c r="M694" s="351">
        <v>1</v>
      </c>
      <c r="N694" s="204" t="s">
        <v>1437</v>
      </c>
      <c r="O694" s="204" t="s">
        <v>1434</v>
      </c>
      <c r="P694" s="204" t="s">
        <v>1766</v>
      </c>
      <c r="Q694" s="204" t="s">
        <v>1435</v>
      </c>
      <c r="R694" s="204" t="s">
        <v>1435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1:60" x14ac:dyDescent="0.25">
      <c r="A695" s="351">
        <v>2459</v>
      </c>
      <c r="B695" s="382">
        <v>42794</v>
      </c>
      <c r="C695" s="204" t="s">
        <v>1506</v>
      </c>
      <c r="D695" s="204" t="s">
        <v>1607</v>
      </c>
      <c r="E695" s="204" t="s">
        <v>1427</v>
      </c>
      <c r="F695" s="204" t="s">
        <v>1428</v>
      </c>
      <c r="G695" s="204" t="s">
        <v>1608</v>
      </c>
      <c r="H695" s="204" t="s">
        <v>2011</v>
      </c>
      <c r="I695" s="204" t="s">
        <v>1457</v>
      </c>
      <c r="J695" s="383">
        <v>2500</v>
      </c>
      <c r="K695" s="351">
        <v>5946</v>
      </c>
      <c r="L695" s="204" t="s">
        <v>1817</v>
      </c>
      <c r="M695" s="351">
        <v>5</v>
      </c>
      <c r="N695" s="204" t="s">
        <v>1437</v>
      </c>
      <c r="O695" s="204" t="s">
        <v>1434</v>
      </c>
      <c r="P695" s="204" t="s">
        <v>1817</v>
      </c>
      <c r="Q695" s="204" t="s">
        <v>1435</v>
      </c>
      <c r="R695" s="204" t="s">
        <v>1435</v>
      </c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1:60" x14ac:dyDescent="0.25">
      <c r="A696" s="351">
        <v>2460</v>
      </c>
      <c r="B696" s="382">
        <v>42794</v>
      </c>
      <c r="C696" s="204" t="s">
        <v>1506</v>
      </c>
      <c r="D696" s="204" t="s">
        <v>1607</v>
      </c>
      <c r="E696" s="204" t="s">
        <v>1427</v>
      </c>
      <c r="F696" s="204" t="s">
        <v>1428</v>
      </c>
      <c r="G696" s="204" t="s">
        <v>1608</v>
      </c>
      <c r="H696" s="204" t="s">
        <v>2011</v>
      </c>
      <c r="I696" s="204" t="s">
        <v>1457</v>
      </c>
      <c r="J696" s="383">
        <v>12000</v>
      </c>
      <c r="K696" s="351">
        <v>5541</v>
      </c>
      <c r="L696" s="204" t="s">
        <v>1818</v>
      </c>
      <c r="M696" s="351">
        <v>20</v>
      </c>
      <c r="N696" s="204" t="s">
        <v>1437</v>
      </c>
      <c r="O696" s="204" t="s">
        <v>1434</v>
      </c>
      <c r="P696" s="204" t="s">
        <v>1818</v>
      </c>
      <c r="Q696" s="204" t="s">
        <v>1435</v>
      </c>
      <c r="R696" s="204" t="s">
        <v>1435</v>
      </c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1:60" x14ac:dyDescent="0.25">
      <c r="A697" s="351">
        <v>2461</v>
      </c>
      <c r="B697" s="382">
        <v>42794</v>
      </c>
      <c r="C697" s="204" t="s">
        <v>1506</v>
      </c>
      <c r="D697" s="204" t="s">
        <v>1607</v>
      </c>
      <c r="E697" s="204" t="s">
        <v>1427</v>
      </c>
      <c r="F697" s="204" t="s">
        <v>1428</v>
      </c>
      <c r="G697" s="204" t="s">
        <v>1608</v>
      </c>
      <c r="H697" s="204" t="s">
        <v>2011</v>
      </c>
      <c r="I697" s="204" t="s">
        <v>1457</v>
      </c>
      <c r="J697" s="383">
        <v>60000</v>
      </c>
      <c r="K697" s="351">
        <v>5555</v>
      </c>
      <c r="L697" s="204" t="s">
        <v>1820</v>
      </c>
      <c r="M697" s="351">
        <v>1</v>
      </c>
      <c r="N697" s="204" t="s">
        <v>1437</v>
      </c>
      <c r="O697" s="204" t="s">
        <v>1434</v>
      </c>
      <c r="P697" s="204" t="s">
        <v>1820</v>
      </c>
      <c r="Q697" s="204" t="s">
        <v>1435</v>
      </c>
      <c r="R697" s="204" t="s">
        <v>1435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1:60" x14ac:dyDescent="0.25">
      <c r="A698" s="351">
        <v>2462</v>
      </c>
      <c r="B698" s="382">
        <v>42794</v>
      </c>
      <c r="C698" s="204" t="s">
        <v>1506</v>
      </c>
      <c r="D698" s="204" t="s">
        <v>1607</v>
      </c>
      <c r="E698" s="204" t="s">
        <v>1427</v>
      </c>
      <c r="F698" s="204" t="s">
        <v>1428</v>
      </c>
      <c r="G698" s="204" t="s">
        <v>1608</v>
      </c>
      <c r="H698" s="204" t="s">
        <v>2011</v>
      </c>
      <c r="I698" s="204" t="s">
        <v>1457</v>
      </c>
      <c r="J698" s="383">
        <v>14000</v>
      </c>
      <c r="K698" s="351">
        <v>5510</v>
      </c>
      <c r="L698" s="204" t="s">
        <v>1459</v>
      </c>
      <c r="M698" s="351">
        <v>200</v>
      </c>
      <c r="N698" s="204" t="s">
        <v>1437</v>
      </c>
      <c r="O698" s="204" t="s">
        <v>1434</v>
      </c>
      <c r="P698" s="204" t="s">
        <v>1459</v>
      </c>
      <c r="Q698" s="204" t="s">
        <v>1435</v>
      </c>
      <c r="R698" s="204" t="s">
        <v>1435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1:60" x14ac:dyDescent="0.25">
      <c r="A699" s="351">
        <v>2463</v>
      </c>
      <c r="B699" s="382">
        <v>42794</v>
      </c>
      <c r="C699" s="204" t="s">
        <v>1506</v>
      </c>
      <c r="D699" s="204" t="s">
        <v>1607</v>
      </c>
      <c r="E699" s="204" t="s">
        <v>1427</v>
      </c>
      <c r="F699" s="204" t="s">
        <v>1428</v>
      </c>
      <c r="G699" s="204" t="s">
        <v>1608</v>
      </c>
      <c r="H699" s="204" t="s">
        <v>2011</v>
      </c>
      <c r="I699" s="204" t="s">
        <v>1457</v>
      </c>
      <c r="J699" s="383">
        <v>40000</v>
      </c>
      <c r="K699" s="351">
        <v>5540</v>
      </c>
      <c r="L699" s="204" t="s">
        <v>1930</v>
      </c>
      <c r="M699" s="351">
        <v>1</v>
      </c>
      <c r="N699" s="204" t="s">
        <v>1437</v>
      </c>
      <c r="O699" s="204" t="s">
        <v>1434</v>
      </c>
      <c r="P699" s="204" t="s">
        <v>1930</v>
      </c>
      <c r="Q699" s="204" t="s">
        <v>1435</v>
      </c>
      <c r="R699" s="204" t="s">
        <v>1435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1:60" x14ac:dyDescent="0.25">
      <c r="A700" s="351">
        <v>2464</v>
      </c>
      <c r="B700" s="382">
        <v>42794</v>
      </c>
      <c r="C700" s="204" t="s">
        <v>1506</v>
      </c>
      <c r="D700" s="204" t="s">
        <v>1607</v>
      </c>
      <c r="E700" s="204" t="s">
        <v>1427</v>
      </c>
      <c r="F700" s="204" t="s">
        <v>1428</v>
      </c>
      <c r="G700" s="204" t="s">
        <v>1608</v>
      </c>
      <c r="H700" s="204" t="s">
        <v>2011</v>
      </c>
      <c r="I700" s="204" t="s">
        <v>1457</v>
      </c>
      <c r="J700" s="383">
        <v>1200</v>
      </c>
      <c r="K700" s="351">
        <v>5541</v>
      </c>
      <c r="L700" s="204" t="s">
        <v>1818</v>
      </c>
      <c r="M700" s="351">
        <v>2</v>
      </c>
      <c r="N700" s="204" t="s">
        <v>1437</v>
      </c>
      <c r="O700" s="204" t="s">
        <v>1434</v>
      </c>
      <c r="P700" s="204" t="s">
        <v>1818</v>
      </c>
      <c r="Q700" s="204" t="s">
        <v>1435</v>
      </c>
      <c r="R700" s="204" t="s">
        <v>1435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1:60" x14ac:dyDescent="0.25">
      <c r="A701" s="351">
        <v>2465</v>
      </c>
      <c r="B701" s="382">
        <v>42794</v>
      </c>
      <c r="C701" s="204" t="s">
        <v>1506</v>
      </c>
      <c r="D701" s="204" t="s">
        <v>1607</v>
      </c>
      <c r="E701" s="204" t="s">
        <v>1427</v>
      </c>
      <c r="F701" s="204" t="s">
        <v>1428</v>
      </c>
      <c r="G701" s="204" t="s">
        <v>1608</v>
      </c>
      <c r="H701" s="204" t="s">
        <v>2011</v>
      </c>
      <c r="I701" s="204" t="s">
        <v>1457</v>
      </c>
      <c r="J701" s="383">
        <v>30000</v>
      </c>
      <c r="K701" s="351">
        <v>5457</v>
      </c>
      <c r="L701" s="204" t="s">
        <v>1459</v>
      </c>
      <c r="M701" s="351">
        <v>300</v>
      </c>
      <c r="N701" s="204" t="s">
        <v>1454</v>
      </c>
      <c r="O701" s="204" t="s">
        <v>1434</v>
      </c>
      <c r="P701" s="204" t="s">
        <v>1459</v>
      </c>
      <c r="Q701" s="204" t="s">
        <v>1435</v>
      </c>
      <c r="R701" s="204" t="s">
        <v>1435</v>
      </c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1:60" x14ac:dyDescent="0.25">
      <c r="A702" s="351">
        <v>2466</v>
      </c>
      <c r="B702" s="382">
        <v>42794</v>
      </c>
      <c r="C702" s="204" t="s">
        <v>1506</v>
      </c>
      <c r="D702" s="204" t="s">
        <v>1607</v>
      </c>
      <c r="E702" s="204" t="s">
        <v>1427</v>
      </c>
      <c r="F702" s="204" t="s">
        <v>1428</v>
      </c>
      <c r="G702" s="204" t="s">
        <v>1608</v>
      </c>
      <c r="H702" s="204" t="s">
        <v>2011</v>
      </c>
      <c r="I702" s="204" t="s">
        <v>1457</v>
      </c>
      <c r="J702" s="383">
        <v>4000</v>
      </c>
      <c r="K702" s="351">
        <v>5544</v>
      </c>
      <c r="L702" s="204" t="s">
        <v>1771</v>
      </c>
      <c r="M702" s="351">
        <v>20</v>
      </c>
      <c r="N702" s="204" t="s">
        <v>1437</v>
      </c>
      <c r="O702" s="204" t="s">
        <v>1434</v>
      </c>
      <c r="P702" s="204" t="s">
        <v>1771</v>
      </c>
      <c r="Q702" s="204" t="s">
        <v>1435</v>
      </c>
      <c r="R702" s="204" t="s">
        <v>1435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1:60" x14ac:dyDescent="0.25">
      <c r="A703" s="351">
        <v>2467</v>
      </c>
      <c r="B703" s="382">
        <v>42794</v>
      </c>
      <c r="C703" s="204" t="s">
        <v>1506</v>
      </c>
      <c r="D703" s="204" t="s">
        <v>1607</v>
      </c>
      <c r="E703" s="204" t="s">
        <v>1427</v>
      </c>
      <c r="F703" s="204" t="s">
        <v>1428</v>
      </c>
      <c r="G703" s="204" t="s">
        <v>1608</v>
      </c>
      <c r="H703" s="204" t="s">
        <v>2011</v>
      </c>
      <c r="I703" s="204" t="s">
        <v>1457</v>
      </c>
      <c r="J703" s="383">
        <v>3000</v>
      </c>
      <c r="K703" s="351">
        <v>5554</v>
      </c>
      <c r="L703" s="204" t="s">
        <v>1819</v>
      </c>
      <c r="M703" s="351">
        <v>1</v>
      </c>
      <c r="N703" s="204" t="s">
        <v>1437</v>
      </c>
      <c r="O703" s="204" t="s">
        <v>1434</v>
      </c>
      <c r="P703" s="204" t="s">
        <v>1819</v>
      </c>
      <c r="Q703" s="204" t="s">
        <v>1435</v>
      </c>
      <c r="R703" s="204" t="s">
        <v>1435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1:60" x14ac:dyDescent="0.25">
      <c r="A704" s="351">
        <v>165</v>
      </c>
      <c r="B704" s="382">
        <v>42800</v>
      </c>
      <c r="C704" s="204" t="s">
        <v>2015</v>
      </c>
      <c r="D704" s="204" t="s">
        <v>1484</v>
      </c>
      <c r="E704" s="204" t="s">
        <v>1427</v>
      </c>
      <c r="F704" s="204" t="s">
        <v>1428</v>
      </c>
      <c r="G704" s="204" t="s">
        <v>1485</v>
      </c>
      <c r="H704" s="204" t="s">
        <v>1463</v>
      </c>
      <c r="I704" s="204" t="s">
        <v>1604</v>
      </c>
      <c r="J704" s="383">
        <v>1788350</v>
      </c>
      <c r="K704" s="351" t="s">
        <v>1445</v>
      </c>
      <c r="L704" s="204" t="s">
        <v>1446</v>
      </c>
      <c r="M704" s="351">
        <v>0</v>
      </c>
      <c r="N704" s="204" t="s">
        <v>1447</v>
      </c>
      <c r="O704" s="204" t="s">
        <v>1434</v>
      </c>
      <c r="P704" s="204" t="s">
        <v>1710</v>
      </c>
      <c r="Q704" s="204" t="s">
        <v>1617</v>
      </c>
      <c r="R704" s="204" t="s">
        <v>1696</v>
      </c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1:60" x14ac:dyDescent="0.25">
      <c r="A705" s="351">
        <v>1510</v>
      </c>
      <c r="B705" s="382">
        <v>42802</v>
      </c>
      <c r="C705" s="204" t="s">
        <v>1506</v>
      </c>
      <c r="D705" s="204" t="s">
        <v>1475</v>
      </c>
      <c r="E705" s="204" t="s">
        <v>1427</v>
      </c>
      <c r="F705" s="204" t="s">
        <v>1428</v>
      </c>
      <c r="G705" s="204" t="s">
        <v>1476</v>
      </c>
      <c r="H705" s="204" t="s">
        <v>1451</v>
      </c>
      <c r="I705" s="204" t="s">
        <v>1452</v>
      </c>
      <c r="J705" s="383">
        <v>10800</v>
      </c>
      <c r="K705" s="351">
        <v>5450</v>
      </c>
      <c r="L705" s="204" t="s">
        <v>1478</v>
      </c>
      <c r="M705" s="351">
        <v>12</v>
      </c>
      <c r="N705" s="204" t="s">
        <v>1454</v>
      </c>
      <c r="O705" s="204" t="s">
        <v>1434</v>
      </c>
      <c r="P705" s="204" t="s">
        <v>1478</v>
      </c>
      <c r="Q705" s="204" t="s">
        <v>1435</v>
      </c>
      <c r="R705" s="204" t="s">
        <v>1435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1:60" x14ac:dyDescent="0.25">
      <c r="A706" s="351">
        <v>1530</v>
      </c>
      <c r="B706" s="382">
        <v>42802</v>
      </c>
      <c r="C706" s="204" t="s">
        <v>2014</v>
      </c>
      <c r="D706" s="204" t="s">
        <v>1475</v>
      </c>
      <c r="E706" s="204" t="s">
        <v>1427</v>
      </c>
      <c r="F706" s="204" t="s">
        <v>1428</v>
      </c>
      <c r="G706" s="204" t="s">
        <v>1476</v>
      </c>
      <c r="H706" s="204" t="s">
        <v>1462</v>
      </c>
      <c r="I706" s="204" t="s">
        <v>1463</v>
      </c>
      <c r="J706" s="383">
        <v>72000</v>
      </c>
      <c r="K706" s="351">
        <v>5442</v>
      </c>
      <c r="L706" s="204" t="s">
        <v>1477</v>
      </c>
      <c r="M706" s="351">
        <v>80</v>
      </c>
      <c r="N706" s="204" t="s">
        <v>1454</v>
      </c>
      <c r="O706" s="204" t="s">
        <v>1434</v>
      </c>
      <c r="P706" s="204" t="s">
        <v>1477</v>
      </c>
      <c r="Q706" s="204" t="s">
        <v>1435</v>
      </c>
      <c r="R706" s="204" t="s">
        <v>1435</v>
      </c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1:60" x14ac:dyDescent="0.25">
      <c r="A707" s="351">
        <v>1531</v>
      </c>
      <c r="B707" s="382">
        <v>42802</v>
      </c>
      <c r="C707" s="204" t="s">
        <v>2014</v>
      </c>
      <c r="D707" s="204" t="s">
        <v>1475</v>
      </c>
      <c r="E707" s="204" t="s">
        <v>1427</v>
      </c>
      <c r="F707" s="204" t="s">
        <v>1428</v>
      </c>
      <c r="G707" s="204" t="s">
        <v>1476</v>
      </c>
      <c r="H707" s="204" t="s">
        <v>1462</v>
      </c>
      <c r="I707" s="204" t="s">
        <v>1463</v>
      </c>
      <c r="J707" s="383">
        <v>41600</v>
      </c>
      <c r="K707" s="351">
        <v>5562</v>
      </c>
      <c r="L707" s="204" t="s">
        <v>2016</v>
      </c>
      <c r="M707" s="351">
        <v>26</v>
      </c>
      <c r="N707" s="204" t="s">
        <v>1454</v>
      </c>
      <c r="O707" s="204" t="s">
        <v>1434</v>
      </c>
      <c r="P707" s="204" t="s">
        <v>2016</v>
      </c>
      <c r="Q707" s="204" t="s">
        <v>1435</v>
      </c>
      <c r="R707" s="204" t="s">
        <v>1435</v>
      </c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1:60" x14ac:dyDescent="0.25">
      <c r="A708" s="351">
        <v>1532</v>
      </c>
      <c r="B708" s="382">
        <v>42802</v>
      </c>
      <c r="C708" s="204" t="s">
        <v>2014</v>
      </c>
      <c r="D708" s="204" t="s">
        <v>1475</v>
      </c>
      <c r="E708" s="204" t="s">
        <v>1427</v>
      </c>
      <c r="F708" s="204" t="s">
        <v>1428</v>
      </c>
      <c r="G708" s="204" t="s">
        <v>1476</v>
      </c>
      <c r="H708" s="204" t="s">
        <v>1462</v>
      </c>
      <c r="I708" s="204" t="s">
        <v>1463</v>
      </c>
      <c r="J708" s="383">
        <v>13500</v>
      </c>
      <c r="K708" s="351">
        <v>5443</v>
      </c>
      <c r="L708" s="204" t="s">
        <v>1478</v>
      </c>
      <c r="M708" s="351">
        <v>15</v>
      </c>
      <c r="N708" s="204" t="s">
        <v>1454</v>
      </c>
      <c r="O708" s="204" t="s">
        <v>1434</v>
      </c>
      <c r="P708" s="204" t="s">
        <v>1478</v>
      </c>
      <c r="Q708" s="204" t="s">
        <v>1435</v>
      </c>
      <c r="R708" s="204" t="s">
        <v>1435</v>
      </c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1:60" x14ac:dyDescent="0.25">
      <c r="A709" s="351">
        <v>1533</v>
      </c>
      <c r="B709" s="382">
        <v>42802</v>
      </c>
      <c r="C709" s="204" t="s">
        <v>2014</v>
      </c>
      <c r="D709" s="204" t="s">
        <v>1475</v>
      </c>
      <c r="E709" s="204" t="s">
        <v>1427</v>
      </c>
      <c r="F709" s="204" t="s">
        <v>1428</v>
      </c>
      <c r="G709" s="204" t="s">
        <v>1476</v>
      </c>
      <c r="H709" s="204" t="s">
        <v>1462</v>
      </c>
      <c r="I709" s="204" t="s">
        <v>1463</v>
      </c>
      <c r="J709" s="383">
        <v>18480</v>
      </c>
      <c r="K709" s="351">
        <v>5446</v>
      </c>
      <c r="L709" s="204" t="s">
        <v>1481</v>
      </c>
      <c r="M709" s="351">
        <v>15.4</v>
      </c>
      <c r="N709" s="204" t="s">
        <v>1454</v>
      </c>
      <c r="O709" s="204" t="s">
        <v>1434</v>
      </c>
      <c r="P709" s="204" t="s">
        <v>1481</v>
      </c>
      <c r="Q709" s="204" t="s">
        <v>1435</v>
      </c>
      <c r="R709" s="204" t="s">
        <v>1435</v>
      </c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1:60" x14ac:dyDescent="0.25">
      <c r="A710" s="351">
        <v>1511</v>
      </c>
      <c r="B710" s="382">
        <v>42807</v>
      </c>
      <c r="C710" s="204" t="s">
        <v>1506</v>
      </c>
      <c r="D710" s="204" t="s">
        <v>1475</v>
      </c>
      <c r="E710" s="204" t="s">
        <v>1427</v>
      </c>
      <c r="F710" s="204" t="s">
        <v>1428</v>
      </c>
      <c r="G710" s="204" t="s">
        <v>1476</v>
      </c>
      <c r="H710" s="204" t="s">
        <v>1451</v>
      </c>
      <c r="I710" s="204" t="s">
        <v>1452</v>
      </c>
      <c r="J710" s="383">
        <v>72000</v>
      </c>
      <c r="K710" s="351">
        <v>5558</v>
      </c>
      <c r="L710" s="204" t="s">
        <v>1479</v>
      </c>
      <c r="M710" s="351">
        <v>45</v>
      </c>
      <c r="N710" s="204" t="s">
        <v>1454</v>
      </c>
      <c r="O710" s="204" t="s">
        <v>1434</v>
      </c>
      <c r="P710" s="204" t="s">
        <v>1479</v>
      </c>
      <c r="Q710" s="204" t="s">
        <v>1435</v>
      </c>
      <c r="R710" s="204" t="s">
        <v>1435</v>
      </c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1:60" x14ac:dyDescent="0.25">
      <c r="A711" s="351">
        <v>1512</v>
      </c>
      <c r="B711" s="382">
        <v>42807</v>
      </c>
      <c r="C711" s="204" t="s">
        <v>1506</v>
      </c>
      <c r="D711" s="204" t="s">
        <v>1475</v>
      </c>
      <c r="E711" s="204" t="s">
        <v>1427</v>
      </c>
      <c r="F711" s="204" t="s">
        <v>1428</v>
      </c>
      <c r="G711" s="204" t="s">
        <v>1476</v>
      </c>
      <c r="H711" s="204" t="s">
        <v>1451</v>
      </c>
      <c r="I711" s="204" t="s">
        <v>1452</v>
      </c>
      <c r="J711" s="383">
        <v>9000</v>
      </c>
      <c r="K711" s="351">
        <v>5450</v>
      </c>
      <c r="L711" s="204" t="s">
        <v>1478</v>
      </c>
      <c r="M711" s="351">
        <v>10</v>
      </c>
      <c r="N711" s="204" t="s">
        <v>1454</v>
      </c>
      <c r="O711" s="204" t="s">
        <v>1434</v>
      </c>
      <c r="P711" s="204" t="s">
        <v>1478</v>
      </c>
      <c r="Q711" s="204" t="s">
        <v>1435</v>
      </c>
      <c r="R711" s="204" t="s">
        <v>1435</v>
      </c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1:60" x14ac:dyDescent="0.25">
      <c r="A712" s="351">
        <v>1534</v>
      </c>
      <c r="B712" s="382">
        <v>42807</v>
      </c>
      <c r="C712" s="204" t="s">
        <v>2014</v>
      </c>
      <c r="D712" s="204" t="s">
        <v>1475</v>
      </c>
      <c r="E712" s="204" t="s">
        <v>1427</v>
      </c>
      <c r="F712" s="204" t="s">
        <v>1428</v>
      </c>
      <c r="G712" s="204" t="s">
        <v>1476</v>
      </c>
      <c r="H712" s="204" t="s">
        <v>1462</v>
      </c>
      <c r="I712" s="204" t="s">
        <v>1463</v>
      </c>
      <c r="J712" s="383">
        <v>144000</v>
      </c>
      <c r="K712" s="351">
        <v>5442</v>
      </c>
      <c r="L712" s="204" t="s">
        <v>1477</v>
      </c>
      <c r="M712" s="351">
        <v>160</v>
      </c>
      <c r="N712" s="204" t="s">
        <v>1454</v>
      </c>
      <c r="O712" s="204" t="s">
        <v>1434</v>
      </c>
      <c r="P712" s="204" t="s">
        <v>1477</v>
      </c>
      <c r="Q712" s="204" t="s">
        <v>1435</v>
      </c>
      <c r="R712" s="204" t="s">
        <v>1435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1:60" x14ac:dyDescent="0.25">
      <c r="A713" s="351">
        <v>1535</v>
      </c>
      <c r="B713" s="382">
        <v>42807</v>
      </c>
      <c r="C713" s="204" t="s">
        <v>2014</v>
      </c>
      <c r="D713" s="204" t="s">
        <v>1475</v>
      </c>
      <c r="E713" s="204" t="s">
        <v>1427</v>
      </c>
      <c r="F713" s="204" t="s">
        <v>1428</v>
      </c>
      <c r="G713" s="204" t="s">
        <v>1476</v>
      </c>
      <c r="H713" s="204" t="s">
        <v>1462</v>
      </c>
      <c r="I713" s="204" t="s">
        <v>1463</v>
      </c>
      <c r="J713" s="383">
        <v>64000</v>
      </c>
      <c r="K713" s="351">
        <v>5562</v>
      </c>
      <c r="L713" s="204" t="s">
        <v>2016</v>
      </c>
      <c r="M713" s="351">
        <v>40</v>
      </c>
      <c r="N713" s="204" t="s">
        <v>1454</v>
      </c>
      <c r="O713" s="204" t="s">
        <v>1434</v>
      </c>
      <c r="P713" s="204" t="s">
        <v>2016</v>
      </c>
      <c r="Q713" s="204" t="s">
        <v>1435</v>
      </c>
      <c r="R713" s="204" t="s">
        <v>1435</v>
      </c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1:60" x14ac:dyDescent="0.25">
      <c r="A714" s="351">
        <v>1536</v>
      </c>
      <c r="B714" s="382">
        <v>42807</v>
      </c>
      <c r="C714" s="204" t="s">
        <v>2014</v>
      </c>
      <c r="D714" s="204" t="s">
        <v>1475</v>
      </c>
      <c r="E714" s="204" t="s">
        <v>1427</v>
      </c>
      <c r="F714" s="204" t="s">
        <v>1428</v>
      </c>
      <c r="G714" s="204" t="s">
        <v>1476</v>
      </c>
      <c r="H714" s="204" t="s">
        <v>1462</v>
      </c>
      <c r="I714" s="204" t="s">
        <v>1463</v>
      </c>
      <c r="J714" s="383">
        <v>9000</v>
      </c>
      <c r="K714" s="351">
        <v>5443</v>
      </c>
      <c r="L714" s="204" t="s">
        <v>1478</v>
      </c>
      <c r="M714" s="351">
        <v>10</v>
      </c>
      <c r="N714" s="204" t="s">
        <v>1454</v>
      </c>
      <c r="O714" s="204" t="s">
        <v>1434</v>
      </c>
      <c r="P714" s="204" t="s">
        <v>1478</v>
      </c>
      <c r="Q714" s="204" t="s">
        <v>1435</v>
      </c>
      <c r="R714" s="204" t="s">
        <v>1435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1:60" x14ac:dyDescent="0.25">
      <c r="A715" s="351">
        <v>1537</v>
      </c>
      <c r="B715" s="382">
        <v>42807</v>
      </c>
      <c r="C715" s="204" t="s">
        <v>2014</v>
      </c>
      <c r="D715" s="204" t="s">
        <v>1475</v>
      </c>
      <c r="E715" s="204" t="s">
        <v>1427</v>
      </c>
      <c r="F715" s="204" t="s">
        <v>1428</v>
      </c>
      <c r="G715" s="204" t="s">
        <v>1476</v>
      </c>
      <c r="H715" s="204" t="s">
        <v>1462</v>
      </c>
      <c r="I715" s="204" t="s">
        <v>1463</v>
      </c>
      <c r="J715" s="383">
        <v>39600</v>
      </c>
      <c r="K715" s="351">
        <v>5446</v>
      </c>
      <c r="L715" s="204" t="s">
        <v>1481</v>
      </c>
      <c r="M715" s="351">
        <v>33</v>
      </c>
      <c r="N715" s="204" t="s">
        <v>1454</v>
      </c>
      <c r="O715" s="204" t="s">
        <v>1434</v>
      </c>
      <c r="P715" s="204" t="s">
        <v>1481</v>
      </c>
      <c r="Q715" s="204" t="s">
        <v>1435</v>
      </c>
      <c r="R715" s="204" t="s">
        <v>1435</v>
      </c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1:60" x14ac:dyDescent="0.25">
      <c r="A716" s="351">
        <v>1636</v>
      </c>
      <c r="B716" s="382">
        <v>42808</v>
      </c>
      <c r="C716" s="204" t="s">
        <v>1519</v>
      </c>
      <c r="D716" s="204" t="s">
        <v>2017</v>
      </c>
      <c r="E716" s="204" t="s">
        <v>1427</v>
      </c>
      <c r="F716" s="204" t="s">
        <v>2018</v>
      </c>
      <c r="G716" s="204" t="s">
        <v>2019</v>
      </c>
      <c r="H716" s="204" t="s">
        <v>1522</v>
      </c>
      <c r="I716" s="204" t="s">
        <v>1523</v>
      </c>
      <c r="J716" s="383">
        <v>19800</v>
      </c>
      <c r="K716" s="351">
        <v>5644</v>
      </c>
      <c r="L716" s="204" t="s">
        <v>1822</v>
      </c>
      <c r="M716" s="351">
        <v>3</v>
      </c>
      <c r="N716" s="204" t="s">
        <v>1529</v>
      </c>
      <c r="O716" s="204" t="s">
        <v>1434</v>
      </c>
      <c r="P716" s="204" t="s">
        <v>1822</v>
      </c>
      <c r="Q716" s="204" t="s">
        <v>1435</v>
      </c>
      <c r="R716" s="204" t="s">
        <v>1435</v>
      </c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1:60" x14ac:dyDescent="0.25">
      <c r="A717" s="351">
        <v>1637</v>
      </c>
      <c r="B717" s="382">
        <v>42808</v>
      </c>
      <c r="C717" s="204" t="s">
        <v>1519</v>
      </c>
      <c r="D717" s="204" t="s">
        <v>2017</v>
      </c>
      <c r="E717" s="204" t="s">
        <v>1427</v>
      </c>
      <c r="F717" s="204" t="s">
        <v>2018</v>
      </c>
      <c r="G717" s="204" t="s">
        <v>2019</v>
      </c>
      <c r="H717" s="204" t="s">
        <v>1522</v>
      </c>
      <c r="I717" s="204" t="s">
        <v>1523</v>
      </c>
      <c r="J717" s="383">
        <v>25500</v>
      </c>
      <c r="K717" s="351">
        <v>5645</v>
      </c>
      <c r="L717" s="204" t="s">
        <v>1822</v>
      </c>
      <c r="M717" s="351">
        <v>3</v>
      </c>
      <c r="N717" s="204" t="s">
        <v>1529</v>
      </c>
      <c r="O717" s="204" t="s">
        <v>1434</v>
      </c>
      <c r="P717" s="204" t="s">
        <v>1822</v>
      </c>
      <c r="Q717" s="204" t="s">
        <v>1435</v>
      </c>
      <c r="R717" s="204" t="s">
        <v>1435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1:60" x14ac:dyDescent="0.25">
      <c r="A718" s="351">
        <v>1638</v>
      </c>
      <c r="B718" s="382">
        <v>42808</v>
      </c>
      <c r="C718" s="204" t="s">
        <v>1519</v>
      </c>
      <c r="D718" s="204" t="s">
        <v>2017</v>
      </c>
      <c r="E718" s="204" t="s">
        <v>1427</v>
      </c>
      <c r="F718" s="204" t="s">
        <v>2018</v>
      </c>
      <c r="G718" s="204" t="s">
        <v>2019</v>
      </c>
      <c r="H718" s="204" t="s">
        <v>1522</v>
      </c>
      <c r="I718" s="204" t="s">
        <v>1523</v>
      </c>
      <c r="J718" s="383">
        <v>8600</v>
      </c>
      <c r="K718" s="351">
        <v>5646</v>
      </c>
      <c r="L718" s="204" t="s">
        <v>2020</v>
      </c>
      <c r="M718" s="351">
        <v>2</v>
      </c>
      <c r="N718" s="204" t="s">
        <v>1529</v>
      </c>
      <c r="O718" s="204" t="s">
        <v>1434</v>
      </c>
      <c r="P718" s="204" t="s">
        <v>2020</v>
      </c>
      <c r="Q718" s="204" t="s">
        <v>1435</v>
      </c>
      <c r="R718" s="204" t="s">
        <v>1435</v>
      </c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1:60" x14ac:dyDescent="0.25">
      <c r="A719" s="351">
        <v>1639</v>
      </c>
      <c r="B719" s="382">
        <v>42808</v>
      </c>
      <c r="C719" s="204" t="s">
        <v>1519</v>
      </c>
      <c r="D719" s="204" t="s">
        <v>2017</v>
      </c>
      <c r="E719" s="204" t="s">
        <v>1427</v>
      </c>
      <c r="F719" s="204" t="s">
        <v>2018</v>
      </c>
      <c r="G719" s="204" t="s">
        <v>2019</v>
      </c>
      <c r="H719" s="204" t="s">
        <v>1522</v>
      </c>
      <c r="I719" s="204" t="s">
        <v>1523</v>
      </c>
      <c r="J719" s="383">
        <v>2700</v>
      </c>
      <c r="K719" s="351">
        <v>5647</v>
      </c>
      <c r="L719" s="204" t="s">
        <v>2020</v>
      </c>
      <c r="M719" s="351">
        <v>1</v>
      </c>
      <c r="N719" s="204" t="s">
        <v>1437</v>
      </c>
      <c r="O719" s="204" t="s">
        <v>1434</v>
      </c>
      <c r="P719" s="204" t="s">
        <v>2020</v>
      </c>
      <c r="Q719" s="204" t="s">
        <v>1435</v>
      </c>
      <c r="R719" s="204" t="s">
        <v>1435</v>
      </c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1:60" x14ac:dyDescent="0.25">
      <c r="A720" s="351">
        <v>1640</v>
      </c>
      <c r="B720" s="382">
        <v>42808</v>
      </c>
      <c r="C720" s="204" t="s">
        <v>1519</v>
      </c>
      <c r="D720" s="204" t="s">
        <v>2017</v>
      </c>
      <c r="E720" s="204" t="s">
        <v>1427</v>
      </c>
      <c r="F720" s="204" t="s">
        <v>2018</v>
      </c>
      <c r="G720" s="204" t="s">
        <v>2019</v>
      </c>
      <c r="H720" s="204" t="s">
        <v>1522</v>
      </c>
      <c r="I720" s="204" t="s">
        <v>1523</v>
      </c>
      <c r="J720" s="383">
        <v>19200</v>
      </c>
      <c r="K720" s="351">
        <v>5648</v>
      </c>
      <c r="L720" s="204" t="s">
        <v>2021</v>
      </c>
      <c r="M720" s="351">
        <v>6</v>
      </c>
      <c r="N720" s="204" t="s">
        <v>1437</v>
      </c>
      <c r="O720" s="204" t="s">
        <v>1434</v>
      </c>
      <c r="P720" s="204" t="s">
        <v>2021</v>
      </c>
      <c r="Q720" s="204" t="s">
        <v>1435</v>
      </c>
      <c r="R720" s="204" t="s">
        <v>1435</v>
      </c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1:60" x14ac:dyDescent="0.25">
      <c r="A721" s="351">
        <v>1641</v>
      </c>
      <c r="B721" s="382">
        <v>42808</v>
      </c>
      <c r="C721" s="204" t="s">
        <v>1519</v>
      </c>
      <c r="D721" s="204" t="s">
        <v>2017</v>
      </c>
      <c r="E721" s="204" t="s">
        <v>1427</v>
      </c>
      <c r="F721" s="204" t="s">
        <v>2018</v>
      </c>
      <c r="G721" s="204" t="s">
        <v>2019</v>
      </c>
      <c r="H721" s="204" t="s">
        <v>1522</v>
      </c>
      <c r="I721" s="204" t="s">
        <v>1523</v>
      </c>
      <c r="J721" s="383">
        <v>16800</v>
      </c>
      <c r="K721" s="351">
        <v>5649</v>
      </c>
      <c r="L721" s="204" t="s">
        <v>2022</v>
      </c>
      <c r="M721" s="351">
        <v>6</v>
      </c>
      <c r="N721" s="204" t="s">
        <v>1437</v>
      </c>
      <c r="O721" s="204" t="s">
        <v>1434</v>
      </c>
      <c r="P721" s="204" t="s">
        <v>2022</v>
      </c>
      <c r="Q721" s="204" t="s">
        <v>1435</v>
      </c>
      <c r="R721" s="204" t="s">
        <v>1435</v>
      </c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1:60" x14ac:dyDescent="0.25">
      <c r="A722" s="351">
        <v>1642</v>
      </c>
      <c r="B722" s="382">
        <v>42808</v>
      </c>
      <c r="C722" s="204" t="s">
        <v>1519</v>
      </c>
      <c r="D722" s="204" t="s">
        <v>2017</v>
      </c>
      <c r="E722" s="204" t="s">
        <v>1427</v>
      </c>
      <c r="F722" s="204" t="s">
        <v>2018</v>
      </c>
      <c r="G722" s="204" t="s">
        <v>2019</v>
      </c>
      <c r="H722" s="204" t="s">
        <v>1522</v>
      </c>
      <c r="I722" s="204" t="s">
        <v>1523</v>
      </c>
      <c r="J722" s="383">
        <v>7000</v>
      </c>
      <c r="K722" s="351">
        <v>5650</v>
      </c>
      <c r="L722" s="204" t="s">
        <v>2023</v>
      </c>
      <c r="M722" s="351">
        <v>2</v>
      </c>
      <c r="N722" s="204" t="s">
        <v>1437</v>
      </c>
      <c r="O722" s="204" t="s">
        <v>1434</v>
      </c>
      <c r="P722" s="204" t="s">
        <v>2023</v>
      </c>
      <c r="Q722" s="204" t="s">
        <v>1435</v>
      </c>
      <c r="R722" s="204" t="s">
        <v>1435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1:60" x14ac:dyDescent="0.25">
      <c r="A723" s="351">
        <v>1643</v>
      </c>
      <c r="B723" s="382">
        <v>42808</v>
      </c>
      <c r="C723" s="204" t="s">
        <v>1519</v>
      </c>
      <c r="D723" s="204" t="s">
        <v>2017</v>
      </c>
      <c r="E723" s="204" t="s">
        <v>1427</v>
      </c>
      <c r="F723" s="204" t="s">
        <v>2018</v>
      </c>
      <c r="G723" s="204" t="s">
        <v>2019</v>
      </c>
      <c r="H723" s="204" t="s">
        <v>1522</v>
      </c>
      <c r="I723" s="204" t="s">
        <v>1523</v>
      </c>
      <c r="J723" s="383">
        <v>6200</v>
      </c>
      <c r="K723" s="351">
        <v>5651</v>
      </c>
      <c r="L723" s="204" t="s">
        <v>2024</v>
      </c>
      <c r="M723" s="351">
        <v>1</v>
      </c>
      <c r="N723" s="204" t="s">
        <v>1437</v>
      </c>
      <c r="O723" s="204" t="s">
        <v>1434</v>
      </c>
      <c r="P723" s="204" t="s">
        <v>2024</v>
      </c>
      <c r="Q723" s="204" t="s">
        <v>1435</v>
      </c>
      <c r="R723" s="204" t="s">
        <v>1435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1:60" x14ac:dyDescent="0.25">
      <c r="A724" s="351">
        <v>1644</v>
      </c>
      <c r="B724" s="382">
        <v>42808</v>
      </c>
      <c r="C724" s="204" t="s">
        <v>1519</v>
      </c>
      <c r="D724" s="204" t="s">
        <v>2017</v>
      </c>
      <c r="E724" s="204" t="s">
        <v>1427</v>
      </c>
      <c r="F724" s="204" t="s">
        <v>2018</v>
      </c>
      <c r="G724" s="204" t="s">
        <v>2019</v>
      </c>
      <c r="H724" s="204" t="s">
        <v>1522</v>
      </c>
      <c r="I724" s="204" t="s">
        <v>1523</v>
      </c>
      <c r="J724" s="383">
        <v>12400</v>
      </c>
      <c r="K724" s="351">
        <v>5652</v>
      </c>
      <c r="L724" s="204" t="s">
        <v>2025</v>
      </c>
      <c r="M724" s="351">
        <v>2</v>
      </c>
      <c r="N724" s="204" t="s">
        <v>1437</v>
      </c>
      <c r="O724" s="204" t="s">
        <v>1434</v>
      </c>
      <c r="P724" s="204" t="s">
        <v>2025</v>
      </c>
      <c r="Q724" s="204" t="s">
        <v>1435</v>
      </c>
      <c r="R724" s="204" t="s">
        <v>1435</v>
      </c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1:60" x14ac:dyDescent="0.25">
      <c r="A725" s="351">
        <v>1645</v>
      </c>
      <c r="B725" s="382">
        <v>42808</v>
      </c>
      <c r="C725" s="204" t="s">
        <v>1519</v>
      </c>
      <c r="D725" s="204" t="s">
        <v>2017</v>
      </c>
      <c r="E725" s="204" t="s">
        <v>1427</v>
      </c>
      <c r="F725" s="204" t="s">
        <v>2018</v>
      </c>
      <c r="G725" s="204" t="s">
        <v>2019</v>
      </c>
      <c r="H725" s="204" t="s">
        <v>1522</v>
      </c>
      <c r="I725" s="204" t="s">
        <v>1523</v>
      </c>
      <c r="J725" s="383">
        <v>37000</v>
      </c>
      <c r="K725" s="351">
        <v>5653</v>
      </c>
      <c r="L725" s="204" t="s">
        <v>2026</v>
      </c>
      <c r="M725" s="351">
        <v>1</v>
      </c>
      <c r="N725" s="204" t="s">
        <v>1437</v>
      </c>
      <c r="O725" s="204" t="s">
        <v>1434</v>
      </c>
      <c r="P725" s="204" t="s">
        <v>2026</v>
      </c>
      <c r="Q725" s="204" t="s">
        <v>1435</v>
      </c>
      <c r="R725" s="204" t="s">
        <v>1435</v>
      </c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1:60" x14ac:dyDescent="0.25">
      <c r="A726" s="351">
        <v>1646</v>
      </c>
      <c r="B726" s="382">
        <v>42808</v>
      </c>
      <c r="C726" s="204" t="s">
        <v>1519</v>
      </c>
      <c r="D726" s="204" t="s">
        <v>2017</v>
      </c>
      <c r="E726" s="204" t="s">
        <v>1427</v>
      </c>
      <c r="F726" s="204" t="s">
        <v>2018</v>
      </c>
      <c r="G726" s="204" t="s">
        <v>2019</v>
      </c>
      <c r="H726" s="204" t="s">
        <v>1522</v>
      </c>
      <c r="I726" s="204" t="s">
        <v>1523</v>
      </c>
      <c r="J726" s="383">
        <v>3500</v>
      </c>
      <c r="K726" s="351">
        <v>5654</v>
      </c>
      <c r="L726" s="204" t="s">
        <v>2027</v>
      </c>
      <c r="M726" s="351">
        <v>1</v>
      </c>
      <c r="N726" s="204" t="s">
        <v>1437</v>
      </c>
      <c r="O726" s="204" t="s">
        <v>1434</v>
      </c>
      <c r="P726" s="204" t="s">
        <v>2027</v>
      </c>
      <c r="Q726" s="204" t="s">
        <v>1435</v>
      </c>
      <c r="R726" s="204" t="s">
        <v>1435</v>
      </c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1:60" x14ac:dyDescent="0.25">
      <c r="A727" s="351">
        <v>1647</v>
      </c>
      <c r="B727" s="382">
        <v>42808</v>
      </c>
      <c r="C727" s="204" t="s">
        <v>1519</v>
      </c>
      <c r="D727" s="204" t="s">
        <v>2017</v>
      </c>
      <c r="E727" s="204" t="s">
        <v>1427</v>
      </c>
      <c r="F727" s="204" t="s">
        <v>2018</v>
      </c>
      <c r="G727" s="204" t="s">
        <v>2019</v>
      </c>
      <c r="H727" s="204" t="s">
        <v>1522</v>
      </c>
      <c r="I727" s="204" t="s">
        <v>1523</v>
      </c>
      <c r="J727" s="383">
        <v>4800</v>
      </c>
      <c r="K727" s="351">
        <v>5655</v>
      </c>
      <c r="L727" s="204" t="s">
        <v>2027</v>
      </c>
      <c r="M727" s="351">
        <v>1</v>
      </c>
      <c r="N727" s="204" t="s">
        <v>1437</v>
      </c>
      <c r="O727" s="204" t="s">
        <v>1434</v>
      </c>
      <c r="P727" s="204" t="s">
        <v>2027</v>
      </c>
      <c r="Q727" s="204" t="s">
        <v>1435</v>
      </c>
      <c r="R727" s="204" t="s">
        <v>1435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1:60" x14ac:dyDescent="0.25">
      <c r="A728" s="351">
        <v>1648</v>
      </c>
      <c r="B728" s="382">
        <v>42808</v>
      </c>
      <c r="C728" s="204" t="s">
        <v>1519</v>
      </c>
      <c r="D728" s="204" t="s">
        <v>2017</v>
      </c>
      <c r="E728" s="204" t="s">
        <v>1427</v>
      </c>
      <c r="F728" s="204" t="s">
        <v>2018</v>
      </c>
      <c r="G728" s="204" t="s">
        <v>2019</v>
      </c>
      <c r="H728" s="204" t="s">
        <v>1522</v>
      </c>
      <c r="I728" s="204" t="s">
        <v>1523</v>
      </c>
      <c r="J728" s="383">
        <v>3200</v>
      </c>
      <c r="K728" s="351">
        <v>5656</v>
      </c>
      <c r="L728" s="204" t="s">
        <v>2027</v>
      </c>
      <c r="M728" s="351">
        <v>2</v>
      </c>
      <c r="N728" s="204" t="s">
        <v>1437</v>
      </c>
      <c r="O728" s="204" t="s">
        <v>1434</v>
      </c>
      <c r="P728" s="204" t="s">
        <v>2027</v>
      </c>
      <c r="Q728" s="204" t="s">
        <v>1435</v>
      </c>
      <c r="R728" s="204" t="s">
        <v>1435</v>
      </c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1:60" x14ac:dyDescent="0.25">
      <c r="A729" s="351">
        <v>1649</v>
      </c>
      <c r="B729" s="382">
        <v>42808</v>
      </c>
      <c r="C729" s="204" t="s">
        <v>1519</v>
      </c>
      <c r="D729" s="204" t="s">
        <v>2017</v>
      </c>
      <c r="E729" s="204" t="s">
        <v>1427</v>
      </c>
      <c r="F729" s="204" t="s">
        <v>2018</v>
      </c>
      <c r="G729" s="204" t="s">
        <v>2019</v>
      </c>
      <c r="H729" s="204" t="s">
        <v>1522</v>
      </c>
      <c r="I729" s="204" t="s">
        <v>1523</v>
      </c>
      <c r="J729" s="383">
        <v>4400</v>
      </c>
      <c r="K729" s="351">
        <v>5657</v>
      </c>
      <c r="L729" s="204" t="s">
        <v>2027</v>
      </c>
      <c r="M729" s="351">
        <v>2</v>
      </c>
      <c r="N729" s="204" t="s">
        <v>1437</v>
      </c>
      <c r="O729" s="204" t="s">
        <v>1434</v>
      </c>
      <c r="P729" s="204" t="s">
        <v>2027</v>
      </c>
      <c r="Q729" s="204" t="s">
        <v>1435</v>
      </c>
      <c r="R729" s="204" t="s">
        <v>1435</v>
      </c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1:60" x14ac:dyDescent="0.25">
      <c r="A730" s="351">
        <v>1650</v>
      </c>
      <c r="B730" s="382">
        <v>42808</v>
      </c>
      <c r="C730" s="204" t="s">
        <v>1519</v>
      </c>
      <c r="D730" s="204" t="s">
        <v>2017</v>
      </c>
      <c r="E730" s="204" t="s">
        <v>1427</v>
      </c>
      <c r="F730" s="204" t="s">
        <v>2018</v>
      </c>
      <c r="G730" s="204" t="s">
        <v>2019</v>
      </c>
      <c r="H730" s="204" t="s">
        <v>1522</v>
      </c>
      <c r="I730" s="204" t="s">
        <v>1523</v>
      </c>
      <c r="J730" s="383">
        <v>3600</v>
      </c>
      <c r="K730" s="351">
        <v>5658</v>
      </c>
      <c r="L730" s="204" t="s">
        <v>2028</v>
      </c>
      <c r="M730" s="351">
        <v>1</v>
      </c>
      <c r="N730" s="204" t="s">
        <v>1437</v>
      </c>
      <c r="O730" s="204" t="s">
        <v>1434</v>
      </c>
      <c r="P730" s="204" t="s">
        <v>2028</v>
      </c>
      <c r="Q730" s="204" t="s">
        <v>1435</v>
      </c>
      <c r="R730" s="204" t="s">
        <v>1435</v>
      </c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1:60" x14ac:dyDescent="0.25">
      <c r="A731" s="351">
        <v>1651</v>
      </c>
      <c r="B731" s="382">
        <v>42808</v>
      </c>
      <c r="C731" s="204" t="s">
        <v>1519</v>
      </c>
      <c r="D731" s="204" t="s">
        <v>2017</v>
      </c>
      <c r="E731" s="204" t="s">
        <v>1427</v>
      </c>
      <c r="F731" s="204" t="s">
        <v>2018</v>
      </c>
      <c r="G731" s="204" t="s">
        <v>2019</v>
      </c>
      <c r="H731" s="204" t="s">
        <v>1522</v>
      </c>
      <c r="I731" s="204" t="s">
        <v>1523</v>
      </c>
      <c r="J731" s="383">
        <v>3100</v>
      </c>
      <c r="K731" s="351">
        <v>5659</v>
      </c>
      <c r="L731" s="204" t="s">
        <v>2029</v>
      </c>
      <c r="M731" s="351">
        <v>1</v>
      </c>
      <c r="N731" s="204" t="s">
        <v>1437</v>
      </c>
      <c r="O731" s="204" t="s">
        <v>1434</v>
      </c>
      <c r="P731" s="204" t="s">
        <v>2029</v>
      </c>
      <c r="Q731" s="204" t="s">
        <v>1435</v>
      </c>
      <c r="R731" s="204" t="s">
        <v>1435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1:60" x14ac:dyDescent="0.25">
      <c r="A732" s="351">
        <v>186</v>
      </c>
      <c r="B732" s="382">
        <v>42809</v>
      </c>
      <c r="C732" s="204" t="s">
        <v>2030</v>
      </c>
      <c r="D732" s="204" t="s">
        <v>1475</v>
      </c>
      <c r="E732" s="204" t="s">
        <v>1427</v>
      </c>
      <c r="F732" s="204" t="s">
        <v>1428</v>
      </c>
      <c r="G732" s="204" t="s">
        <v>1476</v>
      </c>
      <c r="H732" s="204" t="s">
        <v>1452</v>
      </c>
      <c r="I732" s="204" t="s">
        <v>1604</v>
      </c>
      <c r="J732" s="383">
        <v>109800</v>
      </c>
      <c r="K732" s="351" t="s">
        <v>1445</v>
      </c>
      <c r="L732" s="204" t="s">
        <v>1446</v>
      </c>
      <c r="M732" s="351">
        <v>0</v>
      </c>
      <c r="N732" s="204" t="s">
        <v>1447</v>
      </c>
      <c r="O732" s="204" t="s">
        <v>1434</v>
      </c>
      <c r="P732" s="204" t="s">
        <v>1698</v>
      </c>
      <c r="Q732" s="204" t="s">
        <v>1617</v>
      </c>
      <c r="R732" s="204" t="s">
        <v>1699</v>
      </c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1:60" x14ac:dyDescent="0.25">
      <c r="A733" s="351">
        <v>187</v>
      </c>
      <c r="B733" s="382">
        <v>42809</v>
      </c>
      <c r="C733" s="204" t="s">
        <v>2031</v>
      </c>
      <c r="D733" s="204" t="s">
        <v>1475</v>
      </c>
      <c r="E733" s="204" t="s">
        <v>1427</v>
      </c>
      <c r="F733" s="204" t="s">
        <v>1428</v>
      </c>
      <c r="G733" s="204" t="s">
        <v>1476</v>
      </c>
      <c r="H733" s="204" t="s">
        <v>1463</v>
      </c>
      <c r="I733" s="204" t="s">
        <v>1604</v>
      </c>
      <c r="J733" s="383">
        <v>402180</v>
      </c>
      <c r="K733" s="351" t="s">
        <v>1445</v>
      </c>
      <c r="L733" s="204" t="s">
        <v>1446</v>
      </c>
      <c r="M733" s="351">
        <v>0</v>
      </c>
      <c r="N733" s="204" t="s">
        <v>1447</v>
      </c>
      <c r="O733" s="204" t="s">
        <v>1434</v>
      </c>
      <c r="P733" s="204" t="s">
        <v>1695</v>
      </c>
      <c r="Q733" s="204" t="s">
        <v>1617</v>
      </c>
      <c r="R733" s="204" t="s">
        <v>1696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1:60" x14ac:dyDescent="0.25">
      <c r="A734" s="351">
        <v>188</v>
      </c>
      <c r="B734" s="382">
        <v>42809</v>
      </c>
      <c r="C734" s="204" t="s">
        <v>2032</v>
      </c>
      <c r="D734" s="204" t="s">
        <v>2017</v>
      </c>
      <c r="E734" s="204" t="s">
        <v>1427</v>
      </c>
      <c r="F734" s="204" t="s">
        <v>2018</v>
      </c>
      <c r="G734" s="204" t="s">
        <v>2019</v>
      </c>
      <c r="H734" s="204" t="s">
        <v>1523</v>
      </c>
      <c r="I734" s="204" t="s">
        <v>1604</v>
      </c>
      <c r="J734" s="383">
        <v>177800</v>
      </c>
      <c r="K734" s="351" t="s">
        <v>1445</v>
      </c>
      <c r="L734" s="204" t="s">
        <v>1446</v>
      </c>
      <c r="M734" s="351">
        <v>0</v>
      </c>
      <c r="N734" s="204" t="s">
        <v>1447</v>
      </c>
      <c r="O734" s="204" t="s">
        <v>1434</v>
      </c>
      <c r="P734" s="204" t="s">
        <v>2033</v>
      </c>
      <c r="Q734" s="204" t="s">
        <v>1617</v>
      </c>
      <c r="R734" s="204" t="s">
        <v>1618</v>
      </c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1:60" x14ac:dyDescent="0.25">
      <c r="A735" s="351">
        <v>189</v>
      </c>
      <c r="B735" s="382">
        <v>42809</v>
      </c>
      <c r="C735" s="204" t="s">
        <v>2034</v>
      </c>
      <c r="D735" s="204" t="s">
        <v>2035</v>
      </c>
      <c r="E735" s="204" t="s">
        <v>1427</v>
      </c>
      <c r="F735" s="204" t="s">
        <v>1553</v>
      </c>
      <c r="G735" s="204" t="s">
        <v>2036</v>
      </c>
      <c r="H735" s="204" t="s">
        <v>1523</v>
      </c>
      <c r="I735" s="204" t="s">
        <v>1604</v>
      </c>
      <c r="J735" s="383">
        <v>235000</v>
      </c>
      <c r="K735" s="351" t="s">
        <v>1445</v>
      </c>
      <c r="L735" s="204" t="s">
        <v>1446</v>
      </c>
      <c r="M735" s="351">
        <v>0</v>
      </c>
      <c r="N735" s="204" t="s">
        <v>1447</v>
      </c>
      <c r="O735" s="204" t="s">
        <v>1434</v>
      </c>
      <c r="P735" s="204" t="s">
        <v>2037</v>
      </c>
      <c r="Q735" s="204" t="s">
        <v>1617</v>
      </c>
      <c r="R735" s="204" t="s">
        <v>1618</v>
      </c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1:60" x14ac:dyDescent="0.25">
      <c r="A736" s="351">
        <v>190</v>
      </c>
      <c r="B736" s="382">
        <v>42809</v>
      </c>
      <c r="C736" s="204" t="s">
        <v>2038</v>
      </c>
      <c r="D736" s="204" t="s">
        <v>1791</v>
      </c>
      <c r="E736" s="204" t="s">
        <v>1427</v>
      </c>
      <c r="F736" s="204" t="s">
        <v>1428</v>
      </c>
      <c r="G736" s="204" t="s">
        <v>1792</v>
      </c>
      <c r="H736" s="204" t="s">
        <v>1549</v>
      </c>
      <c r="I736" s="204" t="s">
        <v>1604</v>
      </c>
      <c r="J736" s="383">
        <v>32000</v>
      </c>
      <c r="K736" s="351" t="s">
        <v>1445</v>
      </c>
      <c r="L736" s="204" t="s">
        <v>1446</v>
      </c>
      <c r="M736" s="351">
        <v>0</v>
      </c>
      <c r="N736" s="204" t="s">
        <v>1447</v>
      </c>
      <c r="O736" s="204" t="s">
        <v>1434</v>
      </c>
      <c r="P736" s="204" t="s">
        <v>2009</v>
      </c>
      <c r="Q736" s="204" t="s">
        <v>1617</v>
      </c>
      <c r="R736" s="204" t="s">
        <v>1618</v>
      </c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1:60" x14ac:dyDescent="0.25">
      <c r="A737" s="351">
        <v>191</v>
      </c>
      <c r="B737" s="382">
        <v>42809</v>
      </c>
      <c r="C737" s="204" t="s">
        <v>2039</v>
      </c>
      <c r="D737" s="204" t="s">
        <v>1838</v>
      </c>
      <c r="E737" s="204" t="s">
        <v>1427</v>
      </c>
      <c r="F737" s="204" t="s">
        <v>1428</v>
      </c>
      <c r="G737" s="204" t="s">
        <v>1839</v>
      </c>
      <c r="H737" s="204" t="s">
        <v>1523</v>
      </c>
      <c r="I737" s="204" t="s">
        <v>1604</v>
      </c>
      <c r="J737" s="383">
        <v>46500</v>
      </c>
      <c r="K737" s="351" t="s">
        <v>1445</v>
      </c>
      <c r="L737" s="204" t="s">
        <v>1446</v>
      </c>
      <c r="M737" s="351">
        <v>0</v>
      </c>
      <c r="N737" s="204" t="s">
        <v>1447</v>
      </c>
      <c r="O737" s="204" t="s">
        <v>1434</v>
      </c>
      <c r="P737" s="204" t="s">
        <v>2040</v>
      </c>
      <c r="Q737" s="204" t="s">
        <v>1617</v>
      </c>
      <c r="R737" s="204" t="s">
        <v>1618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1:60" x14ac:dyDescent="0.25">
      <c r="A738" s="351">
        <v>192</v>
      </c>
      <c r="B738" s="382">
        <v>42809</v>
      </c>
      <c r="C738" s="204" t="s">
        <v>2041</v>
      </c>
      <c r="D738" s="204" t="s">
        <v>2042</v>
      </c>
      <c r="E738" s="204" t="s">
        <v>1427</v>
      </c>
      <c r="F738" s="204" t="s">
        <v>1428</v>
      </c>
      <c r="G738" s="204" t="s">
        <v>2043</v>
      </c>
      <c r="H738" s="204" t="s">
        <v>2044</v>
      </c>
      <c r="I738" s="204" t="s">
        <v>1523</v>
      </c>
      <c r="J738" s="383">
        <v>50000</v>
      </c>
      <c r="K738" s="351" t="s">
        <v>1445</v>
      </c>
      <c r="L738" s="204" t="s">
        <v>1446</v>
      </c>
      <c r="M738" s="351">
        <v>0</v>
      </c>
      <c r="N738" s="204" t="s">
        <v>1447</v>
      </c>
      <c r="O738" s="204" t="s">
        <v>1434</v>
      </c>
      <c r="P738" s="204" t="s">
        <v>2045</v>
      </c>
      <c r="Q738" s="204" t="s">
        <v>1435</v>
      </c>
      <c r="R738" s="204" t="s">
        <v>1435</v>
      </c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1:60" x14ac:dyDescent="0.25">
      <c r="A739" s="351">
        <v>193</v>
      </c>
      <c r="B739" s="382">
        <v>42809</v>
      </c>
      <c r="C739" s="204" t="s">
        <v>2041</v>
      </c>
      <c r="D739" s="204" t="s">
        <v>1520</v>
      </c>
      <c r="E739" s="204" t="s">
        <v>1427</v>
      </c>
      <c r="F739" s="204" t="s">
        <v>1428</v>
      </c>
      <c r="G739" s="204" t="s">
        <v>1521</v>
      </c>
      <c r="H739" s="204" t="s">
        <v>1523</v>
      </c>
      <c r="I739" s="204" t="s">
        <v>1604</v>
      </c>
      <c r="J739" s="383">
        <v>206600</v>
      </c>
      <c r="K739" s="351" t="s">
        <v>1445</v>
      </c>
      <c r="L739" s="204" t="s">
        <v>1446</v>
      </c>
      <c r="M739" s="351">
        <v>0</v>
      </c>
      <c r="N739" s="204" t="s">
        <v>1447</v>
      </c>
      <c r="O739" s="204" t="s">
        <v>1434</v>
      </c>
      <c r="P739" s="204" t="s">
        <v>2046</v>
      </c>
      <c r="Q739" s="204" t="s">
        <v>1617</v>
      </c>
      <c r="R739" s="204" t="s">
        <v>1663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1:60" x14ac:dyDescent="0.25">
      <c r="A740" s="351">
        <v>194</v>
      </c>
      <c r="B740" s="382">
        <v>42809</v>
      </c>
      <c r="C740" s="204" t="s">
        <v>2047</v>
      </c>
      <c r="D740" s="204" t="s">
        <v>1808</v>
      </c>
      <c r="E740" s="204" t="s">
        <v>1427</v>
      </c>
      <c r="F740" s="204" t="s">
        <v>1428</v>
      </c>
      <c r="G740" s="204" t="s">
        <v>1809</v>
      </c>
      <c r="H740" s="204" t="s">
        <v>1523</v>
      </c>
      <c r="I740" s="204" t="s">
        <v>1604</v>
      </c>
      <c r="J740" s="383">
        <v>520950</v>
      </c>
      <c r="K740" s="351" t="s">
        <v>1445</v>
      </c>
      <c r="L740" s="204" t="s">
        <v>1446</v>
      </c>
      <c r="M740" s="351">
        <v>0</v>
      </c>
      <c r="N740" s="204" t="s">
        <v>1447</v>
      </c>
      <c r="O740" s="204" t="s">
        <v>1434</v>
      </c>
      <c r="P740" s="204" t="s">
        <v>2048</v>
      </c>
      <c r="Q740" s="204" t="s">
        <v>1617</v>
      </c>
      <c r="R740" s="204" t="s">
        <v>1663</v>
      </c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1:60" x14ac:dyDescent="0.25">
      <c r="A741" s="351">
        <v>195</v>
      </c>
      <c r="B741" s="382">
        <v>42809</v>
      </c>
      <c r="C741" s="204" t="s">
        <v>2049</v>
      </c>
      <c r="D741" s="204" t="s">
        <v>1588</v>
      </c>
      <c r="E741" s="204" t="s">
        <v>1427</v>
      </c>
      <c r="F741" s="204" t="s">
        <v>1589</v>
      </c>
      <c r="G741" s="204" t="s">
        <v>1590</v>
      </c>
      <c r="H741" s="204" t="s">
        <v>1592</v>
      </c>
      <c r="I741" s="204" t="s">
        <v>1604</v>
      </c>
      <c r="J741" s="383">
        <v>266051</v>
      </c>
      <c r="K741" s="351" t="s">
        <v>1445</v>
      </c>
      <c r="L741" s="204" t="s">
        <v>1446</v>
      </c>
      <c r="M741" s="351">
        <v>0</v>
      </c>
      <c r="N741" s="204" t="s">
        <v>1447</v>
      </c>
      <c r="O741" s="204" t="s">
        <v>1434</v>
      </c>
      <c r="P741" s="204" t="s">
        <v>2050</v>
      </c>
      <c r="Q741" s="204" t="s">
        <v>1617</v>
      </c>
      <c r="R741" s="204" t="s">
        <v>1618</v>
      </c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1:60" x14ac:dyDescent="0.25">
      <c r="A742" s="351">
        <v>196</v>
      </c>
      <c r="B742" s="382">
        <v>42809</v>
      </c>
      <c r="C742" s="204" t="s">
        <v>2049</v>
      </c>
      <c r="D742" s="204" t="s">
        <v>1588</v>
      </c>
      <c r="E742" s="204" t="s">
        <v>1427</v>
      </c>
      <c r="F742" s="204" t="s">
        <v>1589</v>
      </c>
      <c r="G742" s="204" t="s">
        <v>1590</v>
      </c>
      <c r="H742" s="204" t="s">
        <v>1591</v>
      </c>
      <c r="I742" s="204" t="s">
        <v>1592</v>
      </c>
      <c r="J742" s="383">
        <v>266051</v>
      </c>
      <c r="K742" s="351" t="s">
        <v>1445</v>
      </c>
      <c r="L742" s="204" t="s">
        <v>1446</v>
      </c>
      <c r="M742" s="351">
        <v>0</v>
      </c>
      <c r="N742" s="204" t="s">
        <v>1447</v>
      </c>
      <c r="O742" s="204" t="s">
        <v>1434</v>
      </c>
      <c r="P742" s="204" t="s">
        <v>2050</v>
      </c>
      <c r="Q742" s="204" t="s">
        <v>1435</v>
      </c>
      <c r="R742" s="204" t="s">
        <v>1435</v>
      </c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 spans="1:60" x14ac:dyDescent="0.25">
      <c r="A743" s="351">
        <v>1652</v>
      </c>
      <c r="B743" s="382">
        <v>42809</v>
      </c>
      <c r="C743" s="204" t="s">
        <v>1519</v>
      </c>
      <c r="D743" s="204" t="s">
        <v>2035</v>
      </c>
      <c r="E743" s="204" t="s">
        <v>1427</v>
      </c>
      <c r="F743" s="204" t="s">
        <v>1553</v>
      </c>
      <c r="G743" s="204" t="s">
        <v>2036</v>
      </c>
      <c r="H743" s="204" t="s">
        <v>1522</v>
      </c>
      <c r="I743" s="204" t="s">
        <v>1523</v>
      </c>
      <c r="J743" s="383">
        <v>235000</v>
      </c>
      <c r="K743" s="351">
        <v>5660</v>
      </c>
      <c r="L743" s="204" t="s">
        <v>2051</v>
      </c>
      <c r="M743" s="351">
        <v>1</v>
      </c>
      <c r="N743" s="204" t="s">
        <v>2052</v>
      </c>
      <c r="O743" s="204" t="s">
        <v>1434</v>
      </c>
      <c r="P743" s="204" t="s">
        <v>2051</v>
      </c>
      <c r="Q743" s="204" t="s">
        <v>1435</v>
      </c>
      <c r="R743" s="204" t="s">
        <v>1435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 spans="1:60" x14ac:dyDescent="0.25">
      <c r="A744" s="351">
        <v>197</v>
      </c>
      <c r="B744" s="382">
        <v>42810</v>
      </c>
      <c r="C744" s="204" t="s">
        <v>2053</v>
      </c>
      <c r="D744" s="204" t="s">
        <v>2054</v>
      </c>
      <c r="E744" s="204" t="s">
        <v>1427</v>
      </c>
      <c r="F744" s="204" t="s">
        <v>2055</v>
      </c>
      <c r="G744" s="204" t="s">
        <v>2056</v>
      </c>
      <c r="H744" s="204" t="s">
        <v>1583</v>
      </c>
      <c r="I744" s="204" t="s">
        <v>1604</v>
      </c>
      <c r="J744" s="383">
        <v>334020</v>
      </c>
      <c r="K744" s="351" t="s">
        <v>1445</v>
      </c>
      <c r="L744" s="204" t="s">
        <v>1446</v>
      </c>
      <c r="M744" s="351">
        <v>0</v>
      </c>
      <c r="N744" s="204" t="s">
        <v>1447</v>
      </c>
      <c r="O744" s="204" t="s">
        <v>1434</v>
      </c>
      <c r="P744" s="204" t="s">
        <v>2057</v>
      </c>
      <c r="Q744" s="204" t="s">
        <v>1617</v>
      </c>
      <c r="R744" s="204" t="s">
        <v>1663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 spans="1:60" x14ac:dyDescent="0.25">
      <c r="A745" s="351">
        <v>198</v>
      </c>
      <c r="B745" s="382">
        <v>42810</v>
      </c>
      <c r="C745" s="204" t="s">
        <v>2058</v>
      </c>
      <c r="D745" s="204" t="s">
        <v>1629</v>
      </c>
      <c r="E745" s="204" t="s">
        <v>1427</v>
      </c>
      <c r="F745" s="204" t="s">
        <v>1537</v>
      </c>
      <c r="G745" s="204" t="s">
        <v>1630</v>
      </c>
      <c r="H745" s="204" t="s">
        <v>1631</v>
      </c>
      <c r="I745" s="204" t="s">
        <v>1604</v>
      </c>
      <c r="J745" s="383">
        <v>40373</v>
      </c>
      <c r="K745" s="351" t="s">
        <v>1445</v>
      </c>
      <c r="L745" s="204" t="s">
        <v>1446</v>
      </c>
      <c r="M745" s="351">
        <v>0</v>
      </c>
      <c r="N745" s="204" t="s">
        <v>1447</v>
      </c>
      <c r="O745" s="204" t="s">
        <v>1434</v>
      </c>
      <c r="P745" s="204" t="s">
        <v>2059</v>
      </c>
      <c r="Q745" s="204" t="s">
        <v>1617</v>
      </c>
      <c r="R745" s="204" t="s">
        <v>1663</v>
      </c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 spans="1:60" x14ac:dyDescent="0.25">
      <c r="A746" s="351">
        <v>199</v>
      </c>
      <c r="B746" s="382">
        <v>42810</v>
      </c>
      <c r="C746" s="204" t="s">
        <v>2060</v>
      </c>
      <c r="D746" s="204" t="s">
        <v>1624</v>
      </c>
      <c r="E746" s="204" t="s">
        <v>1427</v>
      </c>
      <c r="F746" s="204" t="s">
        <v>1537</v>
      </c>
      <c r="G746" s="204" t="s">
        <v>1625</v>
      </c>
      <c r="H746" s="204" t="s">
        <v>1626</v>
      </c>
      <c r="I746" s="204" t="s">
        <v>1604</v>
      </c>
      <c r="J746" s="383">
        <v>29336</v>
      </c>
      <c r="K746" s="351" t="s">
        <v>1445</v>
      </c>
      <c r="L746" s="204" t="s">
        <v>1446</v>
      </c>
      <c r="M746" s="351">
        <v>0</v>
      </c>
      <c r="N746" s="204" t="s">
        <v>1447</v>
      </c>
      <c r="O746" s="204" t="s">
        <v>1434</v>
      </c>
      <c r="P746" s="204" t="s">
        <v>2061</v>
      </c>
      <c r="Q746" s="204" t="s">
        <v>1617</v>
      </c>
      <c r="R746" s="204" t="s">
        <v>1663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 spans="1:60" x14ac:dyDescent="0.25">
      <c r="A747" s="351">
        <v>253</v>
      </c>
      <c r="B747" s="382">
        <v>42810</v>
      </c>
      <c r="C747" s="204" t="s">
        <v>2062</v>
      </c>
      <c r="D747" s="204" t="s">
        <v>1440</v>
      </c>
      <c r="E747" s="204" t="s">
        <v>1427</v>
      </c>
      <c r="F747" s="204" t="s">
        <v>1441</v>
      </c>
      <c r="G747" s="204" t="s">
        <v>1442</v>
      </c>
      <c r="H747" s="204" t="s">
        <v>2063</v>
      </c>
      <c r="I747" s="204" t="s">
        <v>1523</v>
      </c>
      <c r="J747" s="383">
        <v>30000</v>
      </c>
      <c r="K747" s="351" t="s">
        <v>1445</v>
      </c>
      <c r="L747" s="204" t="s">
        <v>1446</v>
      </c>
      <c r="M747" s="351">
        <v>0</v>
      </c>
      <c r="N747" s="204" t="s">
        <v>1447</v>
      </c>
      <c r="O747" s="204" t="s">
        <v>1434</v>
      </c>
      <c r="P747" s="204" t="s">
        <v>2064</v>
      </c>
      <c r="Q747" s="204" t="s">
        <v>1435</v>
      </c>
      <c r="R747" s="204" t="s">
        <v>1435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 spans="1:60" x14ac:dyDescent="0.25">
      <c r="A748" s="351">
        <v>268</v>
      </c>
      <c r="B748" s="382">
        <v>42810</v>
      </c>
      <c r="C748" s="204" t="s">
        <v>1622</v>
      </c>
      <c r="D748" s="204" t="s">
        <v>1580</v>
      </c>
      <c r="E748" s="204" t="s">
        <v>1427</v>
      </c>
      <c r="F748" s="204" t="s">
        <v>1441</v>
      </c>
      <c r="G748" s="204" t="s">
        <v>1581</v>
      </c>
      <c r="H748" s="204" t="s">
        <v>1585</v>
      </c>
      <c r="I748" s="204" t="s">
        <v>1583</v>
      </c>
      <c r="J748" s="383">
        <v>403729</v>
      </c>
      <c r="K748" s="351" t="s">
        <v>1445</v>
      </c>
      <c r="L748" s="204" t="s">
        <v>1446</v>
      </c>
      <c r="M748" s="351">
        <v>0</v>
      </c>
      <c r="N748" s="204" t="s">
        <v>1447</v>
      </c>
      <c r="O748" s="204" t="s">
        <v>1434</v>
      </c>
      <c r="P748" s="204" t="s">
        <v>2065</v>
      </c>
      <c r="Q748" s="204" t="s">
        <v>1435</v>
      </c>
      <c r="R748" s="204" t="s">
        <v>1435</v>
      </c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 spans="1:60" x14ac:dyDescent="0.25">
      <c r="A749" s="351">
        <v>269</v>
      </c>
      <c r="B749" s="382">
        <v>42810</v>
      </c>
      <c r="C749" s="204" t="s">
        <v>1622</v>
      </c>
      <c r="D749" s="204" t="s">
        <v>1624</v>
      </c>
      <c r="E749" s="204" t="s">
        <v>1427</v>
      </c>
      <c r="F749" s="204" t="s">
        <v>1537</v>
      </c>
      <c r="G749" s="204" t="s">
        <v>1625</v>
      </c>
      <c r="H749" s="204" t="s">
        <v>1583</v>
      </c>
      <c r="I749" s="204" t="s">
        <v>1626</v>
      </c>
      <c r="J749" s="383">
        <v>40373</v>
      </c>
      <c r="K749" s="351" t="s">
        <v>1445</v>
      </c>
      <c r="L749" s="204" t="s">
        <v>1446</v>
      </c>
      <c r="M749" s="351">
        <v>0</v>
      </c>
      <c r="N749" s="204" t="s">
        <v>1447</v>
      </c>
      <c r="O749" s="204" t="s">
        <v>1434</v>
      </c>
      <c r="P749" s="204" t="s">
        <v>1627</v>
      </c>
      <c r="Q749" s="204" t="s">
        <v>1435</v>
      </c>
      <c r="R749" s="204" t="s">
        <v>1435</v>
      </c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 spans="1:60" x14ac:dyDescent="0.25">
      <c r="A750" s="351">
        <v>270</v>
      </c>
      <c r="B750" s="382">
        <v>42810</v>
      </c>
      <c r="C750" s="204" t="s">
        <v>1622</v>
      </c>
      <c r="D750" s="204" t="s">
        <v>1629</v>
      </c>
      <c r="E750" s="204" t="s">
        <v>1427</v>
      </c>
      <c r="F750" s="204" t="s">
        <v>1537</v>
      </c>
      <c r="G750" s="204" t="s">
        <v>1630</v>
      </c>
      <c r="H750" s="204" t="s">
        <v>1583</v>
      </c>
      <c r="I750" s="204" t="s">
        <v>1631</v>
      </c>
      <c r="J750" s="383">
        <v>29336</v>
      </c>
      <c r="K750" s="351" t="s">
        <v>1445</v>
      </c>
      <c r="L750" s="204" t="s">
        <v>1446</v>
      </c>
      <c r="M750" s="351">
        <v>0</v>
      </c>
      <c r="N750" s="204" t="s">
        <v>1447</v>
      </c>
      <c r="O750" s="204" t="s">
        <v>1434</v>
      </c>
      <c r="P750" s="204" t="s">
        <v>1632</v>
      </c>
      <c r="Q750" s="204" t="s">
        <v>1435</v>
      </c>
      <c r="R750" s="204" t="s">
        <v>1435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 spans="1:60" x14ac:dyDescent="0.25">
      <c r="A751" s="351">
        <v>1525</v>
      </c>
      <c r="B751" s="382">
        <v>42811</v>
      </c>
      <c r="C751" s="204" t="s">
        <v>1506</v>
      </c>
      <c r="D751" s="204" t="s">
        <v>1484</v>
      </c>
      <c r="E751" s="204" t="s">
        <v>1427</v>
      </c>
      <c r="F751" s="204" t="s">
        <v>1428</v>
      </c>
      <c r="G751" s="204" t="s">
        <v>1485</v>
      </c>
      <c r="H751" s="204" t="s">
        <v>1451</v>
      </c>
      <c r="I751" s="204" t="s">
        <v>1452</v>
      </c>
      <c r="J751" s="383">
        <v>220000</v>
      </c>
      <c r="K751" s="351">
        <v>5455</v>
      </c>
      <c r="L751" s="204" t="s">
        <v>1491</v>
      </c>
      <c r="M751" s="351">
        <v>100</v>
      </c>
      <c r="N751" s="204" t="s">
        <v>1454</v>
      </c>
      <c r="O751" s="204" t="s">
        <v>1434</v>
      </c>
      <c r="P751" s="204" t="s">
        <v>1491</v>
      </c>
      <c r="Q751" s="204" t="s">
        <v>1435</v>
      </c>
      <c r="R751" s="204" t="s">
        <v>1435</v>
      </c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 spans="1:60" x14ac:dyDescent="0.25">
      <c r="A752" s="351">
        <v>1526</v>
      </c>
      <c r="B752" s="382">
        <v>42811</v>
      </c>
      <c r="C752" s="204" t="s">
        <v>1506</v>
      </c>
      <c r="D752" s="204" t="s">
        <v>1484</v>
      </c>
      <c r="E752" s="204" t="s">
        <v>1427</v>
      </c>
      <c r="F752" s="204" t="s">
        <v>1428</v>
      </c>
      <c r="G752" s="204" t="s">
        <v>1485</v>
      </c>
      <c r="H752" s="204" t="s">
        <v>1451</v>
      </c>
      <c r="I752" s="204" t="s">
        <v>1452</v>
      </c>
      <c r="J752" s="383">
        <v>69600</v>
      </c>
      <c r="K752" s="351">
        <v>5453</v>
      </c>
      <c r="L752" s="204" t="s">
        <v>1486</v>
      </c>
      <c r="M752" s="351">
        <v>12</v>
      </c>
      <c r="N752" s="204" t="s">
        <v>1454</v>
      </c>
      <c r="O752" s="204" t="s">
        <v>1434</v>
      </c>
      <c r="P752" s="204" t="s">
        <v>1486</v>
      </c>
      <c r="Q752" s="204" t="s">
        <v>1435</v>
      </c>
      <c r="R752" s="204" t="s">
        <v>1435</v>
      </c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 spans="1:60" x14ac:dyDescent="0.25">
      <c r="A753" s="351">
        <v>1538</v>
      </c>
      <c r="B753" s="382">
        <v>42811</v>
      </c>
      <c r="C753" s="204" t="s">
        <v>2014</v>
      </c>
      <c r="D753" s="204" t="s">
        <v>1484</v>
      </c>
      <c r="E753" s="204" t="s">
        <v>1427</v>
      </c>
      <c r="F753" s="204" t="s">
        <v>1428</v>
      </c>
      <c r="G753" s="204" t="s">
        <v>1485</v>
      </c>
      <c r="H753" s="204" t="s">
        <v>1462</v>
      </c>
      <c r="I753" s="204" t="s">
        <v>1463</v>
      </c>
      <c r="J753" s="383">
        <v>130500</v>
      </c>
      <c r="K753" s="351">
        <v>5488</v>
      </c>
      <c r="L753" s="204" t="s">
        <v>1466</v>
      </c>
      <c r="M753" s="351">
        <v>45</v>
      </c>
      <c r="N753" s="204" t="s">
        <v>1437</v>
      </c>
      <c r="O753" s="204" t="s">
        <v>1434</v>
      </c>
      <c r="P753" s="204" t="s">
        <v>1466</v>
      </c>
      <c r="Q753" s="204" t="s">
        <v>1435</v>
      </c>
      <c r="R753" s="204" t="s">
        <v>1435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 spans="1:60" x14ac:dyDescent="0.25">
      <c r="A754" s="351">
        <v>1539</v>
      </c>
      <c r="B754" s="382">
        <v>42811</v>
      </c>
      <c r="C754" s="204" t="s">
        <v>2014</v>
      </c>
      <c r="D754" s="204" t="s">
        <v>1484</v>
      </c>
      <c r="E754" s="204" t="s">
        <v>1427</v>
      </c>
      <c r="F754" s="204" t="s">
        <v>1428</v>
      </c>
      <c r="G754" s="204" t="s">
        <v>1485</v>
      </c>
      <c r="H754" s="204" t="s">
        <v>1462</v>
      </c>
      <c r="I754" s="204" t="s">
        <v>1463</v>
      </c>
      <c r="J754" s="383">
        <v>85000</v>
      </c>
      <c r="K754" s="351">
        <v>5490</v>
      </c>
      <c r="L754" s="204" t="s">
        <v>1468</v>
      </c>
      <c r="M754" s="351">
        <v>50</v>
      </c>
      <c r="N754" s="204" t="s">
        <v>1454</v>
      </c>
      <c r="O754" s="204" t="s">
        <v>1434</v>
      </c>
      <c r="P754" s="204" t="s">
        <v>1468</v>
      </c>
      <c r="Q754" s="204" t="s">
        <v>1435</v>
      </c>
      <c r="R754" s="204" t="s">
        <v>1435</v>
      </c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 spans="1:60" x14ac:dyDescent="0.25">
      <c r="A755" s="351">
        <v>1540</v>
      </c>
      <c r="B755" s="382">
        <v>42811</v>
      </c>
      <c r="C755" s="204" t="s">
        <v>2014</v>
      </c>
      <c r="D755" s="204" t="s">
        <v>1484</v>
      </c>
      <c r="E755" s="204" t="s">
        <v>1427</v>
      </c>
      <c r="F755" s="204" t="s">
        <v>1428</v>
      </c>
      <c r="G755" s="204" t="s">
        <v>1485</v>
      </c>
      <c r="H755" s="204" t="s">
        <v>1462</v>
      </c>
      <c r="I755" s="204" t="s">
        <v>1463</v>
      </c>
      <c r="J755" s="383">
        <v>16250</v>
      </c>
      <c r="K755" s="351">
        <v>5489</v>
      </c>
      <c r="L755" s="204" t="s">
        <v>1474</v>
      </c>
      <c r="M755" s="351">
        <v>25</v>
      </c>
      <c r="N755" s="204" t="s">
        <v>1471</v>
      </c>
      <c r="O755" s="204" t="s">
        <v>1434</v>
      </c>
      <c r="P755" s="204" t="s">
        <v>1474</v>
      </c>
      <c r="Q755" s="204" t="s">
        <v>1435</v>
      </c>
      <c r="R755" s="204" t="s">
        <v>1435</v>
      </c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 spans="1:60" x14ac:dyDescent="0.25">
      <c r="A756" s="351">
        <v>1653</v>
      </c>
      <c r="B756" s="382">
        <v>42811</v>
      </c>
      <c r="C756" s="204" t="s">
        <v>1519</v>
      </c>
      <c r="D756" s="204" t="s">
        <v>1484</v>
      </c>
      <c r="E756" s="204" t="s">
        <v>1427</v>
      </c>
      <c r="F756" s="204" t="s">
        <v>1428</v>
      </c>
      <c r="G756" s="204" t="s">
        <v>1485</v>
      </c>
      <c r="H756" s="204" t="s">
        <v>1522</v>
      </c>
      <c r="I756" s="204" t="s">
        <v>1523</v>
      </c>
      <c r="J756" s="383">
        <v>82800</v>
      </c>
      <c r="K756" s="351">
        <v>5499</v>
      </c>
      <c r="L756" s="204" t="s">
        <v>1870</v>
      </c>
      <c r="M756" s="351">
        <v>36</v>
      </c>
      <c r="N756" s="204" t="s">
        <v>1437</v>
      </c>
      <c r="O756" s="204" t="s">
        <v>1434</v>
      </c>
      <c r="P756" s="204" t="s">
        <v>1870</v>
      </c>
      <c r="Q756" s="204" t="s">
        <v>1435</v>
      </c>
      <c r="R756" s="204" t="s">
        <v>1435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 spans="1:60" x14ac:dyDescent="0.25">
      <c r="A757" s="351">
        <v>2131</v>
      </c>
      <c r="B757" s="382">
        <v>42811</v>
      </c>
      <c r="C757" s="204" t="s">
        <v>1825</v>
      </c>
      <c r="D757" s="204" t="s">
        <v>2066</v>
      </c>
      <c r="E757" s="204" t="s">
        <v>1427</v>
      </c>
      <c r="F757" s="204" t="s">
        <v>2067</v>
      </c>
      <c r="G757" s="204" t="s">
        <v>2068</v>
      </c>
      <c r="H757" s="204" t="s">
        <v>1495</v>
      </c>
      <c r="I757" s="204" t="s">
        <v>1523</v>
      </c>
      <c r="J757" s="383">
        <v>400000</v>
      </c>
      <c r="K757" s="351">
        <v>5933</v>
      </c>
      <c r="L757" s="204" t="s">
        <v>2069</v>
      </c>
      <c r="M757" s="351">
        <v>4</v>
      </c>
      <c r="N757" s="204" t="s">
        <v>1437</v>
      </c>
      <c r="O757" s="204" t="s">
        <v>1434</v>
      </c>
      <c r="P757" s="204" t="s">
        <v>2069</v>
      </c>
      <c r="Q757" s="204" t="s">
        <v>1435</v>
      </c>
      <c r="R757" s="204" t="s">
        <v>1435</v>
      </c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 spans="1:60" x14ac:dyDescent="0.25">
      <c r="A758" s="351">
        <v>1541</v>
      </c>
      <c r="B758" s="382">
        <v>42813</v>
      </c>
      <c r="C758" s="204" t="s">
        <v>2014</v>
      </c>
      <c r="D758" s="204" t="s">
        <v>1484</v>
      </c>
      <c r="E758" s="204" t="s">
        <v>1427</v>
      </c>
      <c r="F758" s="204" t="s">
        <v>1428</v>
      </c>
      <c r="G758" s="204" t="s">
        <v>1485</v>
      </c>
      <c r="H758" s="204" t="s">
        <v>1462</v>
      </c>
      <c r="I758" s="204" t="s">
        <v>1463</v>
      </c>
      <c r="J758" s="383">
        <v>33000</v>
      </c>
      <c r="K758" s="351">
        <v>5538</v>
      </c>
      <c r="L758" s="204" t="s">
        <v>1844</v>
      </c>
      <c r="M758" s="351">
        <v>10</v>
      </c>
      <c r="N758" s="204" t="s">
        <v>1454</v>
      </c>
      <c r="O758" s="204" t="s">
        <v>1434</v>
      </c>
      <c r="P758" s="204" t="s">
        <v>1844</v>
      </c>
      <c r="Q758" s="204" t="s">
        <v>1435</v>
      </c>
      <c r="R758" s="204" t="s">
        <v>1435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 spans="1:60" x14ac:dyDescent="0.25">
      <c r="A759" s="351">
        <v>1542</v>
      </c>
      <c r="B759" s="382">
        <v>42813</v>
      </c>
      <c r="C759" s="204" t="s">
        <v>2014</v>
      </c>
      <c r="D759" s="204" t="s">
        <v>1484</v>
      </c>
      <c r="E759" s="204" t="s">
        <v>1427</v>
      </c>
      <c r="F759" s="204" t="s">
        <v>1428</v>
      </c>
      <c r="G759" s="204" t="s">
        <v>1485</v>
      </c>
      <c r="H759" s="204" t="s">
        <v>1462</v>
      </c>
      <c r="I759" s="204" t="s">
        <v>1463</v>
      </c>
      <c r="J759" s="383">
        <v>17000</v>
      </c>
      <c r="K759" s="351">
        <v>5563</v>
      </c>
      <c r="L759" s="204" t="s">
        <v>1845</v>
      </c>
      <c r="M759" s="351">
        <v>10</v>
      </c>
      <c r="N759" s="204" t="s">
        <v>1471</v>
      </c>
      <c r="O759" s="204" t="s">
        <v>1434</v>
      </c>
      <c r="P759" s="204" t="s">
        <v>1845</v>
      </c>
      <c r="Q759" s="204" t="s">
        <v>1435</v>
      </c>
      <c r="R759" s="204" t="s">
        <v>1435</v>
      </c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 spans="1:60" x14ac:dyDescent="0.25">
      <c r="A760" s="351">
        <v>1543</v>
      </c>
      <c r="B760" s="382">
        <v>42813</v>
      </c>
      <c r="C760" s="204" t="s">
        <v>2014</v>
      </c>
      <c r="D760" s="204" t="s">
        <v>1475</v>
      </c>
      <c r="E760" s="204" t="s">
        <v>1427</v>
      </c>
      <c r="F760" s="204" t="s">
        <v>1428</v>
      </c>
      <c r="G760" s="204" t="s">
        <v>1476</v>
      </c>
      <c r="H760" s="204" t="s">
        <v>1462</v>
      </c>
      <c r="I760" s="204" t="s">
        <v>1463</v>
      </c>
      <c r="J760" s="383">
        <v>82800</v>
      </c>
      <c r="K760" s="351">
        <v>5442</v>
      </c>
      <c r="L760" s="204" t="s">
        <v>1477</v>
      </c>
      <c r="M760" s="351">
        <v>92</v>
      </c>
      <c r="N760" s="204" t="s">
        <v>1454</v>
      </c>
      <c r="O760" s="204" t="s">
        <v>1434</v>
      </c>
      <c r="P760" s="204" t="s">
        <v>1477</v>
      </c>
      <c r="Q760" s="204" t="s">
        <v>1435</v>
      </c>
      <c r="R760" s="204" t="s">
        <v>1435</v>
      </c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 spans="1:60" x14ac:dyDescent="0.25">
      <c r="A761" s="351">
        <v>1544</v>
      </c>
      <c r="B761" s="382">
        <v>42813</v>
      </c>
      <c r="C761" s="204" t="s">
        <v>2014</v>
      </c>
      <c r="D761" s="204" t="s">
        <v>1475</v>
      </c>
      <c r="E761" s="204" t="s">
        <v>1427</v>
      </c>
      <c r="F761" s="204" t="s">
        <v>1428</v>
      </c>
      <c r="G761" s="204" t="s">
        <v>1476</v>
      </c>
      <c r="H761" s="204" t="s">
        <v>1462</v>
      </c>
      <c r="I761" s="204" t="s">
        <v>1463</v>
      </c>
      <c r="J761" s="383">
        <v>20000</v>
      </c>
      <c r="K761" s="351">
        <v>5564</v>
      </c>
      <c r="L761" s="204" t="s">
        <v>1480</v>
      </c>
      <c r="M761" s="351">
        <v>20</v>
      </c>
      <c r="N761" s="204" t="s">
        <v>1454</v>
      </c>
      <c r="O761" s="204" t="s">
        <v>1434</v>
      </c>
      <c r="P761" s="204" t="s">
        <v>1480</v>
      </c>
      <c r="Q761" s="204" t="s">
        <v>1435</v>
      </c>
      <c r="R761" s="204" t="s">
        <v>1435</v>
      </c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 spans="1:60" x14ac:dyDescent="0.25">
      <c r="A762" s="351">
        <v>200</v>
      </c>
      <c r="B762" s="382">
        <v>42814</v>
      </c>
      <c r="C762" s="204" t="s">
        <v>2070</v>
      </c>
      <c r="D762" s="204" t="s">
        <v>2071</v>
      </c>
      <c r="E762" s="204" t="s">
        <v>1427</v>
      </c>
      <c r="F762" s="204" t="s">
        <v>1656</v>
      </c>
      <c r="G762" s="204" t="s">
        <v>2072</v>
      </c>
      <c r="H762" s="204" t="s">
        <v>1877</v>
      </c>
      <c r="I762" s="204" t="s">
        <v>1604</v>
      </c>
      <c r="J762" s="383">
        <v>89310</v>
      </c>
      <c r="K762" s="351" t="s">
        <v>1445</v>
      </c>
      <c r="L762" s="204" t="s">
        <v>1446</v>
      </c>
      <c r="M762" s="351">
        <v>0</v>
      </c>
      <c r="N762" s="204" t="s">
        <v>1447</v>
      </c>
      <c r="O762" s="204" t="s">
        <v>1434</v>
      </c>
      <c r="P762" s="204" t="s">
        <v>1889</v>
      </c>
      <c r="Q762" s="204" t="s">
        <v>1435</v>
      </c>
      <c r="R762" s="204" t="s">
        <v>1435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 spans="1:60" x14ac:dyDescent="0.25">
      <c r="A763" s="351">
        <v>201</v>
      </c>
      <c r="B763" s="382">
        <v>42814</v>
      </c>
      <c r="C763" s="204" t="s">
        <v>1622</v>
      </c>
      <c r="D763" s="204" t="s">
        <v>1624</v>
      </c>
      <c r="E763" s="204" t="s">
        <v>1427</v>
      </c>
      <c r="F763" s="204" t="s">
        <v>1537</v>
      </c>
      <c r="G763" s="204" t="s">
        <v>1625</v>
      </c>
      <c r="H763" s="204" t="s">
        <v>1604</v>
      </c>
      <c r="I763" s="204" t="s">
        <v>1877</v>
      </c>
      <c r="J763" s="383">
        <v>89310</v>
      </c>
      <c r="K763" s="351" t="s">
        <v>1445</v>
      </c>
      <c r="L763" s="204" t="s">
        <v>1446</v>
      </c>
      <c r="M763" s="351">
        <v>0</v>
      </c>
      <c r="N763" s="204" t="s">
        <v>1447</v>
      </c>
      <c r="O763" s="204" t="s">
        <v>1434</v>
      </c>
      <c r="P763" s="204" t="s">
        <v>1878</v>
      </c>
      <c r="Q763" s="204" t="s">
        <v>1435</v>
      </c>
      <c r="R763" s="204" t="s">
        <v>1435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 spans="1:60" x14ac:dyDescent="0.25">
      <c r="A764" s="351">
        <v>202</v>
      </c>
      <c r="B764" s="382">
        <v>42814</v>
      </c>
      <c r="C764" s="204" t="s">
        <v>2073</v>
      </c>
      <c r="D764" s="204" t="s">
        <v>1475</v>
      </c>
      <c r="E764" s="204" t="s">
        <v>1427</v>
      </c>
      <c r="F764" s="204" t="s">
        <v>1428</v>
      </c>
      <c r="G764" s="204" t="s">
        <v>1476</v>
      </c>
      <c r="H764" s="204" t="s">
        <v>1463</v>
      </c>
      <c r="I764" s="204" t="s">
        <v>1604</v>
      </c>
      <c r="J764" s="383">
        <v>102800</v>
      </c>
      <c r="K764" s="351" t="s">
        <v>1445</v>
      </c>
      <c r="L764" s="204" t="s">
        <v>1446</v>
      </c>
      <c r="M764" s="351">
        <v>0</v>
      </c>
      <c r="N764" s="204" t="s">
        <v>1447</v>
      </c>
      <c r="O764" s="204" t="s">
        <v>1434</v>
      </c>
      <c r="P764" s="204" t="s">
        <v>1695</v>
      </c>
      <c r="Q764" s="204" t="s">
        <v>1617</v>
      </c>
      <c r="R764" s="204" t="s">
        <v>1696</v>
      </c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 spans="1:60" x14ac:dyDescent="0.25">
      <c r="A765" s="351">
        <v>203</v>
      </c>
      <c r="B765" s="382">
        <v>42814</v>
      </c>
      <c r="C765" s="204" t="s">
        <v>2074</v>
      </c>
      <c r="D765" s="204" t="s">
        <v>1484</v>
      </c>
      <c r="E765" s="204" t="s">
        <v>1427</v>
      </c>
      <c r="F765" s="204" t="s">
        <v>1428</v>
      </c>
      <c r="G765" s="204" t="s">
        <v>1485</v>
      </c>
      <c r="H765" s="204" t="s">
        <v>1523</v>
      </c>
      <c r="I765" s="204" t="s">
        <v>1604</v>
      </c>
      <c r="J765" s="383">
        <v>82800</v>
      </c>
      <c r="K765" s="351" t="s">
        <v>1445</v>
      </c>
      <c r="L765" s="204" t="s">
        <v>1446</v>
      </c>
      <c r="M765" s="351">
        <v>0</v>
      </c>
      <c r="N765" s="204" t="s">
        <v>1447</v>
      </c>
      <c r="O765" s="204" t="s">
        <v>1434</v>
      </c>
      <c r="P765" s="204" t="s">
        <v>1903</v>
      </c>
      <c r="Q765" s="204" t="s">
        <v>1617</v>
      </c>
      <c r="R765" s="204" t="s">
        <v>1618</v>
      </c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 spans="1:60" x14ac:dyDescent="0.25">
      <c r="A766" s="351">
        <v>204</v>
      </c>
      <c r="B766" s="382">
        <v>42814</v>
      </c>
      <c r="C766" s="204" t="s">
        <v>2075</v>
      </c>
      <c r="D766" s="204" t="s">
        <v>1484</v>
      </c>
      <c r="E766" s="204" t="s">
        <v>1427</v>
      </c>
      <c r="F766" s="204" t="s">
        <v>1428</v>
      </c>
      <c r="G766" s="204" t="s">
        <v>1485</v>
      </c>
      <c r="H766" s="204" t="s">
        <v>1452</v>
      </c>
      <c r="I766" s="204" t="s">
        <v>1604</v>
      </c>
      <c r="J766" s="383">
        <v>289600</v>
      </c>
      <c r="K766" s="351" t="s">
        <v>1445</v>
      </c>
      <c r="L766" s="204" t="s">
        <v>1446</v>
      </c>
      <c r="M766" s="351">
        <v>0</v>
      </c>
      <c r="N766" s="204" t="s">
        <v>1447</v>
      </c>
      <c r="O766" s="204" t="s">
        <v>1434</v>
      </c>
      <c r="P766" s="204" t="s">
        <v>1703</v>
      </c>
      <c r="Q766" s="204" t="s">
        <v>1617</v>
      </c>
      <c r="R766" s="204" t="s">
        <v>1699</v>
      </c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 spans="1:60" x14ac:dyDescent="0.25">
      <c r="A767" s="351">
        <v>205</v>
      </c>
      <c r="B767" s="382">
        <v>42814</v>
      </c>
      <c r="C767" s="204" t="s">
        <v>2076</v>
      </c>
      <c r="D767" s="204" t="s">
        <v>1484</v>
      </c>
      <c r="E767" s="204" t="s">
        <v>1427</v>
      </c>
      <c r="F767" s="204" t="s">
        <v>1428</v>
      </c>
      <c r="G767" s="204" t="s">
        <v>1485</v>
      </c>
      <c r="H767" s="204" t="s">
        <v>1463</v>
      </c>
      <c r="I767" s="204" t="s">
        <v>1604</v>
      </c>
      <c r="J767" s="383">
        <v>231750</v>
      </c>
      <c r="K767" s="351" t="s">
        <v>1445</v>
      </c>
      <c r="L767" s="204" t="s">
        <v>1446</v>
      </c>
      <c r="M767" s="351">
        <v>0</v>
      </c>
      <c r="N767" s="204" t="s">
        <v>1447</v>
      </c>
      <c r="O767" s="204" t="s">
        <v>1434</v>
      </c>
      <c r="P767" s="204" t="s">
        <v>1710</v>
      </c>
      <c r="Q767" s="204" t="s">
        <v>1617</v>
      </c>
      <c r="R767" s="204" t="s">
        <v>1696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 spans="1:60" x14ac:dyDescent="0.25">
      <c r="A768" s="351">
        <v>206</v>
      </c>
      <c r="B768" s="382">
        <v>42814</v>
      </c>
      <c r="C768" s="204" t="s">
        <v>2077</v>
      </c>
      <c r="D768" s="204" t="s">
        <v>1749</v>
      </c>
      <c r="E768" s="204" t="s">
        <v>1427</v>
      </c>
      <c r="F768" s="204" t="s">
        <v>1428</v>
      </c>
      <c r="G768" s="204" t="s">
        <v>1750</v>
      </c>
      <c r="H768" s="204" t="s">
        <v>1458</v>
      </c>
      <c r="I768" s="204" t="s">
        <v>1604</v>
      </c>
      <c r="J768" s="383">
        <v>357700</v>
      </c>
      <c r="K768" s="351" t="s">
        <v>1445</v>
      </c>
      <c r="L768" s="204" t="s">
        <v>1446</v>
      </c>
      <c r="M768" s="351">
        <v>0</v>
      </c>
      <c r="N768" s="204" t="s">
        <v>1447</v>
      </c>
      <c r="O768" s="204" t="s">
        <v>1434</v>
      </c>
      <c r="P768" s="204" t="s">
        <v>1751</v>
      </c>
      <c r="Q768" s="204" t="s">
        <v>1617</v>
      </c>
      <c r="R768" s="204" t="s">
        <v>1618</v>
      </c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 spans="1:60" x14ac:dyDescent="0.25">
      <c r="A769" s="351">
        <v>207</v>
      </c>
      <c r="B769" s="382">
        <v>42814</v>
      </c>
      <c r="C769" s="204" t="s">
        <v>2078</v>
      </c>
      <c r="D769" s="204" t="s">
        <v>1749</v>
      </c>
      <c r="E769" s="204" t="s">
        <v>1427</v>
      </c>
      <c r="F769" s="204" t="s">
        <v>1428</v>
      </c>
      <c r="G769" s="204" t="s">
        <v>1750</v>
      </c>
      <c r="H769" s="204" t="s">
        <v>1431</v>
      </c>
      <c r="I769" s="204" t="s">
        <v>1604</v>
      </c>
      <c r="J769" s="383">
        <v>42000</v>
      </c>
      <c r="K769" s="351" t="s">
        <v>1445</v>
      </c>
      <c r="L769" s="204" t="s">
        <v>1446</v>
      </c>
      <c r="M769" s="351">
        <v>0</v>
      </c>
      <c r="N769" s="204" t="s">
        <v>1447</v>
      </c>
      <c r="O769" s="204" t="s">
        <v>1434</v>
      </c>
      <c r="P769" s="204" t="s">
        <v>2079</v>
      </c>
      <c r="Q769" s="204" t="s">
        <v>1617</v>
      </c>
      <c r="R769" s="204" t="s">
        <v>1618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 spans="1:60" x14ac:dyDescent="0.25">
      <c r="A770" s="351">
        <v>208</v>
      </c>
      <c r="B770" s="382">
        <v>42814</v>
      </c>
      <c r="C770" s="204" t="s">
        <v>2080</v>
      </c>
      <c r="D770" s="204" t="s">
        <v>1749</v>
      </c>
      <c r="E770" s="204" t="s">
        <v>1427</v>
      </c>
      <c r="F770" s="204" t="s">
        <v>1428</v>
      </c>
      <c r="G770" s="204" t="s">
        <v>1750</v>
      </c>
      <c r="H770" s="204" t="s">
        <v>1431</v>
      </c>
      <c r="I770" s="204" t="s">
        <v>1604</v>
      </c>
      <c r="J770" s="383">
        <v>31600</v>
      </c>
      <c r="K770" s="351" t="s">
        <v>1445</v>
      </c>
      <c r="L770" s="204" t="s">
        <v>1446</v>
      </c>
      <c r="M770" s="351">
        <v>0</v>
      </c>
      <c r="N770" s="204" t="s">
        <v>1447</v>
      </c>
      <c r="O770" s="204" t="s">
        <v>1434</v>
      </c>
      <c r="P770" s="204" t="s">
        <v>2081</v>
      </c>
      <c r="Q770" s="204" t="s">
        <v>1617</v>
      </c>
      <c r="R770" s="204" t="s">
        <v>1618</v>
      </c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 spans="1:60" x14ac:dyDescent="0.25">
      <c r="A771" s="351">
        <v>209</v>
      </c>
      <c r="B771" s="382">
        <v>42814</v>
      </c>
      <c r="C771" s="204" t="s">
        <v>2082</v>
      </c>
      <c r="D771" s="204" t="s">
        <v>2083</v>
      </c>
      <c r="E771" s="204" t="s">
        <v>1427</v>
      </c>
      <c r="F771" s="204" t="s">
        <v>1537</v>
      </c>
      <c r="G771" s="204" t="s">
        <v>2084</v>
      </c>
      <c r="H771" s="204" t="s">
        <v>1523</v>
      </c>
      <c r="I771" s="204" t="s">
        <v>1604</v>
      </c>
      <c r="J771" s="383">
        <v>30000</v>
      </c>
      <c r="K771" s="351" t="s">
        <v>1445</v>
      </c>
      <c r="L771" s="204" t="s">
        <v>1446</v>
      </c>
      <c r="M771" s="351">
        <v>0</v>
      </c>
      <c r="N771" s="204" t="s">
        <v>1447</v>
      </c>
      <c r="O771" s="204" t="s">
        <v>1434</v>
      </c>
      <c r="P771" s="204" t="s">
        <v>2085</v>
      </c>
      <c r="Q771" s="204" t="s">
        <v>1617</v>
      </c>
      <c r="R771" s="204" t="s">
        <v>1618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 spans="1:60" x14ac:dyDescent="0.25">
      <c r="A772" s="351">
        <v>210</v>
      </c>
      <c r="B772" s="382">
        <v>42814</v>
      </c>
      <c r="C772" s="204" t="s">
        <v>2082</v>
      </c>
      <c r="D772" s="204" t="s">
        <v>2083</v>
      </c>
      <c r="E772" s="204" t="s">
        <v>1427</v>
      </c>
      <c r="F772" s="204" t="s">
        <v>1537</v>
      </c>
      <c r="G772" s="204" t="s">
        <v>2084</v>
      </c>
      <c r="H772" s="204" t="s">
        <v>2044</v>
      </c>
      <c r="I772" s="204" t="s">
        <v>1523</v>
      </c>
      <c r="J772" s="383">
        <v>30000</v>
      </c>
      <c r="K772" s="351" t="s">
        <v>1445</v>
      </c>
      <c r="L772" s="204" t="s">
        <v>1446</v>
      </c>
      <c r="M772" s="351">
        <v>0</v>
      </c>
      <c r="N772" s="204" t="s">
        <v>1447</v>
      </c>
      <c r="O772" s="204" t="s">
        <v>1434</v>
      </c>
      <c r="P772" s="204" t="s">
        <v>2085</v>
      </c>
      <c r="Q772" s="204" t="s">
        <v>1435</v>
      </c>
      <c r="R772" s="204" t="s">
        <v>1435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 spans="1:60" x14ac:dyDescent="0.25">
      <c r="A773" s="351">
        <v>256</v>
      </c>
      <c r="B773" s="382">
        <v>42814</v>
      </c>
      <c r="C773" s="204" t="s">
        <v>1622</v>
      </c>
      <c r="D773" s="204" t="s">
        <v>1440</v>
      </c>
      <c r="E773" s="204" t="s">
        <v>1427</v>
      </c>
      <c r="F773" s="204" t="s">
        <v>1441</v>
      </c>
      <c r="G773" s="204" t="s">
        <v>1442</v>
      </c>
      <c r="H773" s="204" t="s">
        <v>1443</v>
      </c>
      <c r="I773" s="204" t="s">
        <v>1444</v>
      </c>
      <c r="J773" s="383">
        <v>5126088</v>
      </c>
      <c r="K773" s="351" t="s">
        <v>1445</v>
      </c>
      <c r="L773" s="204" t="s">
        <v>1446</v>
      </c>
      <c r="M773" s="351">
        <v>0</v>
      </c>
      <c r="N773" s="204" t="s">
        <v>1447</v>
      </c>
      <c r="O773" s="204" t="s">
        <v>1434</v>
      </c>
      <c r="P773" s="204" t="s">
        <v>2086</v>
      </c>
      <c r="Q773" s="204" t="s">
        <v>1435</v>
      </c>
      <c r="R773" s="204" t="s">
        <v>1435</v>
      </c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 spans="1:60" x14ac:dyDescent="0.25">
      <c r="A774" s="351">
        <v>261</v>
      </c>
      <c r="B774" s="382">
        <v>42814</v>
      </c>
      <c r="C774" s="204" t="s">
        <v>1622</v>
      </c>
      <c r="D774" s="204" t="s">
        <v>1601</v>
      </c>
      <c r="E774" s="204" t="s">
        <v>1427</v>
      </c>
      <c r="F774" s="204" t="s">
        <v>1602</v>
      </c>
      <c r="G774" s="204" t="s">
        <v>1603</v>
      </c>
      <c r="H774" s="204" t="s">
        <v>1604</v>
      </c>
      <c r="I774" s="204" t="s">
        <v>1605</v>
      </c>
      <c r="J774" s="383">
        <v>217892400</v>
      </c>
      <c r="K774" s="351" t="s">
        <v>1445</v>
      </c>
      <c r="L774" s="204" t="s">
        <v>1446</v>
      </c>
      <c r="M774" s="351">
        <v>0</v>
      </c>
      <c r="N774" s="204" t="s">
        <v>1447</v>
      </c>
      <c r="O774" s="204" t="s">
        <v>1434</v>
      </c>
      <c r="P774" s="204" t="s">
        <v>1606</v>
      </c>
      <c r="Q774" s="204" t="s">
        <v>1435</v>
      </c>
      <c r="R774" s="204" t="s">
        <v>1435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 spans="1:60" x14ac:dyDescent="0.25">
      <c r="A775" s="351">
        <v>1513</v>
      </c>
      <c r="B775" s="382">
        <v>42814</v>
      </c>
      <c r="C775" s="204" t="s">
        <v>1506</v>
      </c>
      <c r="D775" s="204" t="s">
        <v>1552</v>
      </c>
      <c r="E775" s="204" t="s">
        <v>1427</v>
      </c>
      <c r="F775" s="204" t="s">
        <v>1553</v>
      </c>
      <c r="G775" s="204" t="s">
        <v>1554</v>
      </c>
      <c r="H775" s="204" t="s">
        <v>1451</v>
      </c>
      <c r="I775" s="204" t="s">
        <v>1452</v>
      </c>
      <c r="J775" s="383">
        <v>160000</v>
      </c>
      <c r="K775" s="351">
        <v>5438</v>
      </c>
      <c r="L775" s="204" t="s">
        <v>1612</v>
      </c>
      <c r="M775" s="351">
        <v>80</v>
      </c>
      <c r="N775" s="204" t="s">
        <v>1613</v>
      </c>
      <c r="O775" s="204" t="s">
        <v>1434</v>
      </c>
      <c r="P775" s="204" t="s">
        <v>1612</v>
      </c>
      <c r="Q775" s="204" t="s">
        <v>1435</v>
      </c>
      <c r="R775" s="204" t="s">
        <v>1435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 spans="1:60" x14ac:dyDescent="0.25">
      <c r="A776" s="351">
        <v>1514</v>
      </c>
      <c r="B776" s="382">
        <v>42814</v>
      </c>
      <c r="C776" s="204" t="s">
        <v>1506</v>
      </c>
      <c r="D776" s="204" t="s">
        <v>1484</v>
      </c>
      <c r="E776" s="204" t="s">
        <v>1427</v>
      </c>
      <c r="F776" s="204" t="s">
        <v>1428</v>
      </c>
      <c r="G776" s="204" t="s">
        <v>1485</v>
      </c>
      <c r="H776" s="204" t="s">
        <v>1451</v>
      </c>
      <c r="I776" s="204" t="s">
        <v>1452</v>
      </c>
      <c r="J776" s="383">
        <v>110000</v>
      </c>
      <c r="K776" s="351">
        <v>5455</v>
      </c>
      <c r="L776" s="204" t="s">
        <v>1491</v>
      </c>
      <c r="M776" s="351">
        <v>50</v>
      </c>
      <c r="N776" s="204" t="s">
        <v>1454</v>
      </c>
      <c r="O776" s="204" t="s">
        <v>1434</v>
      </c>
      <c r="P776" s="204" t="s">
        <v>1491</v>
      </c>
      <c r="Q776" s="204" t="s">
        <v>1435</v>
      </c>
      <c r="R776" s="204" t="s">
        <v>1435</v>
      </c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 spans="1:60" x14ac:dyDescent="0.25">
      <c r="A777" s="351">
        <v>1527</v>
      </c>
      <c r="B777" s="382">
        <v>42814</v>
      </c>
      <c r="C777" s="204" t="s">
        <v>1506</v>
      </c>
      <c r="D777" s="204" t="s">
        <v>1475</v>
      </c>
      <c r="E777" s="204" t="s">
        <v>1427</v>
      </c>
      <c r="F777" s="204" t="s">
        <v>1428</v>
      </c>
      <c r="G777" s="204" t="s">
        <v>1476</v>
      </c>
      <c r="H777" s="204" t="s">
        <v>1451</v>
      </c>
      <c r="I777" s="204" t="s">
        <v>1452</v>
      </c>
      <c r="J777" s="383">
        <v>30000</v>
      </c>
      <c r="K777" s="351">
        <v>4670</v>
      </c>
      <c r="L777" s="204" t="s">
        <v>1564</v>
      </c>
      <c r="M777" s="351">
        <v>25</v>
      </c>
      <c r="N777" s="204" t="s">
        <v>1454</v>
      </c>
      <c r="O777" s="204" t="s">
        <v>1434</v>
      </c>
      <c r="P777" s="204" t="s">
        <v>1564</v>
      </c>
      <c r="Q777" s="204" t="s">
        <v>1435</v>
      </c>
      <c r="R777" s="204" t="s">
        <v>1435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 spans="1:60" x14ac:dyDescent="0.25">
      <c r="A778" s="351">
        <v>1528</v>
      </c>
      <c r="B778" s="382">
        <v>42814</v>
      </c>
      <c r="C778" s="204" t="s">
        <v>1506</v>
      </c>
      <c r="D778" s="204" t="s">
        <v>1475</v>
      </c>
      <c r="E778" s="204" t="s">
        <v>1427</v>
      </c>
      <c r="F778" s="204" t="s">
        <v>1428</v>
      </c>
      <c r="G778" s="204" t="s">
        <v>1476</v>
      </c>
      <c r="H778" s="204" t="s">
        <v>1451</v>
      </c>
      <c r="I778" s="204" t="s">
        <v>1452</v>
      </c>
      <c r="J778" s="383">
        <v>94400</v>
      </c>
      <c r="K778" s="351">
        <v>5558</v>
      </c>
      <c r="L778" s="204" t="s">
        <v>1479</v>
      </c>
      <c r="M778" s="351">
        <v>59</v>
      </c>
      <c r="N778" s="204" t="s">
        <v>1454</v>
      </c>
      <c r="O778" s="204" t="s">
        <v>1434</v>
      </c>
      <c r="P778" s="204" t="s">
        <v>1479</v>
      </c>
      <c r="Q778" s="204" t="s">
        <v>1435</v>
      </c>
      <c r="R778" s="204" t="s">
        <v>1435</v>
      </c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 spans="1:60" x14ac:dyDescent="0.25">
      <c r="A779" s="351">
        <v>1529</v>
      </c>
      <c r="B779" s="382">
        <v>42814</v>
      </c>
      <c r="C779" s="204" t="s">
        <v>1506</v>
      </c>
      <c r="D779" s="204" t="s">
        <v>1475</v>
      </c>
      <c r="E779" s="204" t="s">
        <v>1427</v>
      </c>
      <c r="F779" s="204" t="s">
        <v>1428</v>
      </c>
      <c r="G779" s="204" t="s">
        <v>1476</v>
      </c>
      <c r="H779" s="204" t="s">
        <v>1451</v>
      </c>
      <c r="I779" s="204" t="s">
        <v>1452</v>
      </c>
      <c r="J779" s="383">
        <v>14000</v>
      </c>
      <c r="K779" s="351">
        <v>5561</v>
      </c>
      <c r="L779" s="204" t="s">
        <v>1599</v>
      </c>
      <c r="M779" s="351">
        <v>14</v>
      </c>
      <c r="N779" s="204" t="s">
        <v>1454</v>
      </c>
      <c r="O779" s="204" t="s">
        <v>1434</v>
      </c>
      <c r="P779" s="204" t="s">
        <v>1599</v>
      </c>
      <c r="Q779" s="204" t="s">
        <v>1435</v>
      </c>
      <c r="R779" s="204" t="s">
        <v>1435</v>
      </c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 spans="1:60" x14ac:dyDescent="0.25">
      <c r="A780" s="351">
        <v>1545</v>
      </c>
      <c r="B780" s="382">
        <v>42814</v>
      </c>
      <c r="C780" s="204" t="s">
        <v>2014</v>
      </c>
      <c r="D780" s="204" t="s">
        <v>1552</v>
      </c>
      <c r="E780" s="204" t="s">
        <v>1427</v>
      </c>
      <c r="F780" s="204" t="s">
        <v>1553</v>
      </c>
      <c r="G780" s="204" t="s">
        <v>1554</v>
      </c>
      <c r="H780" s="204" t="s">
        <v>1462</v>
      </c>
      <c r="I780" s="204" t="s">
        <v>1463</v>
      </c>
      <c r="J780" s="383">
        <v>110000</v>
      </c>
      <c r="K780" s="351">
        <v>5440</v>
      </c>
      <c r="L780" s="204" t="s">
        <v>1615</v>
      </c>
      <c r="M780" s="351">
        <v>55</v>
      </c>
      <c r="N780" s="204" t="s">
        <v>1613</v>
      </c>
      <c r="O780" s="204" t="s">
        <v>1434</v>
      </c>
      <c r="P780" s="204" t="s">
        <v>1615</v>
      </c>
      <c r="Q780" s="204" t="s">
        <v>1435</v>
      </c>
      <c r="R780" s="204" t="s">
        <v>1435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 spans="1:60" x14ac:dyDescent="0.25">
      <c r="A781" s="351">
        <v>1546</v>
      </c>
      <c r="B781" s="382">
        <v>42814</v>
      </c>
      <c r="C781" s="204" t="s">
        <v>2014</v>
      </c>
      <c r="D781" s="204" t="s">
        <v>1552</v>
      </c>
      <c r="E781" s="204" t="s">
        <v>1427</v>
      </c>
      <c r="F781" s="204" t="s">
        <v>1553</v>
      </c>
      <c r="G781" s="204" t="s">
        <v>1554</v>
      </c>
      <c r="H781" s="204" t="s">
        <v>1462</v>
      </c>
      <c r="I781" s="204" t="s">
        <v>1463</v>
      </c>
      <c r="J781" s="383">
        <v>92475</v>
      </c>
      <c r="K781" s="351">
        <v>5439</v>
      </c>
      <c r="L781" s="204" t="s">
        <v>1614</v>
      </c>
      <c r="M781" s="351">
        <v>61.65</v>
      </c>
      <c r="N781" s="204" t="s">
        <v>1613</v>
      </c>
      <c r="O781" s="204" t="s">
        <v>1434</v>
      </c>
      <c r="P781" s="204" t="s">
        <v>1614</v>
      </c>
      <c r="Q781" s="204" t="s">
        <v>1435</v>
      </c>
      <c r="R781" s="204" t="s">
        <v>1435</v>
      </c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 spans="1:60" x14ac:dyDescent="0.25">
      <c r="A782" s="351">
        <v>1547</v>
      </c>
      <c r="B782" s="382">
        <v>42814</v>
      </c>
      <c r="C782" s="204" t="s">
        <v>2014</v>
      </c>
      <c r="D782" s="204" t="s">
        <v>1475</v>
      </c>
      <c r="E782" s="204" t="s">
        <v>1427</v>
      </c>
      <c r="F782" s="204" t="s">
        <v>1428</v>
      </c>
      <c r="G782" s="204" t="s">
        <v>1476</v>
      </c>
      <c r="H782" s="204" t="s">
        <v>1462</v>
      </c>
      <c r="I782" s="204" t="s">
        <v>1463</v>
      </c>
      <c r="J782" s="383">
        <v>90000</v>
      </c>
      <c r="K782" s="351">
        <v>5442</v>
      </c>
      <c r="L782" s="204" t="s">
        <v>1477</v>
      </c>
      <c r="M782" s="351">
        <v>100</v>
      </c>
      <c r="N782" s="204" t="s">
        <v>1454</v>
      </c>
      <c r="O782" s="204" t="s">
        <v>1434</v>
      </c>
      <c r="P782" s="204" t="s">
        <v>1477</v>
      </c>
      <c r="Q782" s="204" t="s">
        <v>1435</v>
      </c>
      <c r="R782" s="204" t="s">
        <v>1435</v>
      </c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 spans="1:60" x14ac:dyDescent="0.25">
      <c r="A783" s="351">
        <v>211</v>
      </c>
      <c r="B783" s="382">
        <v>42815</v>
      </c>
      <c r="C783" s="204" t="s">
        <v>2087</v>
      </c>
      <c r="D783" s="204" t="s">
        <v>1484</v>
      </c>
      <c r="E783" s="204" t="s">
        <v>1427</v>
      </c>
      <c r="F783" s="204" t="s">
        <v>1428</v>
      </c>
      <c r="G783" s="204" t="s">
        <v>1485</v>
      </c>
      <c r="H783" s="204" t="s">
        <v>1463</v>
      </c>
      <c r="I783" s="204" t="s">
        <v>1604</v>
      </c>
      <c r="J783" s="383">
        <v>257600</v>
      </c>
      <c r="K783" s="351" t="s">
        <v>1445</v>
      </c>
      <c r="L783" s="204" t="s">
        <v>1446</v>
      </c>
      <c r="M783" s="351">
        <v>0</v>
      </c>
      <c r="N783" s="204" t="s">
        <v>1447</v>
      </c>
      <c r="O783" s="204" t="s">
        <v>1434</v>
      </c>
      <c r="P783" s="204" t="s">
        <v>1710</v>
      </c>
      <c r="Q783" s="204" t="s">
        <v>1617</v>
      </c>
      <c r="R783" s="204" t="s">
        <v>1696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 spans="1:60" x14ac:dyDescent="0.25">
      <c r="A784" s="351">
        <v>212</v>
      </c>
      <c r="B784" s="382">
        <v>42815</v>
      </c>
      <c r="C784" s="204" t="s">
        <v>2088</v>
      </c>
      <c r="D784" s="204" t="s">
        <v>1484</v>
      </c>
      <c r="E784" s="204" t="s">
        <v>1427</v>
      </c>
      <c r="F784" s="204" t="s">
        <v>1428</v>
      </c>
      <c r="G784" s="204" t="s">
        <v>1485</v>
      </c>
      <c r="H784" s="204" t="s">
        <v>1452</v>
      </c>
      <c r="I784" s="204" t="s">
        <v>1604</v>
      </c>
      <c r="J784" s="383">
        <v>220000</v>
      </c>
      <c r="K784" s="351" t="s">
        <v>1445</v>
      </c>
      <c r="L784" s="204" t="s">
        <v>1446</v>
      </c>
      <c r="M784" s="351">
        <v>0</v>
      </c>
      <c r="N784" s="204" t="s">
        <v>1447</v>
      </c>
      <c r="O784" s="204" t="s">
        <v>1434</v>
      </c>
      <c r="P784" s="204" t="s">
        <v>1703</v>
      </c>
      <c r="Q784" s="204" t="s">
        <v>1617</v>
      </c>
      <c r="R784" s="204" t="s">
        <v>1699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 spans="1:60" x14ac:dyDescent="0.25">
      <c r="A785" s="351">
        <v>213</v>
      </c>
      <c r="B785" s="382">
        <v>42815</v>
      </c>
      <c r="C785" s="204" t="s">
        <v>2082</v>
      </c>
      <c r="D785" s="204" t="s">
        <v>1580</v>
      </c>
      <c r="E785" s="204" t="s">
        <v>1427</v>
      </c>
      <c r="F785" s="204" t="s">
        <v>1441</v>
      </c>
      <c r="G785" s="204" t="s">
        <v>1581</v>
      </c>
      <c r="H785" s="204" t="s">
        <v>1604</v>
      </c>
      <c r="I785" s="204" t="s">
        <v>1875</v>
      </c>
      <c r="J785" s="383">
        <v>30000</v>
      </c>
      <c r="K785" s="351" t="s">
        <v>1445</v>
      </c>
      <c r="L785" s="204" t="s">
        <v>1446</v>
      </c>
      <c r="M785" s="351">
        <v>0</v>
      </c>
      <c r="N785" s="204" t="s">
        <v>1447</v>
      </c>
      <c r="O785" s="204" t="s">
        <v>1434</v>
      </c>
      <c r="P785" s="204" t="s">
        <v>1876</v>
      </c>
      <c r="Q785" s="204" t="s">
        <v>1435</v>
      </c>
      <c r="R785" s="204" t="s">
        <v>1435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 spans="1:60" x14ac:dyDescent="0.25">
      <c r="A786" s="351">
        <v>214</v>
      </c>
      <c r="B786" s="382">
        <v>42815</v>
      </c>
      <c r="C786" s="204" t="s">
        <v>2082</v>
      </c>
      <c r="D786" s="204" t="s">
        <v>2083</v>
      </c>
      <c r="E786" s="204" t="s">
        <v>1427</v>
      </c>
      <c r="F786" s="204" t="s">
        <v>1537</v>
      </c>
      <c r="G786" s="204" t="s">
        <v>2084</v>
      </c>
      <c r="H786" s="204" t="s">
        <v>1875</v>
      </c>
      <c r="I786" s="204" t="s">
        <v>1604</v>
      </c>
      <c r="J786" s="383">
        <v>30000</v>
      </c>
      <c r="K786" s="351" t="s">
        <v>1445</v>
      </c>
      <c r="L786" s="204" t="s">
        <v>1446</v>
      </c>
      <c r="M786" s="351">
        <v>0</v>
      </c>
      <c r="N786" s="204" t="s">
        <v>1447</v>
      </c>
      <c r="O786" s="204" t="s">
        <v>1434</v>
      </c>
      <c r="P786" s="204" t="s">
        <v>1951</v>
      </c>
      <c r="Q786" s="204" t="s">
        <v>1435</v>
      </c>
      <c r="R786" s="204" t="s">
        <v>1435</v>
      </c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 spans="1:60" x14ac:dyDescent="0.25">
      <c r="A787" s="351">
        <v>215</v>
      </c>
      <c r="B787" s="382">
        <v>42815</v>
      </c>
      <c r="C787" s="204" t="s">
        <v>2089</v>
      </c>
      <c r="D787" s="204" t="s">
        <v>2066</v>
      </c>
      <c r="E787" s="204" t="s">
        <v>1427</v>
      </c>
      <c r="F787" s="204" t="s">
        <v>2067</v>
      </c>
      <c r="G787" s="204" t="s">
        <v>2068</v>
      </c>
      <c r="H787" s="204" t="s">
        <v>1523</v>
      </c>
      <c r="I787" s="204" t="s">
        <v>1604</v>
      </c>
      <c r="J787" s="383">
        <v>400000</v>
      </c>
      <c r="K787" s="351" t="s">
        <v>1445</v>
      </c>
      <c r="L787" s="204" t="s">
        <v>1446</v>
      </c>
      <c r="M787" s="351">
        <v>0</v>
      </c>
      <c r="N787" s="204" t="s">
        <v>1447</v>
      </c>
      <c r="O787" s="204" t="s">
        <v>1434</v>
      </c>
      <c r="P787" s="204" t="s">
        <v>2090</v>
      </c>
      <c r="Q787" s="204" t="s">
        <v>1617</v>
      </c>
      <c r="R787" s="204" t="s">
        <v>1618</v>
      </c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 spans="1:60" x14ac:dyDescent="0.25">
      <c r="A788" s="351">
        <v>216</v>
      </c>
      <c r="B788" s="382">
        <v>42815</v>
      </c>
      <c r="C788" s="204" t="s">
        <v>2091</v>
      </c>
      <c r="D788" s="204" t="s">
        <v>1475</v>
      </c>
      <c r="E788" s="204" t="s">
        <v>1427</v>
      </c>
      <c r="F788" s="204" t="s">
        <v>1428</v>
      </c>
      <c r="G788" s="204" t="s">
        <v>1476</v>
      </c>
      <c r="H788" s="204" t="s">
        <v>1463</v>
      </c>
      <c r="I788" s="204" t="s">
        <v>1604</v>
      </c>
      <c r="J788" s="383">
        <v>90000</v>
      </c>
      <c r="K788" s="351" t="s">
        <v>1445</v>
      </c>
      <c r="L788" s="204" t="s">
        <v>1446</v>
      </c>
      <c r="M788" s="351">
        <v>0</v>
      </c>
      <c r="N788" s="204" t="s">
        <v>1447</v>
      </c>
      <c r="O788" s="204" t="s">
        <v>1434</v>
      </c>
      <c r="P788" s="204" t="s">
        <v>1695</v>
      </c>
      <c r="Q788" s="204" t="s">
        <v>1617</v>
      </c>
      <c r="R788" s="204" t="s">
        <v>1696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 spans="1:60" x14ac:dyDescent="0.25">
      <c r="A789" s="351">
        <v>217</v>
      </c>
      <c r="B789" s="382">
        <v>42815</v>
      </c>
      <c r="C789" s="204" t="s">
        <v>2092</v>
      </c>
      <c r="D789" s="204" t="s">
        <v>1475</v>
      </c>
      <c r="E789" s="204" t="s">
        <v>1427</v>
      </c>
      <c r="F789" s="204" t="s">
        <v>1428</v>
      </c>
      <c r="G789" s="204" t="s">
        <v>1476</v>
      </c>
      <c r="H789" s="204" t="s">
        <v>1452</v>
      </c>
      <c r="I789" s="204" t="s">
        <v>1604</v>
      </c>
      <c r="J789" s="383">
        <v>138400</v>
      </c>
      <c r="K789" s="351" t="s">
        <v>1445</v>
      </c>
      <c r="L789" s="204" t="s">
        <v>1446</v>
      </c>
      <c r="M789" s="351">
        <v>0</v>
      </c>
      <c r="N789" s="204" t="s">
        <v>1447</v>
      </c>
      <c r="O789" s="204" t="s">
        <v>1434</v>
      </c>
      <c r="P789" s="204" t="s">
        <v>1698</v>
      </c>
      <c r="Q789" s="204" t="s">
        <v>1617</v>
      </c>
      <c r="R789" s="204" t="s">
        <v>1699</v>
      </c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 spans="1:60" x14ac:dyDescent="0.25">
      <c r="A790" s="351">
        <v>246</v>
      </c>
      <c r="B790" s="382">
        <v>42815</v>
      </c>
      <c r="C790" s="204" t="s">
        <v>1619</v>
      </c>
      <c r="D790" s="204" t="s">
        <v>1607</v>
      </c>
      <c r="E790" s="204" t="s">
        <v>1427</v>
      </c>
      <c r="F790" s="204" t="s">
        <v>1428</v>
      </c>
      <c r="G790" s="204" t="s">
        <v>1608</v>
      </c>
      <c r="H790" s="204" t="s">
        <v>1539</v>
      </c>
      <c r="I790" s="204" t="s">
        <v>1540</v>
      </c>
      <c r="J790" s="383">
        <v>350000</v>
      </c>
      <c r="K790" s="351" t="s">
        <v>1445</v>
      </c>
      <c r="L790" s="204" t="s">
        <v>1446</v>
      </c>
      <c r="M790" s="351">
        <v>0</v>
      </c>
      <c r="N790" s="204" t="s">
        <v>1447</v>
      </c>
      <c r="O790" s="204" t="s">
        <v>1434</v>
      </c>
      <c r="P790" s="204" t="s">
        <v>1541</v>
      </c>
      <c r="Q790" s="204" t="s">
        <v>1435</v>
      </c>
      <c r="R790" s="204" t="s">
        <v>1435</v>
      </c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 spans="1:60" x14ac:dyDescent="0.25">
      <c r="A791" s="351">
        <v>1548</v>
      </c>
      <c r="B791" s="382">
        <v>42815</v>
      </c>
      <c r="C791" s="204" t="s">
        <v>2014</v>
      </c>
      <c r="D791" s="204" t="s">
        <v>1475</v>
      </c>
      <c r="E791" s="204" t="s">
        <v>1427</v>
      </c>
      <c r="F791" s="204" t="s">
        <v>1428</v>
      </c>
      <c r="G791" s="204" t="s">
        <v>1476</v>
      </c>
      <c r="H791" s="204" t="s">
        <v>1462</v>
      </c>
      <c r="I791" s="204" t="s">
        <v>1463</v>
      </c>
      <c r="J791" s="383">
        <v>148160</v>
      </c>
      <c r="K791" s="351">
        <v>5562</v>
      </c>
      <c r="L791" s="204" t="s">
        <v>2016</v>
      </c>
      <c r="M791" s="351">
        <v>92.6</v>
      </c>
      <c r="N791" s="204" t="s">
        <v>1454</v>
      </c>
      <c r="O791" s="204" t="s">
        <v>1434</v>
      </c>
      <c r="P791" s="204" t="s">
        <v>2016</v>
      </c>
      <c r="Q791" s="204" t="s">
        <v>1435</v>
      </c>
      <c r="R791" s="204" t="s">
        <v>1435</v>
      </c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 spans="1:60" x14ac:dyDescent="0.25">
      <c r="A792" s="351">
        <v>1549</v>
      </c>
      <c r="B792" s="382">
        <v>42815</v>
      </c>
      <c r="C792" s="204" t="s">
        <v>2014</v>
      </c>
      <c r="D792" s="204" t="s">
        <v>1475</v>
      </c>
      <c r="E792" s="204" t="s">
        <v>1427</v>
      </c>
      <c r="F792" s="204" t="s">
        <v>1428</v>
      </c>
      <c r="G792" s="204" t="s">
        <v>1476</v>
      </c>
      <c r="H792" s="204" t="s">
        <v>1462</v>
      </c>
      <c r="I792" s="204" t="s">
        <v>1463</v>
      </c>
      <c r="J792" s="383">
        <v>6000</v>
      </c>
      <c r="K792" s="351">
        <v>5564</v>
      </c>
      <c r="L792" s="204" t="s">
        <v>1480</v>
      </c>
      <c r="M792" s="351">
        <v>6</v>
      </c>
      <c r="N792" s="204" t="s">
        <v>1454</v>
      </c>
      <c r="O792" s="204" t="s">
        <v>1434</v>
      </c>
      <c r="P792" s="204" t="s">
        <v>1480</v>
      </c>
      <c r="Q792" s="204" t="s">
        <v>1435</v>
      </c>
      <c r="R792" s="204" t="s">
        <v>1435</v>
      </c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 spans="1:60" x14ac:dyDescent="0.25">
      <c r="A793" s="351">
        <v>1654</v>
      </c>
      <c r="B793" s="382">
        <v>42815</v>
      </c>
      <c r="C793" s="204" t="s">
        <v>1519</v>
      </c>
      <c r="D793" s="204" t="s">
        <v>1484</v>
      </c>
      <c r="E793" s="204" t="s">
        <v>1427</v>
      </c>
      <c r="F793" s="204" t="s">
        <v>1428</v>
      </c>
      <c r="G793" s="204" t="s">
        <v>1485</v>
      </c>
      <c r="H793" s="204" t="s">
        <v>1522</v>
      </c>
      <c r="I793" s="204" t="s">
        <v>1523</v>
      </c>
      <c r="J793" s="383">
        <v>32000</v>
      </c>
      <c r="K793" s="351">
        <v>4833</v>
      </c>
      <c r="L793" s="204" t="s">
        <v>1998</v>
      </c>
      <c r="M793" s="351">
        <v>16</v>
      </c>
      <c r="N793" s="204" t="s">
        <v>1437</v>
      </c>
      <c r="O793" s="204" t="s">
        <v>1434</v>
      </c>
      <c r="P793" s="204" t="s">
        <v>1998</v>
      </c>
      <c r="Q793" s="204" t="s">
        <v>1435</v>
      </c>
      <c r="R793" s="204" t="s">
        <v>1435</v>
      </c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 spans="1:60" x14ac:dyDescent="0.25">
      <c r="A794" s="351">
        <v>1655</v>
      </c>
      <c r="B794" s="382">
        <v>42815</v>
      </c>
      <c r="C794" s="204" t="s">
        <v>1519</v>
      </c>
      <c r="D794" s="204" t="s">
        <v>1484</v>
      </c>
      <c r="E794" s="204" t="s">
        <v>1427</v>
      </c>
      <c r="F794" s="204" t="s">
        <v>1428</v>
      </c>
      <c r="G794" s="204" t="s">
        <v>1485</v>
      </c>
      <c r="H794" s="204" t="s">
        <v>1522</v>
      </c>
      <c r="I794" s="204" t="s">
        <v>1523</v>
      </c>
      <c r="J794" s="383">
        <v>12000</v>
      </c>
      <c r="K794" s="351">
        <v>5661</v>
      </c>
      <c r="L794" s="204" t="s">
        <v>2004</v>
      </c>
      <c r="M794" s="351">
        <v>20</v>
      </c>
      <c r="N794" s="204" t="s">
        <v>1437</v>
      </c>
      <c r="O794" s="204" t="s">
        <v>1434</v>
      </c>
      <c r="P794" s="204" t="s">
        <v>2004</v>
      </c>
      <c r="Q794" s="204" t="s">
        <v>1435</v>
      </c>
      <c r="R794" s="204" t="s">
        <v>1435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 spans="1:60" x14ac:dyDescent="0.25">
      <c r="A795" s="351">
        <v>1656</v>
      </c>
      <c r="B795" s="382">
        <v>42815</v>
      </c>
      <c r="C795" s="204" t="s">
        <v>1519</v>
      </c>
      <c r="D795" s="204" t="s">
        <v>1484</v>
      </c>
      <c r="E795" s="204" t="s">
        <v>1427</v>
      </c>
      <c r="F795" s="204" t="s">
        <v>1428</v>
      </c>
      <c r="G795" s="204" t="s">
        <v>1485</v>
      </c>
      <c r="H795" s="204" t="s">
        <v>1522</v>
      </c>
      <c r="I795" s="204" t="s">
        <v>1523</v>
      </c>
      <c r="J795" s="383">
        <v>175500</v>
      </c>
      <c r="K795" s="351">
        <v>5662</v>
      </c>
      <c r="L795" s="204" t="s">
        <v>1868</v>
      </c>
      <c r="M795" s="351">
        <v>39</v>
      </c>
      <c r="N795" s="204" t="s">
        <v>1437</v>
      </c>
      <c r="O795" s="204" t="s">
        <v>1434</v>
      </c>
      <c r="P795" s="204" t="s">
        <v>1868</v>
      </c>
      <c r="Q795" s="204" t="s">
        <v>1435</v>
      </c>
      <c r="R795" s="204" t="s">
        <v>1435</v>
      </c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 spans="1:60" x14ac:dyDescent="0.25">
      <c r="A796" s="351">
        <v>1657</v>
      </c>
      <c r="B796" s="382">
        <v>42815</v>
      </c>
      <c r="C796" s="204" t="s">
        <v>1519</v>
      </c>
      <c r="D796" s="204" t="s">
        <v>1484</v>
      </c>
      <c r="E796" s="204" t="s">
        <v>1427</v>
      </c>
      <c r="F796" s="204" t="s">
        <v>1428</v>
      </c>
      <c r="G796" s="204" t="s">
        <v>1485</v>
      </c>
      <c r="H796" s="204" t="s">
        <v>1522</v>
      </c>
      <c r="I796" s="204" t="s">
        <v>1523</v>
      </c>
      <c r="J796" s="383">
        <v>15000</v>
      </c>
      <c r="K796" s="351">
        <v>5502</v>
      </c>
      <c r="L796" s="204" t="s">
        <v>1999</v>
      </c>
      <c r="M796" s="351">
        <v>30</v>
      </c>
      <c r="N796" s="204" t="s">
        <v>1454</v>
      </c>
      <c r="O796" s="204" t="s">
        <v>1434</v>
      </c>
      <c r="P796" s="204" t="s">
        <v>1999</v>
      </c>
      <c r="Q796" s="204" t="s">
        <v>1435</v>
      </c>
      <c r="R796" s="204" t="s">
        <v>1435</v>
      </c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 spans="1:60" x14ac:dyDescent="0.25">
      <c r="A797" s="351">
        <v>1658</v>
      </c>
      <c r="B797" s="382">
        <v>42815</v>
      </c>
      <c r="C797" s="204" t="s">
        <v>1519</v>
      </c>
      <c r="D797" s="204" t="s">
        <v>1484</v>
      </c>
      <c r="E797" s="204" t="s">
        <v>1427</v>
      </c>
      <c r="F797" s="204" t="s">
        <v>1428</v>
      </c>
      <c r="G797" s="204" t="s">
        <v>1485</v>
      </c>
      <c r="H797" s="204" t="s">
        <v>1522</v>
      </c>
      <c r="I797" s="204" t="s">
        <v>1523</v>
      </c>
      <c r="J797" s="383">
        <v>18000</v>
      </c>
      <c r="K797" s="351">
        <v>5504</v>
      </c>
      <c r="L797" s="204" t="s">
        <v>2000</v>
      </c>
      <c r="M797" s="351">
        <v>10</v>
      </c>
      <c r="N797" s="204" t="s">
        <v>1437</v>
      </c>
      <c r="O797" s="204" t="s">
        <v>1434</v>
      </c>
      <c r="P797" s="204" t="s">
        <v>2000</v>
      </c>
      <c r="Q797" s="204" t="s">
        <v>1435</v>
      </c>
      <c r="R797" s="204" t="s">
        <v>1435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 spans="1:60" x14ac:dyDescent="0.25">
      <c r="A798" s="351">
        <v>1659</v>
      </c>
      <c r="B798" s="382">
        <v>42815</v>
      </c>
      <c r="C798" s="204" t="s">
        <v>1519</v>
      </c>
      <c r="D798" s="204" t="s">
        <v>1484</v>
      </c>
      <c r="E798" s="204" t="s">
        <v>1427</v>
      </c>
      <c r="F798" s="204" t="s">
        <v>1428</v>
      </c>
      <c r="G798" s="204" t="s">
        <v>1485</v>
      </c>
      <c r="H798" s="204" t="s">
        <v>1522</v>
      </c>
      <c r="I798" s="204" t="s">
        <v>1523</v>
      </c>
      <c r="J798" s="383">
        <v>36000</v>
      </c>
      <c r="K798" s="351">
        <v>5504</v>
      </c>
      <c r="L798" s="204" t="s">
        <v>2000</v>
      </c>
      <c r="M798" s="351">
        <v>20</v>
      </c>
      <c r="N798" s="204" t="s">
        <v>1437</v>
      </c>
      <c r="O798" s="204" t="s">
        <v>1434</v>
      </c>
      <c r="P798" s="204" t="s">
        <v>2000</v>
      </c>
      <c r="Q798" s="204" t="s">
        <v>1435</v>
      </c>
      <c r="R798" s="204" t="s">
        <v>1435</v>
      </c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 spans="1:60" x14ac:dyDescent="0.25">
      <c r="A799" s="351">
        <v>1660</v>
      </c>
      <c r="B799" s="382">
        <v>42815</v>
      </c>
      <c r="C799" s="204" t="s">
        <v>1519</v>
      </c>
      <c r="D799" s="204" t="s">
        <v>1484</v>
      </c>
      <c r="E799" s="204" t="s">
        <v>1427</v>
      </c>
      <c r="F799" s="204" t="s">
        <v>1428</v>
      </c>
      <c r="G799" s="204" t="s">
        <v>1485</v>
      </c>
      <c r="H799" s="204" t="s">
        <v>1522</v>
      </c>
      <c r="I799" s="204" t="s">
        <v>1523</v>
      </c>
      <c r="J799" s="383">
        <v>90000</v>
      </c>
      <c r="K799" s="351">
        <v>5663</v>
      </c>
      <c r="L799" s="204" t="s">
        <v>2000</v>
      </c>
      <c r="M799" s="351">
        <v>18</v>
      </c>
      <c r="N799" s="204" t="s">
        <v>1437</v>
      </c>
      <c r="O799" s="204" t="s">
        <v>1434</v>
      </c>
      <c r="P799" s="204" t="s">
        <v>2000</v>
      </c>
      <c r="Q799" s="204" t="s">
        <v>1435</v>
      </c>
      <c r="R799" s="204" t="s">
        <v>1435</v>
      </c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 spans="1:60" x14ac:dyDescent="0.25">
      <c r="A800" s="351">
        <v>1661</v>
      </c>
      <c r="B800" s="382">
        <v>42815</v>
      </c>
      <c r="C800" s="204" t="s">
        <v>1519</v>
      </c>
      <c r="D800" s="204" t="s">
        <v>1484</v>
      </c>
      <c r="E800" s="204" t="s">
        <v>1427</v>
      </c>
      <c r="F800" s="204" t="s">
        <v>1428</v>
      </c>
      <c r="G800" s="204" t="s">
        <v>1485</v>
      </c>
      <c r="H800" s="204" t="s">
        <v>1522</v>
      </c>
      <c r="I800" s="204" t="s">
        <v>1523</v>
      </c>
      <c r="J800" s="383">
        <v>10200</v>
      </c>
      <c r="K800" s="351">
        <v>4719</v>
      </c>
      <c r="L800" s="204" t="s">
        <v>2093</v>
      </c>
      <c r="M800" s="351">
        <v>3</v>
      </c>
      <c r="N800" s="204" t="s">
        <v>1437</v>
      </c>
      <c r="O800" s="204" t="s">
        <v>1434</v>
      </c>
      <c r="P800" s="204" t="s">
        <v>2093</v>
      </c>
      <c r="Q800" s="204" t="s">
        <v>1435</v>
      </c>
      <c r="R800" s="204" t="s">
        <v>1435</v>
      </c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 spans="1:60" x14ac:dyDescent="0.25">
      <c r="A801" s="351">
        <v>1662</v>
      </c>
      <c r="B801" s="382">
        <v>42815</v>
      </c>
      <c r="C801" s="204" t="s">
        <v>1519</v>
      </c>
      <c r="D801" s="204" t="s">
        <v>1484</v>
      </c>
      <c r="E801" s="204" t="s">
        <v>1427</v>
      </c>
      <c r="F801" s="204" t="s">
        <v>1428</v>
      </c>
      <c r="G801" s="204" t="s">
        <v>1485</v>
      </c>
      <c r="H801" s="204" t="s">
        <v>1522</v>
      </c>
      <c r="I801" s="204" t="s">
        <v>1523</v>
      </c>
      <c r="J801" s="383">
        <v>24400</v>
      </c>
      <c r="K801" s="351">
        <v>5664</v>
      </c>
      <c r="L801" s="204" t="s">
        <v>2093</v>
      </c>
      <c r="M801" s="351">
        <v>4</v>
      </c>
      <c r="N801" s="204" t="s">
        <v>1437</v>
      </c>
      <c r="O801" s="204" t="s">
        <v>1434</v>
      </c>
      <c r="P801" s="204" t="s">
        <v>2093</v>
      </c>
      <c r="Q801" s="204" t="s">
        <v>1435</v>
      </c>
      <c r="R801" s="204" t="s">
        <v>1435</v>
      </c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 spans="1:60" x14ac:dyDescent="0.25">
      <c r="A802" s="351">
        <v>1663</v>
      </c>
      <c r="B802" s="382">
        <v>42815</v>
      </c>
      <c r="C802" s="204" t="s">
        <v>1519</v>
      </c>
      <c r="D802" s="204" t="s">
        <v>1484</v>
      </c>
      <c r="E802" s="204" t="s">
        <v>1427</v>
      </c>
      <c r="F802" s="204" t="s">
        <v>1428</v>
      </c>
      <c r="G802" s="204" t="s">
        <v>1485</v>
      </c>
      <c r="H802" s="204" t="s">
        <v>1522</v>
      </c>
      <c r="I802" s="204" t="s">
        <v>1523</v>
      </c>
      <c r="J802" s="383">
        <v>135000</v>
      </c>
      <c r="K802" s="351">
        <v>5665</v>
      </c>
      <c r="L802" s="204" t="s">
        <v>1868</v>
      </c>
      <c r="M802" s="351">
        <v>45</v>
      </c>
      <c r="N802" s="204" t="s">
        <v>1437</v>
      </c>
      <c r="O802" s="204" t="s">
        <v>1434</v>
      </c>
      <c r="P802" s="204" t="s">
        <v>1868</v>
      </c>
      <c r="Q802" s="204" t="s">
        <v>1435</v>
      </c>
      <c r="R802" s="204" t="s">
        <v>1435</v>
      </c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 spans="1:60" x14ac:dyDescent="0.25">
      <c r="A803" s="351">
        <v>1664</v>
      </c>
      <c r="B803" s="382">
        <v>42815</v>
      </c>
      <c r="C803" s="204" t="s">
        <v>1519</v>
      </c>
      <c r="D803" s="204" t="s">
        <v>1484</v>
      </c>
      <c r="E803" s="204" t="s">
        <v>1427</v>
      </c>
      <c r="F803" s="204" t="s">
        <v>1428</v>
      </c>
      <c r="G803" s="204" t="s">
        <v>1485</v>
      </c>
      <c r="H803" s="204" t="s">
        <v>1522</v>
      </c>
      <c r="I803" s="204" t="s">
        <v>1523</v>
      </c>
      <c r="J803" s="383">
        <v>57600</v>
      </c>
      <c r="K803" s="351">
        <v>5666</v>
      </c>
      <c r="L803" s="204" t="s">
        <v>1869</v>
      </c>
      <c r="M803" s="351">
        <v>72</v>
      </c>
      <c r="N803" s="204" t="s">
        <v>1437</v>
      </c>
      <c r="O803" s="204" t="s">
        <v>1434</v>
      </c>
      <c r="P803" s="204" t="s">
        <v>1869</v>
      </c>
      <c r="Q803" s="204" t="s">
        <v>1435</v>
      </c>
      <c r="R803" s="204" t="s">
        <v>1435</v>
      </c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 spans="1:60" x14ac:dyDescent="0.25">
      <c r="A804" s="351">
        <v>1665</v>
      </c>
      <c r="B804" s="382">
        <v>42815</v>
      </c>
      <c r="C804" s="204" t="s">
        <v>1519</v>
      </c>
      <c r="D804" s="204" t="s">
        <v>1484</v>
      </c>
      <c r="E804" s="204" t="s">
        <v>1427</v>
      </c>
      <c r="F804" s="204" t="s">
        <v>1428</v>
      </c>
      <c r="G804" s="204" t="s">
        <v>1485</v>
      </c>
      <c r="H804" s="204" t="s">
        <v>1522</v>
      </c>
      <c r="I804" s="204" t="s">
        <v>1523</v>
      </c>
      <c r="J804" s="383">
        <v>55200</v>
      </c>
      <c r="K804" s="351">
        <v>5499</v>
      </c>
      <c r="L804" s="204" t="s">
        <v>1870</v>
      </c>
      <c r="M804" s="351">
        <v>24</v>
      </c>
      <c r="N804" s="204" t="s">
        <v>1437</v>
      </c>
      <c r="O804" s="204" t="s">
        <v>1434</v>
      </c>
      <c r="P804" s="204" t="s">
        <v>1870</v>
      </c>
      <c r="Q804" s="204" t="s">
        <v>1435</v>
      </c>
      <c r="R804" s="204" t="s">
        <v>1435</v>
      </c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 spans="1:60" x14ac:dyDescent="0.25">
      <c r="A805" s="351">
        <v>1666</v>
      </c>
      <c r="B805" s="382">
        <v>42815</v>
      </c>
      <c r="C805" s="204" t="s">
        <v>1519</v>
      </c>
      <c r="D805" s="204" t="s">
        <v>1484</v>
      </c>
      <c r="E805" s="204" t="s">
        <v>1427</v>
      </c>
      <c r="F805" s="204" t="s">
        <v>1428</v>
      </c>
      <c r="G805" s="204" t="s">
        <v>1485</v>
      </c>
      <c r="H805" s="204" t="s">
        <v>1522</v>
      </c>
      <c r="I805" s="204" t="s">
        <v>1523</v>
      </c>
      <c r="J805" s="383">
        <v>54000</v>
      </c>
      <c r="K805" s="351">
        <v>5717</v>
      </c>
      <c r="L805" s="204" t="s">
        <v>1996</v>
      </c>
      <c r="M805" s="351">
        <v>30</v>
      </c>
      <c r="N805" s="204" t="s">
        <v>1437</v>
      </c>
      <c r="O805" s="204" t="s">
        <v>1434</v>
      </c>
      <c r="P805" s="204" t="s">
        <v>1996</v>
      </c>
      <c r="Q805" s="204" t="s">
        <v>1435</v>
      </c>
      <c r="R805" s="204" t="s">
        <v>1435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 spans="1:60" x14ac:dyDescent="0.25">
      <c r="A806" s="351">
        <v>1667</v>
      </c>
      <c r="B806" s="382">
        <v>42815</v>
      </c>
      <c r="C806" s="204" t="s">
        <v>1519</v>
      </c>
      <c r="D806" s="204" t="s">
        <v>1484</v>
      </c>
      <c r="E806" s="204" t="s">
        <v>1427</v>
      </c>
      <c r="F806" s="204" t="s">
        <v>1428</v>
      </c>
      <c r="G806" s="204" t="s">
        <v>1485</v>
      </c>
      <c r="H806" s="204" t="s">
        <v>1522</v>
      </c>
      <c r="I806" s="204" t="s">
        <v>1523</v>
      </c>
      <c r="J806" s="383">
        <v>210000</v>
      </c>
      <c r="K806" s="351">
        <v>5497</v>
      </c>
      <c r="L806" s="204" t="s">
        <v>1881</v>
      </c>
      <c r="M806" s="351">
        <v>60</v>
      </c>
      <c r="N806" s="204" t="s">
        <v>1437</v>
      </c>
      <c r="O806" s="204" t="s">
        <v>1434</v>
      </c>
      <c r="P806" s="204" t="s">
        <v>1881</v>
      </c>
      <c r="Q806" s="204" t="s">
        <v>1435</v>
      </c>
      <c r="R806" s="204" t="s">
        <v>1435</v>
      </c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 spans="1:60" x14ac:dyDescent="0.25">
      <c r="A807" s="351">
        <v>1668</v>
      </c>
      <c r="B807" s="382">
        <v>42815</v>
      </c>
      <c r="C807" s="204" t="s">
        <v>1519</v>
      </c>
      <c r="D807" s="204" t="s">
        <v>1484</v>
      </c>
      <c r="E807" s="204" t="s">
        <v>1427</v>
      </c>
      <c r="F807" s="204" t="s">
        <v>1428</v>
      </c>
      <c r="G807" s="204" t="s">
        <v>1485</v>
      </c>
      <c r="H807" s="204" t="s">
        <v>1522</v>
      </c>
      <c r="I807" s="204" t="s">
        <v>1523</v>
      </c>
      <c r="J807" s="383">
        <v>72000</v>
      </c>
      <c r="K807" s="351">
        <v>4710</v>
      </c>
      <c r="L807" s="204" t="s">
        <v>1871</v>
      </c>
      <c r="M807" s="351">
        <v>60</v>
      </c>
      <c r="N807" s="204" t="s">
        <v>1437</v>
      </c>
      <c r="O807" s="204" t="s">
        <v>1434</v>
      </c>
      <c r="P807" s="204" t="s">
        <v>1871</v>
      </c>
      <c r="Q807" s="204" t="s">
        <v>1435</v>
      </c>
      <c r="R807" s="204" t="s">
        <v>1435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 spans="1:60" x14ac:dyDescent="0.25">
      <c r="A808" s="351">
        <v>1669</v>
      </c>
      <c r="B808" s="382">
        <v>42815</v>
      </c>
      <c r="C808" s="204" t="s">
        <v>1519</v>
      </c>
      <c r="D808" s="204" t="s">
        <v>1484</v>
      </c>
      <c r="E808" s="204" t="s">
        <v>1427</v>
      </c>
      <c r="F808" s="204" t="s">
        <v>1428</v>
      </c>
      <c r="G808" s="204" t="s">
        <v>1485</v>
      </c>
      <c r="H808" s="204" t="s">
        <v>1522</v>
      </c>
      <c r="I808" s="204" t="s">
        <v>1523</v>
      </c>
      <c r="J808" s="383">
        <v>46800</v>
      </c>
      <c r="K808" s="351">
        <v>5501</v>
      </c>
      <c r="L808" s="204" t="s">
        <v>1997</v>
      </c>
      <c r="M808" s="351">
        <v>72</v>
      </c>
      <c r="N808" s="204" t="s">
        <v>1437</v>
      </c>
      <c r="O808" s="204" t="s">
        <v>1434</v>
      </c>
      <c r="P808" s="204" t="s">
        <v>1997</v>
      </c>
      <c r="Q808" s="204" t="s">
        <v>1435</v>
      </c>
      <c r="R808" s="204" t="s">
        <v>1435</v>
      </c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 spans="1:60" x14ac:dyDescent="0.25">
      <c r="A809" s="351">
        <v>1670</v>
      </c>
      <c r="B809" s="382">
        <v>42815</v>
      </c>
      <c r="C809" s="204" t="s">
        <v>1519</v>
      </c>
      <c r="D809" s="204" t="s">
        <v>1484</v>
      </c>
      <c r="E809" s="204" t="s">
        <v>1427</v>
      </c>
      <c r="F809" s="204" t="s">
        <v>1428</v>
      </c>
      <c r="G809" s="204" t="s">
        <v>1485</v>
      </c>
      <c r="H809" s="204" t="s">
        <v>1522</v>
      </c>
      <c r="I809" s="204" t="s">
        <v>1523</v>
      </c>
      <c r="J809" s="383">
        <v>32000</v>
      </c>
      <c r="K809" s="351">
        <v>5667</v>
      </c>
      <c r="L809" s="204" t="s">
        <v>2094</v>
      </c>
      <c r="M809" s="351">
        <v>20</v>
      </c>
      <c r="N809" s="204" t="s">
        <v>1529</v>
      </c>
      <c r="O809" s="204" t="s">
        <v>1434</v>
      </c>
      <c r="P809" s="204" t="s">
        <v>2094</v>
      </c>
      <c r="Q809" s="204" t="s">
        <v>1435</v>
      </c>
      <c r="R809" s="204" t="s">
        <v>1435</v>
      </c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 spans="1:60" x14ac:dyDescent="0.25">
      <c r="A810" s="351">
        <v>1671</v>
      </c>
      <c r="B810" s="382">
        <v>42815</v>
      </c>
      <c r="C810" s="204" t="s">
        <v>1519</v>
      </c>
      <c r="D810" s="204" t="s">
        <v>1838</v>
      </c>
      <c r="E810" s="204" t="s">
        <v>1427</v>
      </c>
      <c r="F810" s="204" t="s">
        <v>1428</v>
      </c>
      <c r="G810" s="204" t="s">
        <v>1839</v>
      </c>
      <c r="H810" s="204" t="s">
        <v>1522</v>
      </c>
      <c r="I810" s="204" t="s">
        <v>1523</v>
      </c>
      <c r="J810" s="383">
        <v>49000</v>
      </c>
      <c r="K810" s="351">
        <v>5668</v>
      </c>
      <c r="L810" s="204" t="s">
        <v>2095</v>
      </c>
      <c r="M810" s="351">
        <v>14</v>
      </c>
      <c r="N810" s="204" t="s">
        <v>1437</v>
      </c>
      <c r="O810" s="204" t="s">
        <v>1434</v>
      </c>
      <c r="P810" s="204" t="s">
        <v>2095</v>
      </c>
      <c r="Q810" s="204" t="s">
        <v>1435</v>
      </c>
      <c r="R810" s="204" t="s">
        <v>1435</v>
      </c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 spans="1:60" x14ac:dyDescent="0.25">
      <c r="A811" s="351">
        <v>1672</v>
      </c>
      <c r="B811" s="382">
        <v>42815</v>
      </c>
      <c r="C811" s="204" t="s">
        <v>1519</v>
      </c>
      <c r="D811" s="204" t="s">
        <v>1838</v>
      </c>
      <c r="E811" s="204" t="s">
        <v>1427</v>
      </c>
      <c r="F811" s="204" t="s">
        <v>1428</v>
      </c>
      <c r="G811" s="204" t="s">
        <v>1839</v>
      </c>
      <c r="H811" s="204" t="s">
        <v>1522</v>
      </c>
      <c r="I811" s="204" t="s">
        <v>1523</v>
      </c>
      <c r="J811" s="383">
        <v>5000</v>
      </c>
      <c r="K811" s="351">
        <v>5669</v>
      </c>
      <c r="L811" s="204" t="s">
        <v>2096</v>
      </c>
      <c r="M811" s="351">
        <v>2</v>
      </c>
      <c r="N811" s="204" t="s">
        <v>1437</v>
      </c>
      <c r="O811" s="204" t="s">
        <v>1434</v>
      </c>
      <c r="P811" s="204" t="s">
        <v>2096</v>
      </c>
      <c r="Q811" s="204" t="s">
        <v>1435</v>
      </c>
      <c r="R811" s="204" t="s">
        <v>1435</v>
      </c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 spans="1:60" x14ac:dyDescent="0.25">
      <c r="A812" s="351">
        <v>1673</v>
      </c>
      <c r="B812" s="382">
        <v>42815</v>
      </c>
      <c r="C812" s="204" t="s">
        <v>1519</v>
      </c>
      <c r="D812" s="204" t="s">
        <v>1838</v>
      </c>
      <c r="E812" s="204" t="s">
        <v>1427</v>
      </c>
      <c r="F812" s="204" t="s">
        <v>1428</v>
      </c>
      <c r="G812" s="204" t="s">
        <v>1839</v>
      </c>
      <c r="H812" s="204" t="s">
        <v>1522</v>
      </c>
      <c r="I812" s="204" t="s">
        <v>1523</v>
      </c>
      <c r="J812" s="383">
        <v>20000</v>
      </c>
      <c r="K812" s="351">
        <v>5670</v>
      </c>
      <c r="L812" s="204" t="s">
        <v>2097</v>
      </c>
      <c r="M812" s="351">
        <v>20</v>
      </c>
      <c r="N812" s="204" t="s">
        <v>1437</v>
      </c>
      <c r="O812" s="204" t="s">
        <v>1434</v>
      </c>
      <c r="P812" s="204" t="s">
        <v>2097</v>
      </c>
      <c r="Q812" s="204" t="s">
        <v>1435</v>
      </c>
      <c r="R812" s="204" t="s">
        <v>1435</v>
      </c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 spans="1:60" x14ac:dyDescent="0.25">
      <c r="A813" s="351">
        <v>1674</v>
      </c>
      <c r="B813" s="382">
        <v>42815</v>
      </c>
      <c r="C813" s="204" t="s">
        <v>1519</v>
      </c>
      <c r="D813" s="204" t="s">
        <v>1838</v>
      </c>
      <c r="E813" s="204" t="s">
        <v>1427</v>
      </c>
      <c r="F813" s="204" t="s">
        <v>1428</v>
      </c>
      <c r="G813" s="204" t="s">
        <v>1839</v>
      </c>
      <c r="H813" s="204" t="s">
        <v>1522</v>
      </c>
      <c r="I813" s="204" t="s">
        <v>1523</v>
      </c>
      <c r="J813" s="383">
        <v>1600</v>
      </c>
      <c r="K813" s="351">
        <v>5671</v>
      </c>
      <c r="L813" s="204" t="s">
        <v>1972</v>
      </c>
      <c r="M813" s="351">
        <v>2</v>
      </c>
      <c r="N813" s="204" t="s">
        <v>1437</v>
      </c>
      <c r="O813" s="204" t="s">
        <v>1434</v>
      </c>
      <c r="P813" s="204" t="s">
        <v>1972</v>
      </c>
      <c r="Q813" s="204" t="s">
        <v>1435</v>
      </c>
      <c r="R813" s="204" t="s">
        <v>1435</v>
      </c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 spans="1:60" x14ac:dyDescent="0.25">
      <c r="A814" s="351">
        <v>1675</v>
      </c>
      <c r="B814" s="382">
        <v>42815</v>
      </c>
      <c r="C814" s="204" t="s">
        <v>1519</v>
      </c>
      <c r="D814" s="204" t="s">
        <v>1838</v>
      </c>
      <c r="E814" s="204" t="s">
        <v>1427</v>
      </c>
      <c r="F814" s="204" t="s">
        <v>1428</v>
      </c>
      <c r="G814" s="204" t="s">
        <v>1839</v>
      </c>
      <c r="H814" s="204" t="s">
        <v>1522</v>
      </c>
      <c r="I814" s="204" t="s">
        <v>1523</v>
      </c>
      <c r="J814" s="383">
        <v>2500</v>
      </c>
      <c r="K814" s="351">
        <v>5672</v>
      </c>
      <c r="L814" s="204" t="s">
        <v>2098</v>
      </c>
      <c r="M814" s="351">
        <v>50</v>
      </c>
      <c r="N814" s="204" t="s">
        <v>1437</v>
      </c>
      <c r="O814" s="204" t="s">
        <v>1434</v>
      </c>
      <c r="P814" s="204" t="s">
        <v>2098</v>
      </c>
      <c r="Q814" s="204" t="s">
        <v>1435</v>
      </c>
      <c r="R814" s="204" t="s">
        <v>1435</v>
      </c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 spans="1:60" x14ac:dyDescent="0.25">
      <c r="A815" s="351">
        <v>1676</v>
      </c>
      <c r="B815" s="382">
        <v>42815</v>
      </c>
      <c r="C815" s="204" t="s">
        <v>1519</v>
      </c>
      <c r="D815" s="204" t="s">
        <v>1838</v>
      </c>
      <c r="E815" s="204" t="s">
        <v>1427</v>
      </c>
      <c r="F815" s="204" t="s">
        <v>1428</v>
      </c>
      <c r="G815" s="204" t="s">
        <v>1839</v>
      </c>
      <c r="H815" s="204" t="s">
        <v>1522</v>
      </c>
      <c r="I815" s="204" t="s">
        <v>1523</v>
      </c>
      <c r="J815" s="383">
        <v>1000</v>
      </c>
      <c r="K815" s="351">
        <v>5673</v>
      </c>
      <c r="L815" s="204" t="s">
        <v>1962</v>
      </c>
      <c r="M815" s="351">
        <v>2</v>
      </c>
      <c r="N815" s="204" t="s">
        <v>1437</v>
      </c>
      <c r="O815" s="204" t="s">
        <v>1434</v>
      </c>
      <c r="P815" s="204" t="s">
        <v>1962</v>
      </c>
      <c r="Q815" s="204" t="s">
        <v>1435</v>
      </c>
      <c r="R815" s="204" t="s">
        <v>1435</v>
      </c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 spans="1:60" x14ac:dyDescent="0.25">
      <c r="A816" s="351">
        <v>1677</v>
      </c>
      <c r="B816" s="382">
        <v>42815</v>
      </c>
      <c r="C816" s="204" t="s">
        <v>1519</v>
      </c>
      <c r="D816" s="204" t="s">
        <v>1838</v>
      </c>
      <c r="E816" s="204" t="s">
        <v>1427</v>
      </c>
      <c r="F816" s="204" t="s">
        <v>1428</v>
      </c>
      <c r="G816" s="204" t="s">
        <v>1839</v>
      </c>
      <c r="H816" s="204" t="s">
        <v>1522</v>
      </c>
      <c r="I816" s="204" t="s">
        <v>1523</v>
      </c>
      <c r="J816" s="383">
        <v>5000</v>
      </c>
      <c r="K816" s="351">
        <v>5674</v>
      </c>
      <c r="L816" s="204" t="s">
        <v>2099</v>
      </c>
      <c r="M816" s="351">
        <v>2</v>
      </c>
      <c r="N816" s="204" t="s">
        <v>1437</v>
      </c>
      <c r="O816" s="204" t="s">
        <v>1434</v>
      </c>
      <c r="P816" s="204" t="s">
        <v>2099</v>
      </c>
      <c r="Q816" s="204" t="s">
        <v>1435</v>
      </c>
      <c r="R816" s="204" t="s">
        <v>1435</v>
      </c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 spans="1:60" x14ac:dyDescent="0.25">
      <c r="A817" s="351">
        <v>1678</v>
      </c>
      <c r="B817" s="382">
        <v>42815</v>
      </c>
      <c r="C817" s="204" t="s">
        <v>1519</v>
      </c>
      <c r="D817" s="204" t="s">
        <v>1838</v>
      </c>
      <c r="E817" s="204" t="s">
        <v>1427</v>
      </c>
      <c r="F817" s="204" t="s">
        <v>1428</v>
      </c>
      <c r="G817" s="204" t="s">
        <v>1839</v>
      </c>
      <c r="H817" s="204" t="s">
        <v>1522</v>
      </c>
      <c r="I817" s="204" t="s">
        <v>1523</v>
      </c>
      <c r="J817" s="383">
        <v>6000</v>
      </c>
      <c r="K817" s="351">
        <v>5675</v>
      </c>
      <c r="L817" s="204" t="s">
        <v>2100</v>
      </c>
      <c r="M817" s="351">
        <v>1</v>
      </c>
      <c r="N817" s="204" t="s">
        <v>1437</v>
      </c>
      <c r="O817" s="204" t="s">
        <v>1434</v>
      </c>
      <c r="P817" s="204" t="s">
        <v>2100</v>
      </c>
      <c r="Q817" s="204" t="s">
        <v>1435</v>
      </c>
      <c r="R817" s="204" t="s">
        <v>1435</v>
      </c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 spans="1:60" x14ac:dyDescent="0.25">
      <c r="A818" s="351">
        <v>219</v>
      </c>
      <c r="B818" s="382">
        <v>42816</v>
      </c>
      <c r="C818" s="204" t="s">
        <v>2101</v>
      </c>
      <c r="D818" s="204" t="s">
        <v>1659</v>
      </c>
      <c r="E818" s="204" t="s">
        <v>1427</v>
      </c>
      <c r="F818" s="204" t="s">
        <v>1428</v>
      </c>
      <c r="G818" s="204" t="s">
        <v>1660</v>
      </c>
      <c r="H818" s="204" t="s">
        <v>1670</v>
      </c>
      <c r="I818" s="204" t="s">
        <v>1661</v>
      </c>
      <c r="J818" s="383">
        <v>20936630</v>
      </c>
      <c r="K818" s="351" t="s">
        <v>1445</v>
      </c>
      <c r="L818" s="204" t="s">
        <v>1446</v>
      </c>
      <c r="M818" s="351">
        <v>0</v>
      </c>
      <c r="N818" s="204" t="s">
        <v>1447</v>
      </c>
      <c r="O818" s="204" t="s">
        <v>1434</v>
      </c>
      <c r="P818" s="204" t="s">
        <v>1662</v>
      </c>
      <c r="Q818" s="204" t="s">
        <v>1435</v>
      </c>
      <c r="R818" s="204" t="s">
        <v>1435</v>
      </c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 spans="1:60" x14ac:dyDescent="0.25">
      <c r="A819" s="351">
        <v>221</v>
      </c>
      <c r="B819" s="382">
        <v>42816</v>
      </c>
      <c r="C819" s="204" t="s">
        <v>2102</v>
      </c>
      <c r="D819" s="204" t="s">
        <v>2103</v>
      </c>
      <c r="E819" s="204" t="s">
        <v>1427</v>
      </c>
      <c r="F819" s="204" t="s">
        <v>2104</v>
      </c>
      <c r="G819" s="204" t="s">
        <v>2105</v>
      </c>
      <c r="H819" s="204" t="s">
        <v>1591</v>
      </c>
      <c r="I819" s="204" t="s">
        <v>1592</v>
      </c>
      <c r="J819" s="383">
        <v>1980</v>
      </c>
      <c r="K819" s="351" t="s">
        <v>1445</v>
      </c>
      <c r="L819" s="204" t="s">
        <v>1446</v>
      </c>
      <c r="M819" s="351">
        <v>0</v>
      </c>
      <c r="N819" s="204" t="s">
        <v>1447</v>
      </c>
      <c r="O819" s="204" t="s">
        <v>1434</v>
      </c>
      <c r="P819" s="204" t="s">
        <v>2106</v>
      </c>
      <c r="Q819" s="204" t="s">
        <v>1435</v>
      </c>
      <c r="R819" s="204" t="s">
        <v>1435</v>
      </c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 spans="1:60" x14ac:dyDescent="0.25">
      <c r="A820" s="351">
        <v>225</v>
      </c>
      <c r="B820" s="382">
        <v>42816</v>
      </c>
      <c r="C820" s="204" t="s">
        <v>2107</v>
      </c>
      <c r="D820" s="204" t="s">
        <v>1620</v>
      </c>
      <c r="E820" s="204" t="s">
        <v>1427</v>
      </c>
      <c r="F820" s="204" t="s">
        <v>1428</v>
      </c>
      <c r="G820" s="204" t="s">
        <v>1621</v>
      </c>
      <c r="H820" s="204" t="s">
        <v>1583</v>
      </c>
      <c r="I820" s="204" t="s">
        <v>1604</v>
      </c>
      <c r="J820" s="383">
        <v>23870597</v>
      </c>
      <c r="K820" s="351" t="s">
        <v>1445</v>
      </c>
      <c r="L820" s="204" t="s">
        <v>1446</v>
      </c>
      <c r="M820" s="351">
        <v>0</v>
      </c>
      <c r="N820" s="204" t="s">
        <v>1447</v>
      </c>
      <c r="O820" s="204" t="s">
        <v>1434</v>
      </c>
      <c r="P820" s="204" t="s">
        <v>2108</v>
      </c>
      <c r="Q820" s="204" t="s">
        <v>1617</v>
      </c>
      <c r="R820" s="204" t="s">
        <v>1663</v>
      </c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 spans="1:60" x14ac:dyDescent="0.25">
      <c r="A821" s="351">
        <v>226</v>
      </c>
      <c r="B821" s="382">
        <v>42816</v>
      </c>
      <c r="C821" s="204" t="s">
        <v>2109</v>
      </c>
      <c r="D821" s="204" t="s">
        <v>1620</v>
      </c>
      <c r="E821" s="204" t="s">
        <v>1427</v>
      </c>
      <c r="F821" s="204" t="s">
        <v>1428</v>
      </c>
      <c r="G821" s="204" t="s">
        <v>1621</v>
      </c>
      <c r="H821" s="204" t="s">
        <v>1583</v>
      </c>
      <c r="I821" s="204" t="s">
        <v>1604</v>
      </c>
      <c r="J821" s="383">
        <v>18000000</v>
      </c>
      <c r="K821" s="351" t="s">
        <v>1445</v>
      </c>
      <c r="L821" s="204" t="s">
        <v>1446</v>
      </c>
      <c r="M821" s="351">
        <v>0</v>
      </c>
      <c r="N821" s="204" t="s">
        <v>1447</v>
      </c>
      <c r="O821" s="204" t="s">
        <v>1434</v>
      </c>
      <c r="P821" s="204" t="s">
        <v>1616</v>
      </c>
      <c r="Q821" s="204" t="s">
        <v>1617</v>
      </c>
      <c r="R821" s="204" t="s">
        <v>1618</v>
      </c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 spans="1:60" x14ac:dyDescent="0.25">
      <c r="A822" s="351">
        <v>227</v>
      </c>
      <c r="B822" s="382">
        <v>42816</v>
      </c>
      <c r="C822" s="204" t="s">
        <v>2110</v>
      </c>
      <c r="D822" s="204" t="s">
        <v>1620</v>
      </c>
      <c r="E822" s="204" t="s">
        <v>1427</v>
      </c>
      <c r="F822" s="204" t="s">
        <v>1428</v>
      </c>
      <c r="G822" s="204" t="s">
        <v>1621</v>
      </c>
      <c r="H822" s="204" t="s">
        <v>1583</v>
      </c>
      <c r="I822" s="204" t="s">
        <v>1604</v>
      </c>
      <c r="J822" s="383">
        <v>6710925</v>
      </c>
      <c r="K822" s="351" t="s">
        <v>1445</v>
      </c>
      <c r="L822" s="204" t="s">
        <v>1446</v>
      </c>
      <c r="M822" s="351">
        <v>0</v>
      </c>
      <c r="N822" s="204" t="s">
        <v>1447</v>
      </c>
      <c r="O822" s="204" t="s">
        <v>1434</v>
      </c>
      <c r="P822" s="204" t="s">
        <v>1616</v>
      </c>
      <c r="Q822" s="204" t="s">
        <v>1617</v>
      </c>
      <c r="R822" s="204" t="s">
        <v>1618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 spans="1:60" x14ac:dyDescent="0.25">
      <c r="A823" s="351">
        <v>228</v>
      </c>
      <c r="B823" s="382">
        <v>42816</v>
      </c>
      <c r="C823" s="204" t="s">
        <v>2111</v>
      </c>
      <c r="D823" s="204" t="s">
        <v>1580</v>
      </c>
      <c r="E823" s="204" t="s">
        <v>1427</v>
      </c>
      <c r="F823" s="204" t="s">
        <v>1441</v>
      </c>
      <c r="G823" s="204" t="s">
        <v>1581</v>
      </c>
      <c r="H823" s="204" t="s">
        <v>1583</v>
      </c>
      <c r="I823" s="204" t="s">
        <v>1604</v>
      </c>
      <c r="J823" s="383">
        <v>49541463</v>
      </c>
      <c r="K823" s="351" t="s">
        <v>1445</v>
      </c>
      <c r="L823" s="204" t="s">
        <v>1446</v>
      </c>
      <c r="M823" s="351">
        <v>0</v>
      </c>
      <c r="N823" s="204" t="s">
        <v>1447</v>
      </c>
      <c r="O823" s="204" t="s">
        <v>1434</v>
      </c>
      <c r="P823" s="204" t="s">
        <v>1616</v>
      </c>
      <c r="Q823" s="204" t="s">
        <v>1617</v>
      </c>
      <c r="R823" s="204" t="s">
        <v>1618</v>
      </c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 spans="1:60" x14ac:dyDescent="0.25">
      <c r="A824" s="351">
        <v>230</v>
      </c>
      <c r="B824" s="382">
        <v>42816</v>
      </c>
      <c r="C824" s="204" t="s">
        <v>2112</v>
      </c>
      <c r="D824" s="204" t="s">
        <v>1629</v>
      </c>
      <c r="E824" s="204" t="s">
        <v>1427</v>
      </c>
      <c r="F824" s="204" t="s">
        <v>1537</v>
      </c>
      <c r="G824" s="204" t="s">
        <v>1630</v>
      </c>
      <c r="H824" s="204" t="s">
        <v>1631</v>
      </c>
      <c r="I824" s="204" t="s">
        <v>1604</v>
      </c>
      <c r="J824" s="383">
        <v>10380492</v>
      </c>
      <c r="K824" s="351" t="s">
        <v>1445</v>
      </c>
      <c r="L824" s="204" t="s">
        <v>1446</v>
      </c>
      <c r="M824" s="351">
        <v>0</v>
      </c>
      <c r="N824" s="204" t="s">
        <v>1447</v>
      </c>
      <c r="O824" s="204" t="s">
        <v>1434</v>
      </c>
      <c r="P824" s="204" t="s">
        <v>1632</v>
      </c>
      <c r="Q824" s="204" t="s">
        <v>1617</v>
      </c>
      <c r="R824" s="204" t="s">
        <v>1618</v>
      </c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 spans="1:60" x14ac:dyDescent="0.25">
      <c r="A825" s="351">
        <v>239</v>
      </c>
      <c r="B825" s="382">
        <v>42816</v>
      </c>
      <c r="C825" s="204" t="s">
        <v>2113</v>
      </c>
      <c r="D825" s="204" t="s">
        <v>1927</v>
      </c>
      <c r="E825" s="204" t="s">
        <v>1427</v>
      </c>
      <c r="F825" s="204" t="s">
        <v>1717</v>
      </c>
      <c r="G825" s="204" t="s">
        <v>1928</v>
      </c>
      <c r="H825" s="204" t="s">
        <v>2011</v>
      </c>
      <c r="I825" s="204" t="s">
        <v>1458</v>
      </c>
      <c r="J825" s="383">
        <v>31000</v>
      </c>
      <c r="K825" s="351" t="s">
        <v>1445</v>
      </c>
      <c r="L825" s="204" t="s">
        <v>1446</v>
      </c>
      <c r="M825" s="351">
        <v>0</v>
      </c>
      <c r="N825" s="204" t="s">
        <v>1447</v>
      </c>
      <c r="O825" s="204" t="s">
        <v>1434</v>
      </c>
      <c r="P825" s="204" t="s">
        <v>2114</v>
      </c>
      <c r="Q825" s="204" t="s">
        <v>1435</v>
      </c>
      <c r="R825" s="204" t="s">
        <v>1435</v>
      </c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 spans="1:60" x14ac:dyDescent="0.25">
      <c r="A826" s="351">
        <v>271</v>
      </c>
      <c r="B826" s="382">
        <v>42816</v>
      </c>
      <c r="C826" s="204" t="s">
        <v>1622</v>
      </c>
      <c r="D826" s="204" t="s">
        <v>1580</v>
      </c>
      <c r="E826" s="204" t="s">
        <v>1427</v>
      </c>
      <c r="F826" s="204" t="s">
        <v>1441</v>
      </c>
      <c r="G826" s="204" t="s">
        <v>1581</v>
      </c>
      <c r="H826" s="204" t="s">
        <v>2115</v>
      </c>
      <c r="I826" s="204" t="s">
        <v>1583</v>
      </c>
      <c r="J826" s="383">
        <v>23791546</v>
      </c>
      <c r="K826" s="351" t="s">
        <v>1445</v>
      </c>
      <c r="L826" s="204" t="s">
        <v>1446</v>
      </c>
      <c r="M826" s="351">
        <v>0</v>
      </c>
      <c r="N826" s="204" t="s">
        <v>1447</v>
      </c>
      <c r="O826" s="204" t="s">
        <v>1434</v>
      </c>
      <c r="P826" s="204" t="s">
        <v>2065</v>
      </c>
      <c r="Q826" s="204" t="s">
        <v>1435</v>
      </c>
      <c r="R826" s="204" t="s">
        <v>1435</v>
      </c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 spans="1:60" x14ac:dyDescent="0.25">
      <c r="A827" s="351">
        <v>272</v>
      </c>
      <c r="B827" s="382">
        <v>42816</v>
      </c>
      <c r="C827" s="204" t="s">
        <v>1622</v>
      </c>
      <c r="D827" s="204" t="s">
        <v>1580</v>
      </c>
      <c r="E827" s="204" t="s">
        <v>1427</v>
      </c>
      <c r="F827" s="204" t="s">
        <v>1441</v>
      </c>
      <c r="G827" s="204" t="s">
        <v>1581</v>
      </c>
      <c r="H827" s="204" t="s">
        <v>1582</v>
      </c>
      <c r="I827" s="204" t="s">
        <v>1583</v>
      </c>
      <c r="J827" s="383">
        <v>18000000</v>
      </c>
      <c r="K827" s="351" t="s">
        <v>1445</v>
      </c>
      <c r="L827" s="204" t="s">
        <v>1446</v>
      </c>
      <c r="M827" s="351">
        <v>0</v>
      </c>
      <c r="N827" s="204" t="s">
        <v>1447</v>
      </c>
      <c r="O827" s="204" t="s">
        <v>1434</v>
      </c>
      <c r="P827" s="204" t="s">
        <v>1584</v>
      </c>
      <c r="Q827" s="204" t="s">
        <v>1435</v>
      </c>
      <c r="R827" s="204" t="s">
        <v>1435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 spans="1:60" x14ac:dyDescent="0.25">
      <c r="A828" s="351">
        <v>273</v>
      </c>
      <c r="B828" s="382">
        <v>42816</v>
      </c>
      <c r="C828" s="204" t="s">
        <v>1622</v>
      </c>
      <c r="D828" s="204" t="s">
        <v>1580</v>
      </c>
      <c r="E828" s="204" t="s">
        <v>1427</v>
      </c>
      <c r="F828" s="204" t="s">
        <v>1441</v>
      </c>
      <c r="G828" s="204" t="s">
        <v>1581</v>
      </c>
      <c r="H828" s="204" t="s">
        <v>1585</v>
      </c>
      <c r="I828" s="204" t="s">
        <v>1583</v>
      </c>
      <c r="J828" s="383">
        <v>84032451</v>
      </c>
      <c r="K828" s="351" t="s">
        <v>1445</v>
      </c>
      <c r="L828" s="204" t="s">
        <v>1446</v>
      </c>
      <c r="M828" s="351">
        <v>0</v>
      </c>
      <c r="N828" s="204" t="s">
        <v>1447</v>
      </c>
      <c r="O828" s="204" t="s">
        <v>1434</v>
      </c>
      <c r="P828" s="204" t="s">
        <v>1586</v>
      </c>
      <c r="Q828" s="204" t="s">
        <v>1435</v>
      </c>
      <c r="R828" s="204" t="s">
        <v>1435</v>
      </c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 spans="1:60" x14ac:dyDescent="0.25">
      <c r="A829" s="351">
        <v>274</v>
      </c>
      <c r="B829" s="382">
        <v>42816</v>
      </c>
      <c r="C829" s="204" t="s">
        <v>1622</v>
      </c>
      <c r="D829" s="204" t="s">
        <v>1624</v>
      </c>
      <c r="E829" s="204" t="s">
        <v>1427</v>
      </c>
      <c r="F829" s="204" t="s">
        <v>1537</v>
      </c>
      <c r="G829" s="204" t="s">
        <v>1625</v>
      </c>
      <c r="H829" s="204" t="s">
        <v>1583</v>
      </c>
      <c r="I829" s="204" t="s">
        <v>1626</v>
      </c>
      <c r="J829" s="383">
        <v>12499022</v>
      </c>
      <c r="K829" s="351" t="s">
        <v>1445</v>
      </c>
      <c r="L829" s="204" t="s">
        <v>1446</v>
      </c>
      <c r="M829" s="351">
        <v>0</v>
      </c>
      <c r="N829" s="204" t="s">
        <v>1447</v>
      </c>
      <c r="O829" s="204" t="s">
        <v>1434</v>
      </c>
      <c r="P829" s="204" t="s">
        <v>1627</v>
      </c>
      <c r="Q829" s="204" t="s">
        <v>1435</v>
      </c>
      <c r="R829" s="204" t="s">
        <v>1435</v>
      </c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 spans="1:60" x14ac:dyDescent="0.25">
      <c r="A830" s="351">
        <v>275</v>
      </c>
      <c r="B830" s="382">
        <v>42816</v>
      </c>
      <c r="C830" s="204" t="s">
        <v>1622</v>
      </c>
      <c r="D830" s="204" t="s">
        <v>1629</v>
      </c>
      <c r="E830" s="204" t="s">
        <v>1427</v>
      </c>
      <c r="F830" s="204" t="s">
        <v>1537</v>
      </c>
      <c r="G830" s="204" t="s">
        <v>1630</v>
      </c>
      <c r="H830" s="204" t="s">
        <v>1583</v>
      </c>
      <c r="I830" s="204" t="s">
        <v>1631</v>
      </c>
      <c r="J830" s="383">
        <v>10380492</v>
      </c>
      <c r="K830" s="351" t="s">
        <v>1445</v>
      </c>
      <c r="L830" s="204" t="s">
        <v>1446</v>
      </c>
      <c r="M830" s="351">
        <v>0</v>
      </c>
      <c r="N830" s="204" t="s">
        <v>1447</v>
      </c>
      <c r="O830" s="204" t="s">
        <v>1434</v>
      </c>
      <c r="P830" s="204" t="s">
        <v>1632</v>
      </c>
      <c r="Q830" s="204" t="s">
        <v>1435</v>
      </c>
      <c r="R830" s="204" t="s">
        <v>1435</v>
      </c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 spans="1:60" x14ac:dyDescent="0.25">
      <c r="A831" s="351">
        <v>276</v>
      </c>
      <c r="B831" s="382">
        <v>42816</v>
      </c>
      <c r="C831" s="204" t="s">
        <v>1622</v>
      </c>
      <c r="D831" s="204" t="s">
        <v>1686</v>
      </c>
      <c r="E831" s="204" t="s">
        <v>1427</v>
      </c>
      <c r="F831" s="204" t="s">
        <v>1428</v>
      </c>
      <c r="G831" s="204" t="s">
        <v>1687</v>
      </c>
      <c r="H831" s="204" t="s">
        <v>1583</v>
      </c>
      <c r="I831" s="204" t="s">
        <v>1688</v>
      </c>
      <c r="J831" s="383">
        <v>693398</v>
      </c>
      <c r="K831" s="351" t="s">
        <v>1445</v>
      </c>
      <c r="L831" s="204" t="s">
        <v>1446</v>
      </c>
      <c r="M831" s="351">
        <v>0</v>
      </c>
      <c r="N831" s="204" t="s">
        <v>1447</v>
      </c>
      <c r="O831" s="204" t="s">
        <v>1434</v>
      </c>
      <c r="P831" s="204" t="s">
        <v>1937</v>
      </c>
      <c r="Q831" s="204" t="s">
        <v>1435</v>
      </c>
      <c r="R831" s="204" t="s">
        <v>1435</v>
      </c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 spans="1:60" x14ac:dyDescent="0.25">
      <c r="A832" s="351">
        <v>277</v>
      </c>
      <c r="B832" s="382">
        <v>42816</v>
      </c>
      <c r="C832" s="204" t="s">
        <v>1622</v>
      </c>
      <c r="D832" s="204" t="s">
        <v>1645</v>
      </c>
      <c r="E832" s="204" t="s">
        <v>1427</v>
      </c>
      <c r="F832" s="204" t="s">
        <v>1428</v>
      </c>
      <c r="G832" s="204" t="s">
        <v>1646</v>
      </c>
      <c r="H832" s="204" t="s">
        <v>1583</v>
      </c>
      <c r="I832" s="204" t="s">
        <v>1431</v>
      </c>
      <c r="J832" s="383">
        <v>1370000</v>
      </c>
      <c r="K832" s="351" t="s">
        <v>1445</v>
      </c>
      <c r="L832" s="204" t="s">
        <v>1446</v>
      </c>
      <c r="M832" s="351">
        <v>0</v>
      </c>
      <c r="N832" s="204" t="s">
        <v>1447</v>
      </c>
      <c r="O832" s="204" t="s">
        <v>1434</v>
      </c>
      <c r="P832" s="204" t="s">
        <v>1647</v>
      </c>
      <c r="Q832" s="204" t="s">
        <v>1435</v>
      </c>
      <c r="R832" s="204" t="s">
        <v>1435</v>
      </c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 spans="1:60" x14ac:dyDescent="0.25">
      <c r="A833" s="351">
        <v>278</v>
      </c>
      <c r="B833" s="382">
        <v>42816</v>
      </c>
      <c r="C833" s="204" t="s">
        <v>1622</v>
      </c>
      <c r="D833" s="204" t="s">
        <v>1690</v>
      </c>
      <c r="E833" s="204" t="s">
        <v>1427</v>
      </c>
      <c r="F833" s="204" t="s">
        <v>1537</v>
      </c>
      <c r="G833" s="204" t="s">
        <v>1691</v>
      </c>
      <c r="H833" s="204" t="s">
        <v>1583</v>
      </c>
      <c r="I833" s="204" t="s">
        <v>1523</v>
      </c>
      <c r="J833" s="383">
        <v>685000</v>
      </c>
      <c r="K833" s="351" t="s">
        <v>1445</v>
      </c>
      <c r="L833" s="204" t="s">
        <v>1446</v>
      </c>
      <c r="M833" s="351">
        <v>0</v>
      </c>
      <c r="N833" s="204" t="s">
        <v>1447</v>
      </c>
      <c r="O833" s="204" t="s">
        <v>1434</v>
      </c>
      <c r="P833" s="204" t="s">
        <v>2116</v>
      </c>
      <c r="Q833" s="204" t="s">
        <v>1435</v>
      </c>
      <c r="R833" s="204" t="s">
        <v>1435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 spans="1:60" x14ac:dyDescent="0.25">
      <c r="A834" s="351">
        <v>279</v>
      </c>
      <c r="B834" s="382">
        <v>42816</v>
      </c>
      <c r="C834" s="204" t="s">
        <v>1622</v>
      </c>
      <c r="D834" s="204" t="s">
        <v>1636</v>
      </c>
      <c r="E834" s="204" t="s">
        <v>1427</v>
      </c>
      <c r="F834" s="204" t="s">
        <v>1428</v>
      </c>
      <c r="G834" s="204" t="s">
        <v>1637</v>
      </c>
      <c r="H834" s="204" t="s">
        <v>1583</v>
      </c>
      <c r="I834" s="204" t="s">
        <v>1431</v>
      </c>
      <c r="J834" s="383">
        <v>22500</v>
      </c>
      <c r="K834" s="351" t="s">
        <v>1445</v>
      </c>
      <c r="L834" s="204" t="s">
        <v>1446</v>
      </c>
      <c r="M834" s="351">
        <v>0</v>
      </c>
      <c r="N834" s="204" t="s">
        <v>1447</v>
      </c>
      <c r="O834" s="204" t="s">
        <v>1434</v>
      </c>
      <c r="P834" s="204" t="s">
        <v>1638</v>
      </c>
      <c r="Q834" s="204" t="s">
        <v>1435</v>
      </c>
      <c r="R834" s="204" t="s">
        <v>1435</v>
      </c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 spans="1:60" x14ac:dyDescent="0.25">
      <c r="A835" s="351">
        <v>280</v>
      </c>
      <c r="B835" s="382">
        <v>42816</v>
      </c>
      <c r="C835" s="204" t="s">
        <v>1622</v>
      </c>
      <c r="D835" s="204" t="s">
        <v>1640</v>
      </c>
      <c r="E835" s="204" t="s">
        <v>1427</v>
      </c>
      <c r="F835" s="204" t="s">
        <v>1428</v>
      </c>
      <c r="G835" s="204" t="s">
        <v>1641</v>
      </c>
      <c r="H835" s="204" t="s">
        <v>1583</v>
      </c>
      <c r="I835" s="204" t="s">
        <v>1431</v>
      </c>
      <c r="J835" s="383">
        <v>1800600</v>
      </c>
      <c r="K835" s="351" t="s">
        <v>1445</v>
      </c>
      <c r="L835" s="204" t="s">
        <v>1446</v>
      </c>
      <c r="M835" s="351">
        <v>0</v>
      </c>
      <c r="N835" s="204" t="s">
        <v>1447</v>
      </c>
      <c r="O835" s="204" t="s">
        <v>1434</v>
      </c>
      <c r="P835" s="204" t="s">
        <v>1642</v>
      </c>
      <c r="Q835" s="204" t="s">
        <v>1435</v>
      </c>
      <c r="R835" s="204" t="s">
        <v>1435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 spans="1:60" x14ac:dyDescent="0.25">
      <c r="A836" s="351">
        <v>281</v>
      </c>
      <c r="B836" s="382">
        <v>42816</v>
      </c>
      <c r="C836" s="204" t="s">
        <v>1622</v>
      </c>
      <c r="D836" s="204" t="s">
        <v>1545</v>
      </c>
      <c r="E836" s="204" t="s">
        <v>1427</v>
      </c>
      <c r="F836" s="204" t="s">
        <v>1546</v>
      </c>
      <c r="G836" s="204" t="s">
        <v>1547</v>
      </c>
      <c r="H836" s="204" t="s">
        <v>1583</v>
      </c>
      <c r="I836" s="204" t="s">
        <v>1722</v>
      </c>
      <c r="J836" s="383">
        <v>100000</v>
      </c>
      <c r="K836" s="351" t="s">
        <v>1445</v>
      </c>
      <c r="L836" s="204" t="s">
        <v>1446</v>
      </c>
      <c r="M836" s="351">
        <v>0</v>
      </c>
      <c r="N836" s="204" t="s">
        <v>1447</v>
      </c>
      <c r="O836" s="204" t="s">
        <v>1434</v>
      </c>
      <c r="P836" s="204" t="s">
        <v>1995</v>
      </c>
      <c r="Q836" s="204" t="s">
        <v>1435</v>
      </c>
      <c r="R836" s="204" t="s">
        <v>1435</v>
      </c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 spans="1:60" x14ac:dyDescent="0.25">
      <c r="A837" s="351">
        <v>282</v>
      </c>
      <c r="B837" s="382">
        <v>42816</v>
      </c>
      <c r="C837" s="204" t="s">
        <v>1622</v>
      </c>
      <c r="D837" s="204" t="s">
        <v>2117</v>
      </c>
      <c r="E837" s="204" t="s">
        <v>1427</v>
      </c>
      <c r="F837" s="204" t="s">
        <v>1428</v>
      </c>
      <c r="G837" s="204" t="s">
        <v>2118</v>
      </c>
      <c r="H837" s="204" t="s">
        <v>1583</v>
      </c>
      <c r="I837" s="204" t="s">
        <v>1722</v>
      </c>
      <c r="J837" s="383">
        <v>150000</v>
      </c>
      <c r="K837" s="351" t="s">
        <v>1445</v>
      </c>
      <c r="L837" s="204" t="s">
        <v>1446</v>
      </c>
      <c r="M837" s="351">
        <v>0</v>
      </c>
      <c r="N837" s="204" t="s">
        <v>1447</v>
      </c>
      <c r="O837" s="204" t="s">
        <v>1434</v>
      </c>
      <c r="P837" s="204" t="s">
        <v>1995</v>
      </c>
      <c r="Q837" s="204" t="s">
        <v>1435</v>
      </c>
      <c r="R837" s="204" t="s">
        <v>1435</v>
      </c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 spans="1:60" x14ac:dyDescent="0.25">
      <c r="A838" s="351">
        <v>288</v>
      </c>
      <c r="B838" s="382">
        <v>42816</v>
      </c>
      <c r="C838" s="204" t="s">
        <v>1622</v>
      </c>
      <c r="D838" s="204" t="s">
        <v>1580</v>
      </c>
      <c r="E838" s="204" t="s">
        <v>1427</v>
      </c>
      <c r="F838" s="204" t="s">
        <v>1441</v>
      </c>
      <c r="G838" s="204" t="s">
        <v>1581</v>
      </c>
      <c r="H838" s="204" t="s">
        <v>1539</v>
      </c>
      <c r="I838" s="204" t="s">
        <v>1540</v>
      </c>
      <c r="J838" s="383">
        <v>685000</v>
      </c>
      <c r="K838" s="351" t="s">
        <v>1445</v>
      </c>
      <c r="L838" s="204" t="s">
        <v>1446</v>
      </c>
      <c r="M838" s="351">
        <v>0</v>
      </c>
      <c r="N838" s="204" t="s">
        <v>1447</v>
      </c>
      <c r="O838" s="204" t="s">
        <v>1434</v>
      </c>
      <c r="P838" s="204" t="s">
        <v>2119</v>
      </c>
      <c r="Q838" s="204" t="s">
        <v>1435</v>
      </c>
      <c r="R838" s="204" t="s">
        <v>1435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 spans="1:60" x14ac:dyDescent="0.25">
      <c r="A839" s="351">
        <v>1515</v>
      </c>
      <c r="B839" s="382">
        <v>42817</v>
      </c>
      <c r="C839" s="204" t="s">
        <v>1506</v>
      </c>
      <c r="D839" s="204" t="s">
        <v>1834</v>
      </c>
      <c r="E839" s="204" t="s">
        <v>1427</v>
      </c>
      <c r="F839" s="204" t="s">
        <v>1546</v>
      </c>
      <c r="G839" s="204" t="s">
        <v>1835</v>
      </c>
      <c r="H839" s="204" t="s">
        <v>1451</v>
      </c>
      <c r="I839" s="204" t="s">
        <v>1452</v>
      </c>
      <c r="J839" s="383">
        <v>455400</v>
      </c>
      <c r="K839" s="351">
        <v>3232</v>
      </c>
      <c r="L839" s="204" t="s">
        <v>1597</v>
      </c>
      <c r="M839" s="351">
        <v>1012</v>
      </c>
      <c r="N839" s="204" t="s">
        <v>1437</v>
      </c>
      <c r="O839" s="204" t="s">
        <v>1434</v>
      </c>
      <c r="P839" s="204" t="s">
        <v>1597</v>
      </c>
      <c r="Q839" s="204" t="s">
        <v>1435</v>
      </c>
      <c r="R839" s="204" t="s">
        <v>1435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 spans="1:60" x14ac:dyDescent="0.25">
      <c r="A840" s="351">
        <v>1516</v>
      </c>
      <c r="B840" s="382">
        <v>42817</v>
      </c>
      <c r="C840" s="204" t="s">
        <v>1506</v>
      </c>
      <c r="D840" s="204" t="s">
        <v>1834</v>
      </c>
      <c r="E840" s="204" t="s">
        <v>1427</v>
      </c>
      <c r="F840" s="204" t="s">
        <v>1546</v>
      </c>
      <c r="G840" s="204" t="s">
        <v>1835</v>
      </c>
      <c r="H840" s="204" t="s">
        <v>1451</v>
      </c>
      <c r="I840" s="204" t="s">
        <v>1452</v>
      </c>
      <c r="J840" s="383">
        <v>506700</v>
      </c>
      <c r="K840" s="351">
        <v>3232</v>
      </c>
      <c r="L840" s="204" t="s">
        <v>1597</v>
      </c>
      <c r="M840" s="351">
        <v>1126</v>
      </c>
      <c r="N840" s="204" t="s">
        <v>1437</v>
      </c>
      <c r="O840" s="204" t="s">
        <v>1434</v>
      </c>
      <c r="P840" s="204" t="s">
        <v>1597</v>
      </c>
      <c r="Q840" s="204" t="s">
        <v>1435</v>
      </c>
      <c r="R840" s="204" t="s">
        <v>1435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 spans="1:60" x14ac:dyDescent="0.25">
      <c r="A841" s="351">
        <v>1517</v>
      </c>
      <c r="B841" s="382">
        <v>42817</v>
      </c>
      <c r="C841" s="204" t="s">
        <v>1506</v>
      </c>
      <c r="D841" s="204" t="s">
        <v>1834</v>
      </c>
      <c r="E841" s="204" t="s">
        <v>1427</v>
      </c>
      <c r="F841" s="204" t="s">
        <v>1546</v>
      </c>
      <c r="G841" s="204" t="s">
        <v>1835</v>
      </c>
      <c r="H841" s="204" t="s">
        <v>1451</v>
      </c>
      <c r="I841" s="204" t="s">
        <v>1452</v>
      </c>
      <c r="J841" s="383">
        <v>296100</v>
      </c>
      <c r="K841" s="351">
        <v>3232</v>
      </c>
      <c r="L841" s="204" t="s">
        <v>1597</v>
      </c>
      <c r="M841" s="351">
        <v>658</v>
      </c>
      <c r="N841" s="204" t="s">
        <v>1437</v>
      </c>
      <c r="O841" s="204" t="s">
        <v>1434</v>
      </c>
      <c r="P841" s="204" t="s">
        <v>1597</v>
      </c>
      <c r="Q841" s="204" t="s">
        <v>1435</v>
      </c>
      <c r="R841" s="204" t="s">
        <v>1435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 spans="1:60" x14ac:dyDescent="0.25">
      <c r="A842" s="351">
        <v>1518</v>
      </c>
      <c r="B842" s="382">
        <v>42817</v>
      </c>
      <c r="C842" s="204" t="s">
        <v>1506</v>
      </c>
      <c r="D842" s="204" t="s">
        <v>1834</v>
      </c>
      <c r="E842" s="204" t="s">
        <v>1427</v>
      </c>
      <c r="F842" s="204" t="s">
        <v>1546</v>
      </c>
      <c r="G842" s="204" t="s">
        <v>1835</v>
      </c>
      <c r="H842" s="204" t="s">
        <v>1451</v>
      </c>
      <c r="I842" s="204" t="s">
        <v>1452</v>
      </c>
      <c r="J842" s="383">
        <v>422400</v>
      </c>
      <c r="K842" s="351">
        <v>2555</v>
      </c>
      <c r="L842" s="204" t="s">
        <v>1598</v>
      </c>
      <c r="M842" s="351">
        <v>1056</v>
      </c>
      <c r="N842" s="204" t="s">
        <v>1437</v>
      </c>
      <c r="O842" s="204" t="s">
        <v>1434</v>
      </c>
      <c r="P842" s="204" t="s">
        <v>1598</v>
      </c>
      <c r="Q842" s="204" t="s">
        <v>1435</v>
      </c>
      <c r="R842" s="204" t="s">
        <v>1435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 spans="1:60" x14ac:dyDescent="0.25">
      <c r="A843" s="351">
        <v>254</v>
      </c>
      <c r="B843" s="382">
        <v>42818</v>
      </c>
      <c r="C843" s="204" t="s">
        <v>1622</v>
      </c>
      <c r="D843" s="204" t="s">
        <v>1440</v>
      </c>
      <c r="E843" s="204" t="s">
        <v>1427</v>
      </c>
      <c r="F843" s="204" t="s">
        <v>1441</v>
      </c>
      <c r="G843" s="204" t="s">
        <v>1442</v>
      </c>
      <c r="H843" s="204" t="s">
        <v>2063</v>
      </c>
      <c r="I843" s="204" t="s">
        <v>1523</v>
      </c>
      <c r="J843" s="383">
        <v>60000</v>
      </c>
      <c r="K843" s="351" t="s">
        <v>1445</v>
      </c>
      <c r="L843" s="204" t="s">
        <v>1446</v>
      </c>
      <c r="M843" s="351">
        <v>0</v>
      </c>
      <c r="N843" s="204" t="s">
        <v>1447</v>
      </c>
      <c r="O843" s="204" t="s">
        <v>1434</v>
      </c>
      <c r="P843" s="204" t="s">
        <v>2064</v>
      </c>
      <c r="Q843" s="204" t="s">
        <v>1435</v>
      </c>
      <c r="R843" s="204" t="s">
        <v>1435</v>
      </c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 spans="1:60" x14ac:dyDescent="0.25">
      <c r="A844" s="351">
        <v>1519</v>
      </c>
      <c r="B844" s="382">
        <v>42818</v>
      </c>
      <c r="C844" s="204" t="s">
        <v>1506</v>
      </c>
      <c r="D844" s="204" t="s">
        <v>1594</v>
      </c>
      <c r="E844" s="204" t="s">
        <v>1427</v>
      </c>
      <c r="F844" s="204" t="s">
        <v>1595</v>
      </c>
      <c r="G844" s="204" t="s">
        <v>1596</v>
      </c>
      <c r="H844" s="204" t="s">
        <v>1451</v>
      </c>
      <c r="I844" s="204" t="s">
        <v>1452</v>
      </c>
      <c r="J844" s="383">
        <v>392350</v>
      </c>
      <c r="K844" s="351">
        <v>3231</v>
      </c>
      <c r="L844" s="204" t="s">
        <v>1597</v>
      </c>
      <c r="M844" s="351">
        <v>1121</v>
      </c>
      <c r="N844" s="204" t="s">
        <v>1437</v>
      </c>
      <c r="O844" s="204" t="s">
        <v>1434</v>
      </c>
      <c r="P844" s="204" t="s">
        <v>1597</v>
      </c>
      <c r="Q844" s="204" t="s">
        <v>1435</v>
      </c>
      <c r="R844" s="204" t="s">
        <v>1435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 spans="1:60" x14ac:dyDescent="0.25">
      <c r="A845" s="351">
        <v>1520</v>
      </c>
      <c r="B845" s="382">
        <v>42818</v>
      </c>
      <c r="C845" s="204" t="s">
        <v>1506</v>
      </c>
      <c r="D845" s="204" t="s">
        <v>1594</v>
      </c>
      <c r="E845" s="204" t="s">
        <v>1427</v>
      </c>
      <c r="F845" s="204" t="s">
        <v>1595</v>
      </c>
      <c r="G845" s="204" t="s">
        <v>1596</v>
      </c>
      <c r="H845" s="204" t="s">
        <v>1451</v>
      </c>
      <c r="I845" s="204" t="s">
        <v>1452</v>
      </c>
      <c r="J845" s="383">
        <v>362400</v>
      </c>
      <c r="K845" s="351">
        <v>2555</v>
      </c>
      <c r="L845" s="204" t="s">
        <v>1598</v>
      </c>
      <c r="M845" s="351">
        <v>906</v>
      </c>
      <c r="N845" s="204" t="s">
        <v>1437</v>
      </c>
      <c r="O845" s="204" t="s">
        <v>1434</v>
      </c>
      <c r="P845" s="204" t="s">
        <v>1598</v>
      </c>
      <c r="Q845" s="204" t="s">
        <v>1435</v>
      </c>
      <c r="R845" s="204" t="s">
        <v>1435</v>
      </c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 spans="1:60" x14ac:dyDescent="0.25">
      <c r="A846" s="351">
        <v>1521</v>
      </c>
      <c r="B846" s="382">
        <v>42818</v>
      </c>
      <c r="C846" s="204" t="s">
        <v>1506</v>
      </c>
      <c r="D846" s="204" t="s">
        <v>1594</v>
      </c>
      <c r="E846" s="204" t="s">
        <v>1427</v>
      </c>
      <c r="F846" s="204" t="s">
        <v>1595</v>
      </c>
      <c r="G846" s="204" t="s">
        <v>1596</v>
      </c>
      <c r="H846" s="204" t="s">
        <v>1451</v>
      </c>
      <c r="I846" s="204" t="s">
        <v>1452</v>
      </c>
      <c r="J846" s="383">
        <v>393750</v>
      </c>
      <c r="K846" s="351">
        <v>3231</v>
      </c>
      <c r="L846" s="204" t="s">
        <v>1597</v>
      </c>
      <c r="M846" s="351">
        <v>1125</v>
      </c>
      <c r="N846" s="204" t="s">
        <v>1437</v>
      </c>
      <c r="O846" s="204" t="s">
        <v>1434</v>
      </c>
      <c r="P846" s="204" t="s">
        <v>1597</v>
      </c>
      <c r="Q846" s="204" t="s">
        <v>1435</v>
      </c>
      <c r="R846" s="204" t="s">
        <v>1435</v>
      </c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 spans="1:60" x14ac:dyDescent="0.25">
      <c r="A847" s="351">
        <v>1522</v>
      </c>
      <c r="B847" s="382">
        <v>42818</v>
      </c>
      <c r="C847" s="204" t="s">
        <v>1506</v>
      </c>
      <c r="D847" s="204" t="s">
        <v>1594</v>
      </c>
      <c r="E847" s="204" t="s">
        <v>1427</v>
      </c>
      <c r="F847" s="204" t="s">
        <v>1595</v>
      </c>
      <c r="G847" s="204" t="s">
        <v>1596</v>
      </c>
      <c r="H847" s="204" t="s">
        <v>1451</v>
      </c>
      <c r="I847" s="204" t="s">
        <v>1452</v>
      </c>
      <c r="J847" s="383">
        <v>473850</v>
      </c>
      <c r="K847" s="351">
        <v>3232</v>
      </c>
      <c r="L847" s="204" t="s">
        <v>1597</v>
      </c>
      <c r="M847" s="351">
        <v>1053</v>
      </c>
      <c r="N847" s="204" t="s">
        <v>1437</v>
      </c>
      <c r="O847" s="204" t="s">
        <v>1434</v>
      </c>
      <c r="P847" s="204" t="s">
        <v>1597</v>
      </c>
      <c r="Q847" s="204" t="s">
        <v>1435</v>
      </c>
      <c r="R847" s="204" t="s">
        <v>1435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 spans="1:60" x14ac:dyDescent="0.25">
      <c r="A848" s="351">
        <v>1523</v>
      </c>
      <c r="B848" s="382">
        <v>42818</v>
      </c>
      <c r="C848" s="204" t="s">
        <v>1506</v>
      </c>
      <c r="D848" s="204" t="s">
        <v>1594</v>
      </c>
      <c r="E848" s="204" t="s">
        <v>1427</v>
      </c>
      <c r="F848" s="204" t="s">
        <v>1595</v>
      </c>
      <c r="G848" s="204" t="s">
        <v>1596</v>
      </c>
      <c r="H848" s="204" t="s">
        <v>1451</v>
      </c>
      <c r="I848" s="204" t="s">
        <v>1452</v>
      </c>
      <c r="J848" s="383">
        <v>420400</v>
      </c>
      <c r="K848" s="351">
        <v>2555</v>
      </c>
      <c r="L848" s="204" t="s">
        <v>1598</v>
      </c>
      <c r="M848" s="351">
        <v>1051</v>
      </c>
      <c r="N848" s="204" t="s">
        <v>1437</v>
      </c>
      <c r="O848" s="204" t="s">
        <v>1434</v>
      </c>
      <c r="P848" s="204" t="s">
        <v>1598</v>
      </c>
      <c r="Q848" s="204" t="s">
        <v>1435</v>
      </c>
      <c r="R848" s="204" t="s">
        <v>1435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 spans="1:60" x14ac:dyDescent="0.25">
      <c r="A849" s="351">
        <v>1574</v>
      </c>
      <c r="B849" s="382">
        <v>42820</v>
      </c>
      <c r="C849" s="204" t="s">
        <v>1565</v>
      </c>
      <c r="D849" s="204" t="s">
        <v>1808</v>
      </c>
      <c r="E849" s="204" t="s">
        <v>1427</v>
      </c>
      <c r="F849" s="204" t="s">
        <v>1428</v>
      </c>
      <c r="G849" s="204" t="s">
        <v>1809</v>
      </c>
      <c r="H849" s="204" t="s">
        <v>1566</v>
      </c>
      <c r="I849" s="204" t="s">
        <v>1523</v>
      </c>
      <c r="J849" s="383">
        <v>12000</v>
      </c>
      <c r="K849" s="351">
        <v>5589</v>
      </c>
      <c r="L849" s="204" t="s">
        <v>1916</v>
      </c>
      <c r="M849" s="351">
        <v>1</v>
      </c>
      <c r="N849" s="204" t="s">
        <v>1471</v>
      </c>
      <c r="O849" s="204" t="s">
        <v>1434</v>
      </c>
      <c r="P849" s="204" t="s">
        <v>1916</v>
      </c>
      <c r="Q849" s="204" t="s">
        <v>1435</v>
      </c>
      <c r="R849" s="204" t="s">
        <v>1435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 spans="1:60" x14ac:dyDescent="0.25">
      <c r="A850" s="351">
        <v>1575</v>
      </c>
      <c r="B850" s="382">
        <v>42820</v>
      </c>
      <c r="C850" s="204" t="s">
        <v>1565</v>
      </c>
      <c r="D850" s="204" t="s">
        <v>1808</v>
      </c>
      <c r="E850" s="204" t="s">
        <v>1427</v>
      </c>
      <c r="F850" s="204" t="s">
        <v>1428</v>
      </c>
      <c r="G850" s="204" t="s">
        <v>1809</v>
      </c>
      <c r="H850" s="204" t="s">
        <v>1566</v>
      </c>
      <c r="I850" s="204" t="s">
        <v>1523</v>
      </c>
      <c r="J850" s="383">
        <v>800</v>
      </c>
      <c r="K850" s="351">
        <v>5583</v>
      </c>
      <c r="L850" s="204" t="s">
        <v>1960</v>
      </c>
      <c r="M850" s="351">
        <v>1</v>
      </c>
      <c r="N850" s="204" t="s">
        <v>1437</v>
      </c>
      <c r="O850" s="204" t="s">
        <v>1434</v>
      </c>
      <c r="P850" s="204" t="s">
        <v>1960</v>
      </c>
      <c r="Q850" s="204" t="s">
        <v>1435</v>
      </c>
      <c r="R850" s="204" t="s">
        <v>1435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 spans="1:60" x14ac:dyDescent="0.25">
      <c r="A851" s="351">
        <v>1576</v>
      </c>
      <c r="B851" s="382">
        <v>42820</v>
      </c>
      <c r="C851" s="204" t="s">
        <v>1565</v>
      </c>
      <c r="D851" s="204" t="s">
        <v>1808</v>
      </c>
      <c r="E851" s="204" t="s">
        <v>1427</v>
      </c>
      <c r="F851" s="204" t="s">
        <v>1428</v>
      </c>
      <c r="G851" s="204" t="s">
        <v>1809</v>
      </c>
      <c r="H851" s="204" t="s">
        <v>1566</v>
      </c>
      <c r="I851" s="204" t="s">
        <v>1523</v>
      </c>
      <c r="J851" s="383">
        <v>1000</v>
      </c>
      <c r="K851" s="351">
        <v>5592</v>
      </c>
      <c r="L851" s="204" t="s">
        <v>2120</v>
      </c>
      <c r="M851" s="351">
        <v>1</v>
      </c>
      <c r="N851" s="204" t="s">
        <v>1437</v>
      </c>
      <c r="O851" s="204" t="s">
        <v>1434</v>
      </c>
      <c r="P851" s="204" t="s">
        <v>2120</v>
      </c>
      <c r="Q851" s="204" t="s">
        <v>1435</v>
      </c>
      <c r="R851" s="204" t="s">
        <v>1435</v>
      </c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 spans="1:60" x14ac:dyDescent="0.25">
      <c r="A852" s="351">
        <v>1577</v>
      </c>
      <c r="B852" s="382">
        <v>42820</v>
      </c>
      <c r="C852" s="204" t="s">
        <v>1565</v>
      </c>
      <c r="D852" s="204" t="s">
        <v>1808</v>
      </c>
      <c r="E852" s="204" t="s">
        <v>1427</v>
      </c>
      <c r="F852" s="204" t="s">
        <v>1428</v>
      </c>
      <c r="G852" s="204" t="s">
        <v>1809</v>
      </c>
      <c r="H852" s="204" t="s">
        <v>1566</v>
      </c>
      <c r="I852" s="204" t="s">
        <v>1523</v>
      </c>
      <c r="J852" s="383">
        <v>1000</v>
      </c>
      <c r="K852" s="351">
        <v>5591</v>
      </c>
      <c r="L852" s="204" t="s">
        <v>1960</v>
      </c>
      <c r="M852" s="351">
        <v>1</v>
      </c>
      <c r="N852" s="204" t="s">
        <v>1437</v>
      </c>
      <c r="O852" s="204" t="s">
        <v>1434</v>
      </c>
      <c r="P852" s="204" t="s">
        <v>1960</v>
      </c>
      <c r="Q852" s="204" t="s">
        <v>1435</v>
      </c>
      <c r="R852" s="204" t="s">
        <v>1435</v>
      </c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 spans="1:60" x14ac:dyDescent="0.25">
      <c r="A853" s="351">
        <v>1578</v>
      </c>
      <c r="B853" s="382">
        <v>42820</v>
      </c>
      <c r="C853" s="204" t="s">
        <v>1565</v>
      </c>
      <c r="D853" s="204" t="s">
        <v>1808</v>
      </c>
      <c r="E853" s="204" t="s">
        <v>1427</v>
      </c>
      <c r="F853" s="204" t="s">
        <v>1428</v>
      </c>
      <c r="G853" s="204" t="s">
        <v>1809</v>
      </c>
      <c r="H853" s="204" t="s">
        <v>1566</v>
      </c>
      <c r="I853" s="204" t="s">
        <v>1523</v>
      </c>
      <c r="J853" s="383">
        <v>16720</v>
      </c>
      <c r="K853" s="351">
        <v>5590</v>
      </c>
      <c r="L853" s="204" t="s">
        <v>1568</v>
      </c>
      <c r="M853" s="351">
        <v>4</v>
      </c>
      <c r="N853" s="204" t="s">
        <v>1454</v>
      </c>
      <c r="O853" s="204" t="s">
        <v>1434</v>
      </c>
      <c r="P853" s="204" t="s">
        <v>1568</v>
      </c>
      <c r="Q853" s="204" t="s">
        <v>1435</v>
      </c>
      <c r="R853" s="204" t="s">
        <v>1435</v>
      </c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 spans="1:60" x14ac:dyDescent="0.25">
      <c r="A854" s="351">
        <v>1584</v>
      </c>
      <c r="B854" s="382">
        <v>42820</v>
      </c>
      <c r="C854" s="204" t="s">
        <v>1565</v>
      </c>
      <c r="D854" s="204" t="s">
        <v>1808</v>
      </c>
      <c r="E854" s="204" t="s">
        <v>1427</v>
      </c>
      <c r="F854" s="204" t="s">
        <v>1428</v>
      </c>
      <c r="G854" s="204" t="s">
        <v>1809</v>
      </c>
      <c r="H854" s="204" t="s">
        <v>1566</v>
      </c>
      <c r="I854" s="204" t="s">
        <v>1523</v>
      </c>
      <c r="J854" s="383">
        <v>30000</v>
      </c>
      <c r="K854" s="351">
        <v>5585</v>
      </c>
      <c r="L854" s="204" t="s">
        <v>1916</v>
      </c>
      <c r="M854" s="351">
        <v>2</v>
      </c>
      <c r="N854" s="204" t="s">
        <v>1471</v>
      </c>
      <c r="O854" s="204" t="s">
        <v>1434</v>
      </c>
      <c r="P854" s="204" t="s">
        <v>1916</v>
      </c>
      <c r="Q854" s="204" t="s">
        <v>1435</v>
      </c>
      <c r="R854" s="204" t="s">
        <v>1435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 spans="1:60" x14ac:dyDescent="0.25">
      <c r="A855" s="351">
        <v>1679</v>
      </c>
      <c r="B855" s="382">
        <v>42820</v>
      </c>
      <c r="C855" s="204" t="s">
        <v>1519</v>
      </c>
      <c r="D855" s="204" t="s">
        <v>1808</v>
      </c>
      <c r="E855" s="204" t="s">
        <v>1427</v>
      </c>
      <c r="F855" s="204" t="s">
        <v>1428</v>
      </c>
      <c r="G855" s="204" t="s">
        <v>1809</v>
      </c>
      <c r="H855" s="204" t="s">
        <v>1522</v>
      </c>
      <c r="I855" s="204" t="s">
        <v>1523</v>
      </c>
      <c r="J855" s="383">
        <v>22000</v>
      </c>
      <c r="K855" s="351">
        <v>5676</v>
      </c>
      <c r="L855" s="204" t="s">
        <v>2121</v>
      </c>
      <c r="M855" s="351">
        <v>1</v>
      </c>
      <c r="N855" s="204" t="s">
        <v>1437</v>
      </c>
      <c r="O855" s="204" t="s">
        <v>1434</v>
      </c>
      <c r="P855" s="204" t="s">
        <v>2121</v>
      </c>
      <c r="Q855" s="204" t="s">
        <v>1435</v>
      </c>
      <c r="R855" s="204" t="s">
        <v>1435</v>
      </c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 spans="1:60" x14ac:dyDescent="0.25">
      <c r="A856" s="351">
        <v>1680</v>
      </c>
      <c r="B856" s="382">
        <v>42820</v>
      </c>
      <c r="C856" s="204" t="s">
        <v>1519</v>
      </c>
      <c r="D856" s="204" t="s">
        <v>1808</v>
      </c>
      <c r="E856" s="204" t="s">
        <v>1427</v>
      </c>
      <c r="F856" s="204" t="s">
        <v>1428</v>
      </c>
      <c r="G856" s="204" t="s">
        <v>1809</v>
      </c>
      <c r="H856" s="204" t="s">
        <v>1522</v>
      </c>
      <c r="I856" s="204" t="s">
        <v>1523</v>
      </c>
      <c r="J856" s="383">
        <v>60000</v>
      </c>
      <c r="K856" s="351">
        <v>5677</v>
      </c>
      <c r="L856" s="204" t="s">
        <v>1780</v>
      </c>
      <c r="M856" s="351">
        <v>4</v>
      </c>
      <c r="N856" s="204" t="s">
        <v>1437</v>
      </c>
      <c r="O856" s="204" t="s">
        <v>1434</v>
      </c>
      <c r="P856" s="204" t="s">
        <v>1780</v>
      </c>
      <c r="Q856" s="204" t="s">
        <v>1435</v>
      </c>
      <c r="R856" s="204" t="s">
        <v>1435</v>
      </c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 spans="1:60" x14ac:dyDescent="0.25">
      <c r="A857" s="351">
        <v>1681</v>
      </c>
      <c r="B857" s="382">
        <v>42820</v>
      </c>
      <c r="C857" s="204" t="s">
        <v>1519</v>
      </c>
      <c r="D857" s="204" t="s">
        <v>1808</v>
      </c>
      <c r="E857" s="204" t="s">
        <v>1427</v>
      </c>
      <c r="F857" s="204" t="s">
        <v>1428</v>
      </c>
      <c r="G857" s="204" t="s">
        <v>1809</v>
      </c>
      <c r="H857" s="204" t="s">
        <v>1522</v>
      </c>
      <c r="I857" s="204" t="s">
        <v>1523</v>
      </c>
      <c r="J857" s="383">
        <v>100000</v>
      </c>
      <c r="K857" s="351">
        <v>5678</v>
      </c>
      <c r="L857" s="204" t="s">
        <v>1780</v>
      </c>
      <c r="M857" s="351">
        <v>5</v>
      </c>
      <c r="N857" s="204" t="s">
        <v>1437</v>
      </c>
      <c r="O857" s="204" t="s">
        <v>1434</v>
      </c>
      <c r="P857" s="204" t="s">
        <v>1780</v>
      </c>
      <c r="Q857" s="204" t="s">
        <v>1435</v>
      </c>
      <c r="R857" s="204" t="s">
        <v>1435</v>
      </c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 spans="1:60" x14ac:dyDescent="0.25">
      <c r="A858" s="351">
        <v>1682</v>
      </c>
      <c r="B858" s="382">
        <v>42820</v>
      </c>
      <c r="C858" s="204" t="s">
        <v>1519</v>
      </c>
      <c r="D858" s="204" t="s">
        <v>1808</v>
      </c>
      <c r="E858" s="204" t="s">
        <v>1427</v>
      </c>
      <c r="F858" s="204" t="s">
        <v>1428</v>
      </c>
      <c r="G858" s="204" t="s">
        <v>1809</v>
      </c>
      <c r="H858" s="204" t="s">
        <v>1522</v>
      </c>
      <c r="I858" s="204" t="s">
        <v>1523</v>
      </c>
      <c r="J858" s="383">
        <v>27500</v>
      </c>
      <c r="K858" s="351">
        <v>5679</v>
      </c>
      <c r="L858" s="204" t="s">
        <v>2122</v>
      </c>
      <c r="M858" s="351">
        <v>10</v>
      </c>
      <c r="N858" s="204" t="s">
        <v>1437</v>
      </c>
      <c r="O858" s="204" t="s">
        <v>1434</v>
      </c>
      <c r="P858" s="204" t="s">
        <v>2122</v>
      </c>
      <c r="Q858" s="204" t="s">
        <v>1435</v>
      </c>
      <c r="R858" s="204" t="s">
        <v>1435</v>
      </c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 spans="1:60" x14ac:dyDescent="0.25">
      <c r="A859" s="351">
        <v>1683</v>
      </c>
      <c r="B859" s="382">
        <v>42820</v>
      </c>
      <c r="C859" s="204" t="s">
        <v>1519</v>
      </c>
      <c r="D859" s="204" t="s">
        <v>1808</v>
      </c>
      <c r="E859" s="204" t="s">
        <v>1427</v>
      </c>
      <c r="F859" s="204" t="s">
        <v>1428</v>
      </c>
      <c r="G859" s="204" t="s">
        <v>1809</v>
      </c>
      <c r="H859" s="204" t="s">
        <v>1522</v>
      </c>
      <c r="I859" s="204" t="s">
        <v>1523</v>
      </c>
      <c r="J859" s="383">
        <v>5000</v>
      </c>
      <c r="K859" s="351">
        <v>5680</v>
      </c>
      <c r="L859" s="204" t="s">
        <v>2123</v>
      </c>
      <c r="M859" s="351">
        <v>2</v>
      </c>
      <c r="N859" s="204" t="s">
        <v>1437</v>
      </c>
      <c r="O859" s="204" t="s">
        <v>1434</v>
      </c>
      <c r="P859" s="204" t="s">
        <v>2123</v>
      </c>
      <c r="Q859" s="204" t="s">
        <v>1435</v>
      </c>
      <c r="R859" s="204" t="s">
        <v>1435</v>
      </c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 spans="1:60" x14ac:dyDescent="0.25">
      <c r="A860" s="351">
        <v>1684</v>
      </c>
      <c r="B860" s="382">
        <v>42820</v>
      </c>
      <c r="C860" s="204" t="s">
        <v>1519</v>
      </c>
      <c r="D860" s="204" t="s">
        <v>1808</v>
      </c>
      <c r="E860" s="204" t="s">
        <v>1427</v>
      </c>
      <c r="F860" s="204" t="s">
        <v>1428</v>
      </c>
      <c r="G860" s="204" t="s">
        <v>1809</v>
      </c>
      <c r="H860" s="204" t="s">
        <v>1522</v>
      </c>
      <c r="I860" s="204" t="s">
        <v>1523</v>
      </c>
      <c r="J860" s="383">
        <v>4000</v>
      </c>
      <c r="K860" s="351">
        <v>5681</v>
      </c>
      <c r="L860" s="204" t="s">
        <v>2124</v>
      </c>
      <c r="M860" s="351">
        <v>1</v>
      </c>
      <c r="N860" s="204" t="s">
        <v>1437</v>
      </c>
      <c r="O860" s="204" t="s">
        <v>1434</v>
      </c>
      <c r="P860" s="204" t="s">
        <v>2124</v>
      </c>
      <c r="Q860" s="204" t="s">
        <v>1435</v>
      </c>
      <c r="R860" s="204" t="s">
        <v>1435</v>
      </c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 spans="1:60" x14ac:dyDescent="0.25">
      <c r="A861" s="351">
        <v>1685</v>
      </c>
      <c r="B861" s="382">
        <v>42820</v>
      </c>
      <c r="C861" s="204" t="s">
        <v>1519</v>
      </c>
      <c r="D861" s="204" t="s">
        <v>1808</v>
      </c>
      <c r="E861" s="204" t="s">
        <v>1427</v>
      </c>
      <c r="F861" s="204" t="s">
        <v>1428</v>
      </c>
      <c r="G861" s="204" t="s">
        <v>1809</v>
      </c>
      <c r="H861" s="204" t="s">
        <v>1522</v>
      </c>
      <c r="I861" s="204" t="s">
        <v>1523</v>
      </c>
      <c r="J861" s="383">
        <v>19500</v>
      </c>
      <c r="K861" s="351">
        <v>5682</v>
      </c>
      <c r="L861" s="204" t="s">
        <v>2125</v>
      </c>
      <c r="M861" s="351">
        <v>3</v>
      </c>
      <c r="N861" s="204" t="s">
        <v>1437</v>
      </c>
      <c r="O861" s="204" t="s">
        <v>1434</v>
      </c>
      <c r="P861" s="204" t="s">
        <v>2125</v>
      </c>
      <c r="Q861" s="204" t="s">
        <v>1435</v>
      </c>
      <c r="R861" s="204" t="s">
        <v>1435</v>
      </c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 spans="1:60" x14ac:dyDescent="0.25">
      <c r="A862" s="351">
        <v>1686</v>
      </c>
      <c r="B862" s="382">
        <v>42820</v>
      </c>
      <c r="C862" s="204" t="s">
        <v>1519</v>
      </c>
      <c r="D862" s="204" t="s">
        <v>1808</v>
      </c>
      <c r="E862" s="204" t="s">
        <v>1427</v>
      </c>
      <c r="F862" s="204" t="s">
        <v>1428</v>
      </c>
      <c r="G862" s="204" t="s">
        <v>1809</v>
      </c>
      <c r="H862" s="204" t="s">
        <v>1522</v>
      </c>
      <c r="I862" s="204" t="s">
        <v>1523</v>
      </c>
      <c r="J862" s="383">
        <v>18000</v>
      </c>
      <c r="K862" s="351">
        <v>5683</v>
      </c>
      <c r="L862" s="204" t="s">
        <v>2126</v>
      </c>
      <c r="M862" s="351">
        <v>3</v>
      </c>
      <c r="N862" s="204" t="s">
        <v>1437</v>
      </c>
      <c r="O862" s="204" t="s">
        <v>1434</v>
      </c>
      <c r="P862" s="204" t="s">
        <v>2126</v>
      </c>
      <c r="Q862" s="204" t="s">
        <v>1435</v>
      </c>
      <c r="R862" s="204" t="s">
        <v>1435</v>
      </c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 spans="1:60" x14ac:dyDescent="0.25">
      <c r="A863" s="351">
        <v>1687</v>
      </c>
      <c r="B863" s="382">
        <v>42820</v>
      </c>
      <c r="C863" s="204" t="s">
        <v>1519</v>
      </c>
      <c r="D863" s="204" t="s">
        <v>1808</v>
      </c>
      <c r="E863" s="204" t="s">
        <v>1427</v>
      </c>
      <c r="F863" s="204" t="s">
        <v>1428</v>
      </c>
      <c r="G863" s="204" t="s">
        <v>1809</v>
      </c>
      <c r="H863" s="204" t="s">
        <v>1522</v>
      </c>
      <c r="I863" s="204" t="s">
        <v>1523</v>
      </c>
      <c r="J863" s="383">
        <v>16000</v>
      </c>
      <c r="K863" s="351">
        <v>5684</v>
      </c>
      <c r="L863" s="204" t="s">
        <v>2127</v>
      </c>
      <c r="M863" s="351">
        <v>4</v>
      </c>
      <c r="N863" s="204" t="s">
        <v>1437</v>
      </c>
      <c r="O863" s="204" t="s">
        <v>1434</v>
      </c>
      <c r="P863" s="204" t="s">
        <v>2127</v>
      </c>
      <c r="Q863" s="204" t="s">
        <v>1435</v>
      </c>
      <c r="R863" s="204" t="s">
        <v>1435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 spans="1:60" x14ac:dyDescent="0.25">
      <c r="A864" s="351">
        <v>1688</v>
      </c>
      <c r="B864" s="382">
        <v>42820</v>
      </c>
      <c r="C864" s="204" t="s">
        <v>1519</v>
      </c>
      <c r="D864" s="204" t="s">
        <v>1808</v>
      </c>
      <c r="E864" s="204" t="s">
        <v>1427</v>
      </c>
      <c r="F864" s="204" t="s">
        <v>1428</v>
      </c>
      <c r="G864" s="204" t="s">
        <v>1809</v>
      </c>
      <c r="H864" s="204" t="s">
        <v>1522</v>
      </c>
      <c r="I864" s="204" t="s">
        <v>1523</v>
      </c>
      <c r="J864" s="383">
        <v>4500</v>
      </c>
      <c r="K864" s="351">
        <v>5685</v>
      </c>
      <c r="L864" s="204" t="s">
        <v>2128</v>
      </c>
      <c r="M864" s="351">
        <v>1</v>
      </c>
      <c r="N864" s="204" t="s">
        <v>1437</v>
      </c>
      <c r="O864" s="204" t="s">
        <v>1434</v>
      </c>
      <c r="P864" s="204" t="s">
        <v>2128</v>
      </c>
      <c r="Q864" s="204" t="s">
        <v>1435</v>
      </c>
      <c r="R864" s="204" t="s">
        <v>1435</v>
      </c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 spans="1:60" x14ac:dyDescent="0.25">
      <c r="A865" s="351">
        <v>1689</v>
      </c>
      <c r="B865" s="382">
        <v>42820</v>
      </c>
      <c r="C865" s="204" t="s">
        <v>1519</v>
      </c>
      <c r="D865" s="204" t="s">
        <v>1808</v>
      </c>
      <c r="E865" s="204" t="s">
        <v>1427</v>
      </c>
      <c r="F865" s="204" t="s">
        <v>1428</v>
      </c>
      <c r="G865" s="204" t="s">
        <v>1809</v>
      </c>
      <c r="H865" s="204" t="s">
        <v>1522</v>
      </c>
      <c r="I865" s="204" t="s">
        <v>1523</v>
      </c>
      <c r="J865" s="383">
        <v>10000</v>
      </c>
      <c r="K865" s="351">
        <v>5686</v>
      </c>
      <c r="L865" s="204" t="s">
        <v>2129</v>
      </c>
      <c r="M865" s="351">
        <v>2.5</v>
      </c>
      <c r="N865" s="204" t="s">
        <v>1437</v>
      </c>
      <c r="O865" s="204" t="s">
        <v>1434</v>
      </c>
      <c r="P865" s="204" t="s">
        <v>2129</v>
      </c>
      <c r="Q865" s="204" t="s">
        <v>1435</v>
      </c>
      <c r="R865" s="204" t="s">
        <v>1435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 spans="1:60" x14ac:dyDescent="0.25">
      <c r="A866" s="351">
        <v>1690</v>
      </c>
      <c r="B866" s="382">
        <v>42820</v>
      </c>
      <c r="C866" s="204" t="s">
        <v>1519</v>
      </c>
      <c r="D866" s="204" t="s">
        <v>1808</v>
      </c>
      <c r="E866" s="204" t="s">
        <v>1427</v>
      </c>
      <c r="F866" s="204" t="s">
        <v>1428</v>
      </c>
      <c r="G866" s="204" t="s">
        <v>1809</v>
      </c>
      <c r="H866" s="204" t="s">
        <v>1522</v>
      </c>
      <c r="I866" s="204" t="s">
        <v>1523</v>
      </c>
      <c r="J866" s="383">
        <v>53240</v>
      </c>
      <c r="K866" s="351">
        <v>5687</v>
      </c>
      <c r="L866" s="204" t="s">
        <v>2130</v>
      </c>
      <c r="M866" s="351">
        <v>2.42</v>
      </c>
      <c r="N866" s="204" t="s">
        <v>2131</v>
      </c>
      <c r="O866" s="204" t="s">
        <v>1434</v>
      </c>
      <c r="P866" s="204" t="s">
        <v>2130</v>
      </c>
      <c r="Q866" s="204" t="s">
        <v>1435</v>
      </c>
      <c r="R866" s="204" t="s">
        <v>1435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 spans="1:60" x14ac:dyDescent="0.25">
      <c r="A867" s="351">
        <v>1691</v>
      </c>
      <c r="B867" s="382">
        <v>42820</v>
      </c>
      <c r="C867" s="204" t="s">
        <v>1519</v>
      </c>
      <c r="D867" s="204" t="s">
        <v>1808</v>
      </c>
      <c r="E867" s="204" t="s">
        <v>1427</v>
      </c>
      <c r="F867" s="204" t="s">
        <v>1428</v>
      </c>
      <c r="G867" s="204" t="s">
        <v>1809</v>
      </c>
      <c r="H867" s="204" t="s">
        <v>1522</v>
      </c>
      <c r="I867" s="204" t="s">
        <v>1523</v>
      </c>
      <c r="J867" s="383">
        <v>18000</v>
      </c>
      <c r="K867" s="351">
        <v>5688</v>
      </c>
      <c r="L867" s="204" t="s">
        <v>2132</v>
      </c>
      <c r="M867" s="351">
        <v>6</v>
      </c>
      <c r="N867" s="204" t="s">
        <v>1437</v>
      </c>
      <c r="O867" s="204" t="s">
        <v>1434</v>
      </c>
      <c r="P867" s="204" t="s">
        <v>2132</v>
      </c>
      <c r="Q867" s="204" t="s">
        <v>1435</v>
      </c>
      <c r="R867" s="204" t="s">
        <v>1435</v>
      </c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 spans="1:60" x14ac:dyDescent="0.25">
      <c r="A868" s="351">
        <v>1692</v>
      </c>
      <c r="B868" s="382">
        <v>42820</v>
      </c>
      <c r="C868" s="204" t="s">
        <v>1519</v>
      </c>
      <c r="D868" s="204" t="s">
        <v>1808</v>
      </c>
      <c r="E868" s="204" t="s">
        <v>1427</v>
      </c>
      <c r="F868" s="204" t="s">
        <v>1428</v>
      </c>
      <c r="G868" s="204" t="s">
        <v>1809</v>
      </c>
      <c r="H868" s="204" t="s">
        <v>1522</v>
      </c>
      <c r="I868" s="204" t="s">
        <v>1523</v>
      </c>
      <c r="J868" s="383">
        <v>5000</v>
      </c>
      <c r="K868" s="351">
        <v>5689</v>
      </c>
      <c r="L868" s="204" t="s">
        <v>1528</v>
      </c>
      <c r="M868" s="351">
        <v>1</v>
      </c>
      <c r="N868" s="204" t="s">
        <v>1529</v>
      </c>
      <c r="O868" s="204" t="s">
        <v>1434</v>
      </c>
      <c r="P868" s="204" t="s">
        <v>1528</v>
      </c>
      <c r="Q868" s="204" t="s">
        <v>1435</v>
      </c>
      <c r="R868" s="204" t="s">
        <v>1435</v>
      </c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 spans="1:60" x14ac:dyDescent="0.25">
      <c r="A869" s="351">
        <v>1693</v>
      </c>
      <c r="B869" s="382">
        <v>42820</v>
      </c>
      <c r="C869" s="204" t="s">
        <v>1519</v>
      </c>
      <c r="D869" s="204" t="s">
        <v>1808</v>
      </c>
      <c r="E869" s="204" t="s">
        <v>1427</v>
      </c>
      <c r="F869" s="204" t="s">
        <v>1428</v>
      </c>
      <c r="G869" s="204" t="s">
        <v>1809</v>
      </c>
      <c r="H869" s="204" t="s">
        <v>1522</v>
      </c>
      <c r="I869" s="204" t="s">
        <v>1523</v>
      </c>
      <c r="J869" s="383">
        <v>5500</v>
      </c>
      <c r="K869" s="351">
        <v>5690</v>
      </c>
      <c r="L869" s="204" t="s">
        <v>2133</v>
      </c>
      <c r="M869" s="351">
        <v>1</v>
      </c>
      <c r="N869" s="204" t="s">
        <v>1437</v>
      </c>
      <c r="O869" s="204" t="s">
        <v>1434</v>
      </c>
      <c r="P869" s="204" t="s">
        <v>2133</v>
      </c>
      <c r="Q869" s="204" t="s">
        <v>1435</v>
      </c>
      <c r="R869" s="204" t="s">
        <v>1435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 spans="1:60" x14ac:dyDescent="0.25">
      <c r="A870" s="351">
        <v>1694</v>
      </c>
      <c r="B870" s="382">
        <v>42820</v>
      </c>
      <c r="C870" s="204" t="s">
        <v>1519</v>
      </c>
      <c r="D870" s="204" t="s">
        <v>1808</v>
      </c>
      <c r="E870" s="204" t="s">
        <v>1427</v>
      </c>
      <c r="F870" s="204" t="s">
        <v>1428</v>
      </c>
      <c r="G870" s="204" t="s">
        <v>1809</v>
      </c>
      <c r="H870" s="204" t="s">
        <v>1522</v>
      </c>
      <c r="I870" s="204" t="s">
        <v>1523</v>
      </c>
      <c r="J870" s="383">
        <v>9000</v>
      </c>
      <c r="K870" s="351">
        <v>5691</v>
      </c>
      <c r="L870" s="204" t="s">
        <v>2133</v>
      </c>
      <c r="M870" s="351">
        <v>2</v>
      </c>
      <c r="N870" s="204" t="s">
        <v>1437</v>
      </c>
      <c r="O870" s="204" t="s">
        <v>1434</v>
      </c>
      <c r="P870" s="204" t="s">
        <v>2133</v>
      </c>
      <c r="Q870" s="204" t="s">
        <v>1435</v>
      </c>
      <c r="R870" s="204" t="s">
        <v>1435</v>
      </c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 spans="1:60" x14ac:dyDescent="0.25">
      <c r="A871" s="351">
        <v>1695</v>
      </c>
      <c r="B871" s="382">
        <v>42820</v>
      </c>
      <c r="C871" s="204" t="s">
        <v>1519</v>
      </c>
      <c r="D871" s="204" t="s">
        <v>1808</v>
      </c>
      <c r="E871" s="204" t="s">
        <v>1427</v>
      </c>
      <c r="F871" s="204" t="s">
        <v>1428</v>
      </c>
      <c r="G871" s="204" t="s">
        <v>1809</v>
      </c>
      <c r="H871" s="204" t="s">
        <v>1522</v>
      </c>
      <c r="I871" s="204" t="s">
        <v>1523</v>
      </c>
      <c r="J871" s="383">
        <v>18000</v>
      </c>
      <c r="K871" s="351">
        <v>5692</v>
      </c>
      <c r="L871" s="204" t="s">
        <v>2134</v>
      </c>
      <c r="M871" s="351">
        <v>2</v>
      </c>
      <c r="N871" s="204" t="s">
        <v>1437</v>
      </c>
      <c r="O871" s="204" t="s">
        <v>1434</v>
      </c>
      <c r="P871" s="204" t="s">
        <v>2134</v>
      </c>
      <c r="Q871" s="204" t="s">
        <v>1435</v>
      </c>
      <c r="R871" s="204" t="s">
        <v>1435</v>
      </c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 spans="1:60" x14ac:dyDescent="0.25">
      <c r="A872" s="351">
        <v>1696</v>
      </c>
      <c r="B872" s="382">
        <v>42820</v>
      </c>
      <c r="C872" s="204" t="s">
        <v>1519</v>
      </c>
      <c r="D872" s="204" t="s">
        <v>1808</v>
      </c>
      <c r="E872" s="204" t="s">
        <v>1427</v>
      </c>
      <c r="F872" s="204" t="s">
        <v>1428</v>
      </c>
      <c r="G872" s="204" t="s">
        <v>1809</v>
      </c>
      <c r="H872" s="204" t="s">
        <v>1522</v>
      </c>
      <c r="I872" s="204" t="s">
        <v>1523</v>
      </c>
      <c r="J872" s="383">
        <v>16000</v>
      </c>
      <c r="K872" s="351">
        <v>5693</v>
      </c>
      <c r="L872" s="204" t="s">
        <v>2135</v>
      </c>
      <c r="M872" s="351">
        <v>4</v>
      </c>
      <c r="N872" s="204" t="s">
        <v>1437</v>
      </c>
      <c r="O872" s="204" t="s">
        <v>1434</v>
      </c>
      <c r="P872" s="204" t="s">
        <v>2135</v>
      </c>
      <c r="Q872" s="204" t="s">
        <v>1435</v>
      </c>
      <c r="R872" s="204" t="s">
        <v>1435</v>
      </c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 spans="1:60" x14ac:dyDescent="0.25">
      <c r="A873" s="351">
        <v>1697</v>
      </c>
      <c r="B873" s="382">
        <v>42820</v>
      </c>
      <c r="C873" s="204" t="s">
        <v>1519</v>
      </c>
      <c r="D873" s="204" t="s">
        <v>1808</v>
      </c>
      <c r="E873" s="204" t="s">
        <v>1427</v>
      </c>
      <c r="F873" s="204" t="s">
        <v>1428</v>
      </c>
      <c r="G873" s="204" t="s">
        <v>1809</v>
      </c>
      <c r="H873" s="204" t="s">
        <v>1522</v>
      </c>
      <c r="I873" s="204" t="s">
        <v>1523</v>
      </c>
      <c r="J873" s="383">
        <v>100000</v>
      </c>
      <c r="K873" s="351">
        <v>5678</v>
      </c>
      <c r="L873" s="204" t="s">
        <v>1780</v>
      </c>
      <c r="M873" s="351">
        <v>5</v>
      </c>
      <c r="N873" s="204" t="s">
        <v>1437</v>
      </c>
      <c r="O873" s="204" t="s">
        <v>1434</v>
      </c>
      <c r="P873" s="204" t="s">
        <v>1780</v>
      </c>
      <c r="Q873" s="204" t="s">
        <v>1435</v>
      </c>
      <c r="R873" s="204" t="s">
        <v>1435</v>
      </c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 spans="1:60" x14ac:dyDescent="0.25">
      <c r="A874" s="351">
        <v>1698</v>
      </c>
      <c r="B874" s="382">
        <v>42820</v>
      </c>
      <c r="C874" s="204" t="s">
        <v>1519</v>
      </c>
      <c r="D874" s="204" t="s">
        <v>1808</v>
      </c>
      <c r="E874" s="204" t="s">
        <v>1427</v>
      </c>
      <c r="F874" s="204" t="s">
        <v>1428</v>
      </c>
      <c r="G874" s="204" t="s">
        <v>1809</v>
      </c>
      <c r="H874" s="204" t="s">
        <v>1522</v>
      </c>
      <c r="I874" s="204" t="s">
        <v>1523</v>
      </c>
      <c r="J874" s="383">
        <v>22000</v>
      </c>
      <c r="K874" s="351">
        <v>5695</v>
      </c>
      <c r="L874" s="204" t="s">
        <v>2136</v>
      </c>
      <c r="M874" s="351">
        <v>8</v>
      </c>
      <c r="N874" s="204" t="s">
        <v>1437</v>
      </c>
      <c r="O874" s="204" t="s">
        <v>1434</v>
      </c>
      <c r="P874" s="204" t="s">
        <v>2136</v>
      </c>
      <c r="Q874" s="204" t="s">
        <v>1435</v>
      </c>
      <c r="R874" s="204" t="s">
        <v>1435</v>
      </c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 spans="1:60" x14ac:dyDescent="0.25">
      <c r="A875" s="351">
        <v>1699</v>
      </c>
      <c r="B875" s="382">
        <v>42820</v>
      </c>
      <c r="C875" s="204" t="s">
        <v>1519</v>
      </c>
      <c r="D875" s="204" t="s">
        <v>1808</v>
      </c>
      <c r="E875" s="204" t="s">
        <v>1427</v>
      </c>
      <c r="F875" s="204" t="s">
        <v>1428</v>
      </c>
      <c r="G875" s="204" t="s">
        <v>1809</v>
      </c>
      <c r="H875" s="204" t="s">
        <v>1522</v>
      </c>
      <c r="I875" s="204" t="s">
        <v>1523</v>
      </c>
      <c r="J875" s="383">
        <v>8800</v>
      </c>
      <c r="K875" s="351">
        <v>5696</v>
      </c>
      <c r="L875" s="204" t="s">
        <v>1921</v>
      </c>
      <c r="M875" s="351">
        <v>2</v>
      </c>
      <c r="N875" s="204" t="s">
        <v>1437</v>
      </c>
      <c r="O875" s="204" t="s">
        <v>1434</v>
      </c>
      <c r="P875" s="204" t="s">
        <v>1921</v>
      </c>
      <c r="Q875" s="204" t="s">
        <v>1435</v>
      </c>
      <c r="R875" s="204" t="s">
        <v>1435</v>
      </c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 spans="1:60" x14ac:dyDescent="0.25">
      <c r="A876" s="351">
        <v>1700</v>
      </c>
      <c r="B876" s="382">
        <v>42820</v>
      </c>
      <c r="C876" s="204" t="s">
        <v>1519</v>
      </c>
      <c r="D876" s="204" t="s">
        <v>1808</v>
      </c>
      <c r="E876" s="204" t="s">
        <v>1427</v>
      </c>
      <c r="F876" s="204" t="s">
        <v>1428</v>
      </c>
      <c r="G876" s="204" t="s">
        <v>1809</v>
      </c>
      <c r="H876" s="204" t="s">
        <v>1522</v>
      </c>
      <c r="I876" s="204" t="s">
        <v>1523</v>
      </c>
      <c r="J876" s="383">
        <v>3500</v>
      </c>
      <c r="K876" s="351">
        <v>4817</v>
      </c>
      <c r="L876" s="204" t="s">
        <v>1526</v>
      </c>
      <c r="M876" s="351">
        <v>1</v>
      </c>
      <c r="N876" s="204" t="s">
        <v>1527</v>
      </c>
      <c r="O876" s="204" t="s">
        <v>1434</v>
      </c>
      <c r="P876" s="204" t="s">
        <v>1526</v>
      </c>
      <c r="Q876" s="204" t="s">
        <v>1435</v>
      </c>
      <c r="R876" s="204" t="s">
        <v>1435</v>
      </c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 spans="1:60" x14ac:dyDescent="0.25">
      <c r="A877" s="351">
        <v>1701</v>
      </c>
      <c r="B877" s="382">
        <v>42820</v>
      </c>
      <c r="C877" s="204" t="s">
        <v>1519</v>
      </c>
      <c r="D877" s="204" t="s">
        <v>1808</v>
      </c>
      <c r="E877" s="204" t="s">
        <v>1427</v>
      </c>
      <c r="F877" s="204" t="s">
        <v>1428</v>
      </c>
      <c r="G877" s="204" t="s">
        <v>1809</v>
      </c>
      <c r="H877" s="204" t="s">
        <v>1522</v>
      </c>
      <c r="I877" s="204" t="s">
        <v>1523</v>
      </c>
      <c r="J877" s="383">
        <v>1050</v>
      </c>
      <c r="K877" s="351">
        <v>5697</v>
      </c>
      <c r="L877" s="204" t="s">
        <v>1962</v>
      </c>
      <c r="M877" s="351">
        <v>30</v>
      </c>
      <c r="N877" s="204" t="s">
        <v>1437</v>
      </c>
      <c r="O877" s="204" t="s">
        <v>1434</v>
      </c>
      <c r="P877" s="204" t="s">
        <v>1962</v>
      </c>
      <c r="Q877" s="204" t="s">
        <v>1435</v>
      </c>
      <c r="R877" s="204" t="s">
        <v>1435</v>
      </c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 spans="1:60" x14ac:dyDescent="0.25">
      <c r="A878" s="351">
        <v>1702</v>
      </c>
      <c r="B878" s="382">
        <v>42820</v>
      </c>
      <c r="C878" s="204" t="s">
        <v>1519</v>
      </c>
      <c r="D878" s="204" t="s">
        <v>1808</v>
      </c>
      <c r="E878" s="204" t="s">
        <v>1427</v>
      </c>
      <c r="F878" s="204" t="s">
        <v>1428</v>
      </c>
      <c r="G878" s="204" t="s">
        <v>1809</v>
      </c>
      <c r="H878" s="204" t="s">
        <v>1522</v>
      </c>
      <c r="I878" s="204" t="s">
        <v>1523</v>
      </c>
      <c r="J878" s="383">
        <v>4000</v>
      </c>
      <c r="K878" s="351">
        <v>5698</v>
      </c>
      <c r="L878" s="204" t="s">
        <v>1575</v>
      </c>
      <c r="M878" s="351">
        <v>1</v>
      </c>
      <c r="N878" s="204" t="s">
        <v>1437</v>
      </c>
      <c r="O878" s="204" t="s">
        <v>1434</v>
      </c>
      <c r="P878" s="204" t="s">
        <v>1575</v>
      </c>
      <c r="Q878" s="204" t="s">
        <v>1435</v>
      </c>
      <c r="R878" s="204" t="s">
        <v>1435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 spans="1:60" x14ac:dyDescent="0.25">
      <c r="A879" s="351">
        <v>1703</v>
      </c>
      <c r="B879" s="382">
        <v>42820</v>
      </c>
      <c r="C879" s="204" t="s">
        <v>1519</v>
      </c>
      <c r="D879" s="204" t="s">
        <v>1808</v>
      </c>
      <c r="E879" s="204" t="s">
        <v>1427</v>
      </c>
      <c r="F879" s="204" t="s">
        <v>1428</v>
      </c>
      <c r="G879" s="204" t="s">
        <v>1809</v>
      </c>
      <c r="H879" s="204" t="s">
        <v>1522</v>
      </c>
      <c r="I879" s="204" t="s">
        <v>1523</v>
      </c>
      <c r="J879" s="383">
        <v>16500</v>
      </c>
      <c r="K879" s="351">
        <v>5699</v>
      </c>
      <c r="L879" s="204" t="s">
        <v>2137</v>
      </c>
      <c r="M879" s="351">
        <v>1</v>
      </c>
      <c r="N879" s="204" t="s">
        <v>1437</v>
      </c>
      <c r="O879" s="204" t="s">
        <v>1434</v>
      </c>
      <c r="P879" s="204" t="s">
        <v>2137</v>
      </c>
      <c r="Q879" s="204" t="s">
        <v>1435</v>
      </c>
      <c r="R879" s="204" t="s">
        <v>1435</v>
      </c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 spans="1:60" x14ac:dyDescent="0.25">
      <c r="A880" s="351">
        <v>218</v>
      </c>
      <c r="B880" s="382">
        <v>42821</v>
      </c>
      <c r="C880" s="204" t="s">
        <v>2101</v>
      </c>
      <c r="D880" s="204" t="s">
        <v>1659</v>
      </c>
      <c r="E880" s="204" t="s">
        <v>1427</v>
      </c>
      <c r="F880" s="204" t="s">
        <v>1428</v>
      </c>
      <c r="G880" s="204" t="s">
        <v>1660</v>
      </c>
      <c r="H880" s="204" t="s">
        <v>1661</v>
      </c>
      <c r="I880" s="204" t="s">
        <v>1604</v>
      </c>
      <c r="J880" s="383">
        <v>20936630</v>
      </c>
      <c r="K880" s="351" t="s">
        <v>1445</v>
      </c>
      <c r="L880" s="204" t="s">
        <v>1446</v>
      </c>
      <c r="M880" s="351">
        <v>0</v>
      </c>
      <c r="N880" s="204" t="s">
        <v>1447</v>
      </c>
      <c r="O880" s="204" t="s">
        <v>1434</v>
      </c>
      <c r="P880" s="204" t="s">
        <v>1662</v>
      </c>
      <c r="Q880" s="204" t="s">
        <v>1617</v>
      </c>
      <c r="R880" s="204" t="s">
        <v>1663</v>
      </c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 spans="1:60" x14ac:dyDescent="0.25">
      <c r="A881" s="351">
        <v>220</v>
      </c>
      <c r="B881" s="382">
        <v>42821</v>
      </c>
      <c r="C881" s="204" t="s">
        <v>2102</v>
      </c>
      <c r="D881" s="204" t="s">
        <v>2103</v>
      </c>
      <c r="E881" s="204" t="s">
        <v>1427</v>
      </c>
      <c r="F881" s="204" t="s">
        <v>2104</v>
      </c>
      <c r="G881" s="204" t="s">
        <v>2105</v>
      </c>
      <c r="H881" s="204" t="s">
        <v>1592</v>
      </c>
      <c r="I881" s="204" t="s">
        <v>1604</v>
      </c>
      <c r="J881" s="383">
        <v>1980</v>
      </c>
      <c r="K881" s="351" t="s">
        <v>1445</v>
      </c>
      <c r="L881" s="204" t="s">
        <v>1446</v>
      </c>
      <c r="M881" s="351">
        <v>0</v>
      </c>
      <c r="N881" s="204" t="s">
        <v>1447</v>
      </c>
      <c r="O881" s="204" t="s">
        <v>1434</v>
      </c>
      <c r="P881" s="204" t="s">
        <v>2106</v>
      </c>
      <c r="Q881" s="204" t="s">
        <v>1617</v>
      </c>
      <c r="R881" s="204" t="s">
        <v>1618</v>
      </c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 spans="1:60" x14ac:dyDescent="0.25">
      <c r="A882" s="351">
        <v>222</v>
      </c>
      <c r="B882" s="382">
        <v>42821</v>
      </c>
      <c r="C882" s="204" t="s">
        <v>2138</v>
      </c>
      <c r="D882" s="204" t="s">
        <v>1552</v>
      </c>
      <c r="E882" s="204" t="s">
        <v>1427</v>
      </c>
      <c r="F882" s="204" t="s">
        <v>1553</v>
      </c>
      <c r="G882" s="204" t="s">
        <v>1554</v>
      </c>
      <c r="H882" s="204" t="s">
        <v>1463</v>
      </c>
      <c r="I882" s="204" t="s">
        <v>1604</v>
      </c>
      <c r="J882" s="383">
        <v>202475</v>
      </c>
      <c r="K882" s="351" t="s">
        <v>1445</v>
      </c>
      <c r="L882" s="204" t="s">
        <v>1446</v>
      </c>
      <c r="M882" s="351">
        <v>0</v>
      </c>
      <c r="N882" s="204" t="s">
        <v>1447</v>
      </c>
      <c r="O882" s="204" t="s">
        <v>1434</v>
      </c>
      <c r="P882" s="204" t="s">
        <v>1712</v>
      </c>
      <c r="Q882" s="204" t="s">
        <v>1617</v>
      </c>
      <c r="R882" s="204" t="s">
        <v>1696</v>
      </c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 spans="1:60" x14ac:dyDescent="0.25">
      <c r="A883" s="351">
        <v>223</v>
      </c>
      <c r="B883" s="382">
        <v>42821</v>
      </c>
      <c r="C883" s="204" t="s">
        <v>2139</v>
      </c>
      <c r="D883" s="204" t="s">
        <v>1552</v>
      </c>
      <c r="E883" s="204" t="s">
        <v>1427</v>
      </c>
      <c r="F883" s="204" t="s">
        <v>1553</v>
      </c>
      <c r="G883" s="204" t="s">
        <v>1554</v>
      </c>
      <c r="H883" s="204" t="s">
        <v>1452</v>
      </c>
      <c r="I883" s="204" t="s">
        <v>1604</v>
      </c>
      <c r="J883" s="383">
        <v>160000</v>
      </c>
      <c r="K883" s="351" t="s">
        <v>1445</v>
      </c>
      <c r="L883" s="204" t="s">
        <v>1446</v>
      </c>
      <c r="M883" s="351">
        <v>0</v>
      </c>
      <c r="N883" s="204" t="s">
        <v>1447</v>
      </c>
      <c r="O883" s="204" t="s">
        <v>1434</v>
      </c>
      <c r="P883" s="204" t="s">
        <v>1714</v>
      </c>
      <c r="Q883" s="204" t="s">
        <v>1617</v>
      </c>
      <c r="R883" s="204" t="s">
        <v>1699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 spans="1:60" x14ac:dyDescent="0.25">
      <c r="A884" s="351">
        <v>224</v>
      </c>
      <c r="B884" s="382">
        <v>42821</v>
      </c>
      <c r="C884" s="204" t="s">
        <v>2140</v>
      </c>
      <c r="D884" s="204" t="s">
        <v>1927</v>
      </c>
      <c r="E884" s="204" t="s">
        <v>1427</v>
      </c>
      <c r="F884" s="204" t="s">
        <v>1717</v>
      </c>
      <c r="G884" s="204" t="s">
        <v>1928</v>
      </c>
      <c r="H884" s="204" t="s">
        <v>1523</v>
      </c>
      <c r="I884" s="204" t="s">
        <v>1604</v>
      </c>
      <c r="J884" s="383">
        <v>30000</v>
      </c>
      <c r="K884" s="351" t="s">
        <v>1445</v>
      </c>
      <c r="L884" s="204" t="s">
        <v>1446</v>
      </c>
      <c r="M884" s="351">
        <v>0</v>
      </c>
      <c r="N884" s="204" t="s">
        <v>1447</v>
      </c>
      <c r="O884" s="204" t="s">
        <v>1434</v>
      </c>
      <c r="P884" s="204" t="s">
        <v>2141</v>
      </c>
      <c r="Q884" s="204" t="s">
        <v>1617</v>
      </c>
      <c r="R884" s="204" t="s">
        <v>1618</v>
      </c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 spans="1:60" x14ac:dyDescent="0.25">
      <c r="A885" s="351">
        <v>229</v>
      </c>
      <c r="B885" s="382">
        <v>42821</v>
      </c>
      <c r="C885" s="204" t="s">
        <v>2142</v>
      </c>
      <c r="D885" s="204" t="s">
        <v>1624</v>
      </c>
      <c r="E885" s="204" t="s">
        <v>1427</v>
      </c>
      <c r="F885" s="204" t="s">
        <v>1537</v>
      </c>
      <c r="G885" s="204" t="s">
        <v>1625</v>
      </c>
      <c r="H885" s="204" t="s">
        <v>1626</v>
      </c>
      <c r="I885" s="204" t="s">
        <v>1604</v>
      </c>
      <c r="J885" s="383">
        <v>12499022</v>
      </c>
      <c r="K885" s="351" t="s">
        <v>1445</v>
      </c>
      <c r="L885" s="204" t="s">
        <v>1446</v>
      </c>
      <c r="M885" s="351">
        <v>0</v>
      </c>
      <c r="N885" s="204" t="s">
        <v>1447</v>
      </c>
      <c r="O885" s="204" t="s">
        <v>1434</v>
      </c>
      <c r="P885" s="204" t="s">
        <v>1627</v>
      </c>
      <c r="Q885" s="204" t="s">
        <v>1617</v>
      </c>
      <c r="R885" s="204" t="s">
        <v>1618</v>
      </c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 spans="1:60" x14ac:dyDescent="0.25">
      <c r="A886" s="351">
        <v>232</v>
      </c>
      <c r="B886" s="382">
        <v>42821</v>
      </c>
      <c r="C886" s="382">
        <v>144</v>
      </c>
      <c r="D886" s="204" t="s">
        <v>1690</v>
      </c>
      <c r="E886" s="204" t="s">
        <v>1427</v>
      </c>
      <c r="F886" s="204" t="s">
        <v>1537</v>
      </c>
      <c r="G886" s="204" t="s">
        <v>1691</v>
      </c>
      <c r="H886" s="204" t="s">
        <v>1523</v>
      </c>
      <c r="I886" s="204" t="s">
        <v>1604</v>
      </c>
      <c r="J886" s="204">
        <v>685000</v>
      </c>
      <c r="K886" s="351" t="s">
        <v>1445</v>
      </c>
      <c r="L886" s="204" t="s">
        <v>1446</v>
      </c>
      <c r="M886" s="351">
        <v>0</v>
      </c>
      <c r="N886" s="204" t="s">
        <v>1447</v>
      </c>
      <c r="O886" s="204" t="s">
        <v>1434</v>
      </c>
      <c r="P886" s="204" t="s">
        <v>2143</v>
      </c>
      <c r="Q886" s="204" t="s">
        <v>1617</v>
      </c>
      <c r="R886" s="204" t="s">
        <v>1618</v>
      </c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 spans="1:60" x14ac:dyDescent="0.25">
      <c r="A887" s="351">
        <v>233</v>
      </c>
      <c r="B887" s="382">
        <v>42821</v>
      </c>
      <c r="C887" s="382">
        <v>145</v>
      </c>
      <c r="D887" s="204" t="s">
        <v>1636</v>
      </c>
      <c r="E887" s="204" t="s">
        <v>1427</v>
      </c>
      <c r="F887" s="204" t="s">
        <v>1428</v>
      </c>
      <c r="G887" s="204" t="s">
        <v>1637</v>
      </c>
      <c r="H887" s="204" t="s">
        <v>1431</v>
      </c>
      <c r="I887" s="204" t="s">
        <v>1604</v>
      </c>
      <c r="J887" s="204">
        <v>22500</v>
      </c>
      <c r="K887" s="351" t="s">
        <v>1445</v>
      </c>
      <c r="L887" s="204" t="s">
        <v>1446</v>
      </c>
      <c r="M887" s="351">
        <v>0</v>
      </c>
      <c r="N887" s="204" t="s">
        <v>1447</v>
      </c>
      <c r="O887" s="204" t="s">
        <v>1434</v>
      </c>
      <c r="P887" s="204" t="s">
        <v>1638</v>
      </c>
      <c r="Q887" s="204" t="s">
        <v>1617</v>
      </c>
      <c r="R887" s="204" t="s">
        <v>1618</v>
      </c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 spans="1:60" x14ac:dyDescent="0.25">
      <c r="A888" s="351">
        <v>234</v>
      </c>
      <c r="B888" s="382">
        <v>42821</v>
      </c>
      <c r="C888" s="382">
        <v>146</v>
      </c>
      <c r="D888" s="204" t="s">
        <v>1640</v>
      </c>
      <c r="E888" s="204" t="s">
        <v>1427</v>
      </c>
      <c r="F888" s="204" t="s">
        <v>1428</v>
      </c>
      <c r="G888" s="204" t="s">
        <v>1641</v>
      </c>
      <c r="H888" s="204" t="s">
        <v>1431</v>
      </c>
      <c r="I888" s="204" t="s">
        <v>1604</v>
      </c>
      <c r="J888" s="204">
        <v>1800600</v>
      </c>
      <c r="K888" s="351" t="s">
        <v>1445</v>
      </c>
      <c r="L888" s="204" t="s">
        <v>1446</v>
      </c>
      <c r="M888" s="351">
        <v>0</v>
      </c>
      <c r="N888" s="204" t="s">
        <v>1447</v>
      </c>
      <c r="O888" s="204" t="s">
        <v>1434</v>
      </c>
      <c r="P888" s="204" t="s">
        <v>1642</v>
      </c>
      <c r="Q888" s="204" t="s">
        <v>1617</v>
      </c>
      <c r="R888" s="204" t="s">
        <v>1618</v>
      </c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 spans="1:60" x14ac:dyDescent="0.25">
      <c r="A889" s="351">
        <v>235</v>
      </c>
      <c r="B889" s="382">
        <v>42821</v>
      </c>
      <c r="C889" s="382">
        <v>147</v>
      </c>
      <c r="D889" s="204" t="s">
        <v>1624</v>
      </c>
      <c r="E889" s="204" t="s">
        <v>1427</v>
      </c>
      <c r="F889" s="204" t="s">
        <v>1537</v>
      </c>
      <c r="G889" s="204" t="s">
        <v>1625</v>
      </c>
      <c r="H889" s="204" t="s">
        <v>1626</v>
      </c>
      <c r="I889" s="204" t="s">
        <v>1604</v>
      </c>
      <c r="J889" s="204">
        <v>1989998</v>
      </c>
      <c r="K889" s="351" t="s">
        <v>1445</v>
      </c>
      <c r="L889" s="204" t="s">
        <v>1446</v>
      </c>
      <c r="M889" s="351">
        <v>0</v>
      </c>
      <c r="N889" s="204" t="s">
        <v>1447</v>
      </c>
      <c r="O889" s="204" t="s">
        <v>1434</v>
      </c>
      <c r="P889" s="204" t="s">
        <v>2144</v>
      </c>
      <c r="Q889" s="204" t="s">
        <v>1617</v>
      </c>
      <c r="R889" s="204" t="s">
        <v>1618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 spans="1:60" x14ac:dyDescent="0.25">
      <c r="A890" s="351">
        <v>236</v>
      </c>
      <c r="B890" s="382">
        <v>42821</v>
      </c>
      <c r="C890" s="382">
        <v>148</v>
      </c>
      <c r="D890" s="204" t="s">
        <v>1624</v>
      </c>
      <c r="E890" s="204" t="s">
        <v>1427</v>
      </c>
      <c r="F890" s="204" t="s">
        <v>1537</v>
      </c>
      <c r="G890" s="204" t="s">
        <v>1625</v>
      </c>
      <c r="H890" s="204" t="s">
        <v>1626</v>
      </c>
      <c r="I890" s="204" t="s">
        <v>1604</v>
      </c>
      <c r="J890" s="204">
        <v>2670176</v>
      </c>
      <c r="K890" s="351" t="s">
        <v>1445</v>
      </c>
      <c r="L890" s="204" t="s">
        <v>1446</v>
      </c>
      <c r="M890" s="351">
        <v>0</v>
      </c>
      <c r="N890" s="204" t="s">
        <v>1447</v>
      </c>
      <c r="O890" s="204" t="s">
        <v>1434</v>
      </c>
      <c r="P890" s="204" t="s">
        <v>2145</v>
      </c>
      <c r="Q890" s="204" t="s">
        <v>1617</v>
      </c>
      <c r="R890" s="204" t="s">
        <v>1663</v>
      </c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 spans="1:60" x14ac:dyDescent="0.25">
      <c r="A891" s="351">
        <v>237</v>
      </c>
      <c r="B891" s="382">
        <v>42821</v>
      </c>
      <c r="C891" s="382">
        <v>149</v>
      </c>
      <c r="D891" s="204" t="s">
        <v>1624</v>
      </c>
      <c r="E891" s="204" t="s">
        <v>1427</v>
      </c>
      <c r="F891" s="204" t="s">
        <v>1537</v>
      </c>
      <c r="G891" s="204" t="s">
        <v>1625</v>
      </c>
      <c r="H891" s="204" t="s">
        <v>1626</v>
      </c>
      <c r="I891" s="204" t="s">
        <v>1604</v>
      </c>
      <c r="J891" s="204">
        <v>11330000</v>
      </c>
      <c r="K891" s="351" t="s">
        <v>1445</v>
      </c>
      <c r="L891" s="204" t="s">
        <v>1446</v>
      </c>
      <c r="M891" s="351">
        <v>0</v>
      </c>
      <c r="N891" s="204" t="s">
        <v>1447</v>
      </c>
      <c r="O891" s="204" t="s">
        <v>1434</v>
      </c>
      <c r="P891" s="204" t="s">
        <v>1679</v>
      </c>
      <c r="Q891" s="204" t="s">
        <v>1617</v>
      </c>
      <c r="R891" s="204" t="s">
        <v>1618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 spans="1:60" x14ac:dyDescent="0.25">
      <c r="A892" s="351">
        <v>238</v>
      </c>
      <c r="B892" s="382">
        <v>42821</v>
      </c>
      <c r="C892" s="382">
        <v>150</v>
      </c>
      <c r="D892" s="204" t="s">
        <v>1927</v>
      </c>
      <c r="E892" s="204" t="s">
        <v>1427</v>
      </c>
      <c r="F892" s="204" t="s">
        <v>1717</v>
      </c>
      <c r="G892" s="204" t="s">
        <v>1928</v>
      </c>
      <c r="H892" s="204" t="s">
        <v>1458</v>
      </c>
      <c r="I892" s="204" t="s">
        <v>1604</v>
      </c>
      <c r="J892" s="204">
        <v>31000</v>
      </c>
      <c r="K892" s="351" t="s">
        <v>1445</v>
      </c>
      <c r="L892" s="204" t="s">
        <v>1446</v>
      </c>
      <c r="M892" s="351">
        <v>0</v>
      </c>
      <c r="N892" s="204" t="s">
        <v>1447</v>
      </c>
      <c r="O892" s="204" t="s">
        <v>1434</v>
      </c>
      <c r="P892" s="204" t="s">
        <v>2114</v>
      </c>
      <c r="Q892" s="204" t="s">
        <v>1617</v>
      </c>
      <c r="R892" s="204" t="s">
        <v>1618</v>
      </c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 spans="1:60" x14ac:dyDescent="0.25">
      <c r="A893">
        <v>240</v>
      </c>
      <c r="B893">
        <v>42821</v>
      </c>
      <c r="C893">
        <v>151</v>
      </c>
      <c r="D893" t="s">
        <v>1834</v>
      </c>
      <c r="E893" t="s">
        <v>1427</v>
      </c>
      <c r="F893" t="s">
        <v>1546</v>
      </c>
      <c r="G893">
        <v>250000392893</v>
      </c>
      <c r="H893">
        <v>4136110</v>
      </c>
      <c r="I893">
        <v>31211</v>
      </c>
      <c r="J893">
        <v>1680600</v>
      </c>
      <c r="K893" t="s">
        <v>1445</v>
      </c>
      <c r="L893" t="s">
        <v>1446</v>
      </c>
      <c r="M893">
        <v>0</v>
      </c>
      <c r="N893" t="s">
        <v>1447</v>
      </c>
      <c r="O893" t="s">
        <v>1434</v>
      </c>
      <c r="P893" t="s">
        <v>1701</v>
      </c>
      <c r="Q893">
        <v>71802</v>
      </c>
      <c r="R893">
        <v>81801</v>
      </c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 spans="1:60" x14ac:dyDescent="0.25">
      <c r="A894">
        <v>241</v>
      </c>
      <c r="B894">
        <v>42821</v>
      </c>
      <c r="C894">
        <v>152</v>
      </c>
      <c r="D894" t="s">
        <v>1665</v>
      </c>
      <c r="E894" t="s">
        <v>1427</v>
      </c>
      <c r="F894" t="s">
        <v>1589</v>
      </c>
      <c r="G894">
        <v>5935001993</v>
      </c>
      <c r="H894">
        <v>4136102</v>
      </c>
      <c r="I894">
        <v>31211</v>
      </c>
      <c r="J894">
        <v>2772897</v>
      </c>
      <c r="K894" t="s">
        <v>1445</v>
      </c>
      <c r="L894" t="s">
        <v>1446</v>
      </c>
      <c r="M894">
        <v>0</v>
      </c>
      <c r="N894" t="s">
        <v>1447</v>
      </c>
      <c r="O894" t="s">
        <v>1434</v>
      </c>
      <c r="P894" t="s">
        <v>1668</v>
      </c>
      <c r="Q894">
        <v>71802</v>
      </c>
      <c r="R894">
        <v>81835</v>
      </c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 spans="1:60" x14ac:dyDescent="0.25">
      <c r="A895">
        <v>242</v>
      </c>
      <c r="B895">
        <v>42821</v>
      </c>
      <c r="C895">
        <v>152</v>
      </c>
      <c r="D895" t="s">
        <v>1580</v>
      </c>
      <c r="E895" t="s">
        <v>1427</v>
      </c>
      <c r="F895" t="s">
        <v>1441</v>
      </c>
      <c r="G895">
        <v>5000571065</v>
      </c>
      <c r="H895">
        <v>210301</v>
      </c>
      <c r="I895">
        <v>4136102</v>
      </c>
      <c r="J895">
        <v>2772897</v>
      </c>
      <c r="K895" t="s">
        <v>1445</v>
      </c>
      <c r="L895" t="s">
        <v>1446</v>
      </c>
      <c r="M895">
        <v>0</v>
      </c>
      <c r="N895" t="s">
        <v>1447</v>
      </c>
      <c r="O895" t="s">
        <v>1434</v>
      </c>
      <c r="P895" t="s">
        <v>1668</v>
      </c>
      <c r="Q895" t="s">
        <v>1435</v>
      </c>
      <c r="R895" t="s">
        <v>1435</v>
      </c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 spans="1:60" x14ac:dyDescent="0.25">
      <c r="A896">
        <v>243</v>
      </c>
      <c r="B896">
        <v>42821</v>
      </c>
      <c r="C896">
        <v>153</v>
      </c>
      <c r="D896" t="s">
        <v>1440</v>
      </c>
      <c r="E896" t="s">
        <v>1427</v>
      </c>
      <c r="F896" t="s">
        <v>1441</v>
      </c>
      <c r="G896">
        <v>5000031687</v>
      </c>
      <c r="H896">
        <v>4136103</v>
      </c>
      <c r="I896">
        <v>31211</v>
      </c>
      <c r="J896">
        <v>28457000</v>
      </c>
      <c r="K896" t="s">
        <v>1445</v>
      </c>
      <c r="L896" t="s">
        <v>1446</v>
      </c>
      <c r="M896">
        <v>0</v>
      </c>
      <c r="N896" t="s">
        <v>1447</v>
      </c>
      <c r="O896" t="s">
        <v>1434</v>
      </c>
      <c r="P896" t="s">
        <v>1662</v>
      </c>
      <c r="Q896">
        <v>71802</v>
      </c>
      <c r="R896">
        <v>81835</v>
      </c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 spans="1:60" x14ac:dyDescent="0.25">
      <c r="A897">
        <v>244</v>
      </c>
      <c r="B897">
        <v>42821</v>
      </c>
      <c r="C897">
        <v>153</v>
      </c>
      <c r="D897" t="s">
        <v>1440</v>
      </c>
      <c r="E897" t="s">
        <v>1427</v>
      </c>
      <c r="F897" t="s">
        <v>1441</v>
      </c>
      <c r="G897">
        <v>5000031687</v>
      </c>
      <c r="H897">
        <v>210302</v>
      </c>
      <c r="I897">
        <v>4136103</v>
      </c>
      <c r="J897">
        <v>28457000</v>
      </c>
      <c r="K897" t="s">
        <v>1445</v>
      </c>
      <c r="L897" t="s">
        <v>1446</v>
      </c>
      <c r="M897">
        <v>0</v>
      </c>
      <c r="N897" t="s">
        <v>1447</v>
      </c>
      <c r="O897" t="s">
        <v>1434</v>
      </c>
      <c r="P897" t="s">
        <v>1662</v>
      </c>
      <c r="Q897" t="s">
        <v>1435</v>
      </c>
      <c r="R897" t="s">
        <v>1435</v>
      </c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 spans="1:60" x14ac:dyDescent="0.25">
      <c r="A898">
        <v>245</v>
      </c>
      <c r="B898">
        <v>42821</v>
      </c>
      <c r="C898">
        <v>154</v>
      </c>
      <c r="D898" t="s">
        <v>1440</v>
      </c>
      <c r="E898" t="s">
        <v>1427</v>
      </c>
      <c r="F898" t="s">
        <v>1441</v>
      </c>
      <c r="G898">
        <v>5000031687</v>
      </c>
      <c r="H898">
        <v>4136104</v>
      </c>
      <c r="I898">
        <v>31211</v>
      </c>
      <c r="J898">
        <v>1133473</v>
      </c>
      <c r="K898" t="s">
        <v>1445</v>
      </c>
      <c r="L898" t="s">
        <v>1446</v>
      </c>
      <c r="M898">
        <v>0</v>
      </c>
      <c r="N898" t="s">
        <v>1447</v>
      </c>
      <c r="O898" t="s">
        <v>1434</v>
      </c>
      <c r="P898" t="s">
        <v>1673</v>
      </c>
      <c r="Q898">
        <v>71802</v>
      </c>
      <c r="R898">
        <v>81835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 spans="1:60" x14ac:dyDescent="0.25">
      <c r="A899">
        <v>247</v>
      </c>
      <c r="B899">
        <v>42821</v>
      </c>
      <c r="C899">
        <v>3</v>
      </c>
      <c r="D899" t="s">
        <v>2146</v>
      </c>
      <c r="E899" t="s">
        <v>1427</v>
      </c>
      <c r="F899" t="s">
        <v>1428</v>
      </c>
      <c r="G899">
        <v>5935188007</v>
      </c>
      <c r="H899">
        <v>41362</v>
      </c>
      <c r="I899">
        <v>31215</v>
      </c>
      <c r="J899">
        <v>135000</v>
      </c>
      <c r="K899" t="s">
        <v>1445</v>
      </c>
      <c r="L899" t="s">
        <v>1446</v>
      </c>
      <c r="M899">
        <v>0</v>
      </c>
      <c r="N899" t="s">
        <v>1447</v>
      </c>
      <c r="O899" t="s">
        <v>1434</v>
      </c>
      <c r="P899" t="s">
        <v>2147</v>
      </c>
      <c r="Q899">
        <v>71802</v>
      </c>
      <c r="R899">
        <v>81834</v>
      </c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 spans="1:60" x14ac:dyDescent="0.25">
      <c r="A900">
        <v>248</v>
      </c>
      <c r="B900">
        <v>42821</v>
      </c>
      <c r="C900">
        <v>2</v>
      </c>
      <c r="D900" t="s">
        <v>1629</v>
      </c>
      <c r="E900" t="s">
        <v>1427</v>
      </c>
      <c r="F900" t="s">
        <v>1537</v>
      </c>
      <c r="G900">
        <v>100181700911</v>
      </c>
      <c r="H900">
        <v>4136130</v>
      </c>
      <c r="I900">
        <v>31215</v>
      </c>
      <c r="J900">
        <v>15000</v>
      </c>
      <c r="K900" t="s">
        <v>1445</v>
      </c>
      <c r="L900" t="s">
        <v>1446</v>
      </c>
      <c r="M900">
        <v>0</v>
      </c>
      <c r="N900" t="s">
        <v>1447</v>
      </c>
      <c r="O900" t="s">
        <v>1434</v>
      </c>
      <c r="P900" t="s">
        <v>1734</v>
      </c>
      <c r="Q900">
        <v>71802</v>
      </c>
      <c r="R900">
        <v>81834</v>
      </c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 spans="1:60" x14ac:dyDescent="0.25">
      <c r="A901">
        <v>249</v>
      </c>
      <c r="B901">
        <v>42821</v>
      </c>
      <c r="C901">
        <v>155</v>
      </c>
      <c r="D901" t="s">
        <v>1594</v>
      </c>
      <c r="E901" t="s">
        <v>1427</v>
      </c>
      <c r="F901" t="s">
        <v>1595</v>
      </c>
      <c r="G901">
        <v>250000355485</v>
      </c>
      <c r="H901">
        <v>4136110</v>
      </c>
      <c r="I901">
        <v>31211</v>
      </c>
      <c r="J901">
        <v>2042750</v>
      </c>
      <c r="K901" t="s">
        <v>1445</v>
      </c>
      <c r="L901" t="s">
        <v>1446</v>
      </c>
      <c r="M901">
        <v>0</v>
      </c>
      <c r="N901" t="s">
        <v>1447</v>
      </c>
      <c r="O901" t="s">
        <v>1434</v>
      </c>
      <c r="P901" t="s">
        <v>1701</v>
      </c>
      <c r="Q901">
        <v>71802</v>
      </c>
      <c r="R901">
        <v>81801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 spans="1:60" x14ac:dyDescent="0.25">
      <c r="A902">
        <v>1524</v>
      </c>
      <c r="B902">
        <v>42821</v>
      </c>
      <c r="C902">
        <v>6</v>
      </c>
      <c r="D902" t="s">
        <v>1705</v>
      </c>
      <c r="E902" t="s">
        <v>1427</v>
      </c>
      <c r="F902" t="s">
        <v>1706</v>
      </c>
      <c r="G902">
        <v>5000500850</v>
      </c>
      <c r="H902">
        <v>35300</v>
      </c>
      <c r="I902">
        <v>4136110</v>
      </c>
      <c r="J902">
        <v>33000</v>
      </c>
      <c r="K902">
        <v>5559</v>
      </c>
      <c r="L902" t="s">
        <v>2148</v>
      </c>
      <c r="M902">
        <v>30</v>
      </c>
      <c r="N902" t="s">
        <v>1437</v>
      </c>
      <c r="O902" t="s">
        <v>1434</v>
      </c>
      <c r="P902" t="s">
        <v>2148</v>
      </c>
      <c r="Q902" t="s">
        <v>1435</v>
      </c>
      <c r="R902" t="s">
        <v>1435</v>
      </c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 spans="1:60" x14ac:dyDescent="0.25">
      <c r="A903">
        <v>1550</v>
      </c>
      <c r="B903">
        <v>42821</v>
      </c>
      <c r="C903">
        <v>7</v>
      </c>
      <c r="D903" t="s">
        <v>1705</v>
      </c>
      <c r="E903" t="s">
        <v>1427</v>
      </c>
      <c r="F903" t="s">
        <v>1706</v>
      </c>
      <c r="G903">
        <v>5000500850</v>
      </c>
      <c r="H903">
        <v>35460</v>
      </c>
      <c r="I903">
        <v>4136108</v>
      </c>
      <c r="J903">
        <v>388300</v>
      </c>
      <c r="K903">
        <v>5565</v>
      </c>
      <c r="L903" t="s">
        <v>1739</v>
      </c>
      <c r="M903">
        <v>353</v>
      </c>
      <c r="N903" t="s">
        <v>1437</v>
      </c>
      <c r="O903" t="s">
        <v>1434</v>
      </c>
      <c r="P903" t="s">
        <v>1739</v>
      </c>
      <c r="Q903" t="s">
        <v>1435</v>
      </c>
      <c r="R903" t="s">
        <v>1435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 spans="1:60" x14ac:dyDescent="0.25">
      <c r="A904">
        <v>1704</v>
      </c>
      <c r="B904">
        <v>42821</v>
      </c>
      <c r="C904">
        <v>9</v>
      </c>
      <c r="D904" t="s">
        <v>1520</v>
      </c>
      <c r="E904" t="s">
        <v>1427</v>
      </c>
      <c r="F904" t="s">
        <v>1428</v>
      </c>
      <c r="G904">
        <v>5935007600</v>
      </c>
      <c r="H904">
        <v>35420</v>
      </c>
      <c r="I904">
        <v>4136100</v>
      </c>
      <c r="J904">
        <v>6000</v>
      </c>
      <c r="K904">
        <v>5701</v>
      </c>
      <c r="L904" t="s">
        <v>1917</v>
      </c>
      <c r="M904">
        <v>60</v>
      </c>
      <c r="N904" t="s">
        <v>1437</v>
      </c>
      <c r="O904" t="s">
        <v>1434</v>
      </c>
      <c r="P904" t="s">
        <v>1917</v>
      </c>
      <c r="Q904" t="s">
        <v>1435</v>
      </c>
      <c r="R904" t="s">
        <v>1435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 spans="1:60" x14ac:dyDescent="0.25">
      <c r="A905">
        <v>1705</v>
      </c>
      <c r="B905">
        <v>42821</v>
      </c>
      <c r="C905">
        <v>9</v>
      </c>
      <c r="D905" t="s">
        <v>1520</v>
      </c>
      <c r="E905" t="s">
        <v>1427</v>
      </c>
      <c r="F905" t="s">
        <v>1428</v>
      </c>
      <c r="G905">
        <v>5935007600</v>
      </c>
      <c r="H905">
        <v>35420</v>
      </c>
      <c r="I905">
        <v>4136100</v>
      </c>
      <c r="J905">
        <v>37500</v>
      </c>
      <c r="K905">
        <v>5700</v>
      </c>
      <c r="L905" t="s">
        <v>2149</v>
      </c>
      <c r="M905">
        <v>15</v>
      </c>
      <c r="N905" t="s">
        <v>1437</v>
      </c>
      <c r="O905" t="s">
        <v>1434</v>
      </c>
      <c r="P905" t="s">
        <v>2149</v>
      </c>
      <c r="Q905" t="s">
        <v>1435</v>
      </c>
      <c r="R905" t="s">
        <v>1435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 spans="1:60" x14ac:dyDescent="0.25">
      <c r="A906">
        <v>1706</v>
      </c>
      <c r="B906">
        <v>42821</v>
      </c>
      <c r="C906">
        <v>9</v>
      </c>
      <c r="D906" t="s">
        <v>1520</v>
      </c>
      <c r="E906" t="s">
        <v>1427</v>
      </c>
      <c r="F906" t="s">
        <v>1428</v>
      </c>
      <c r="G906">
        <v>5935007600</v>
      </c>
      <c r="H906">
        <v>35420</v>
      </c>
      <c r="I906">
        <v>4136100</v>
      </c>
      <c r="J906">
        <v>3000</v>
      </c>
      <c r="K906">
        <v>5702</v>
      </c>
      <c r="L906" t="s">
        <v>2150</v>
      </c>
      <c r="M906">
        <v>30</v>
      </c>
      <c r="N906" t="s">
        <v>1437</v>
      </c>
      <c r="O906" t="s">
        <v>1434</v>
      </c>
      <c r="P906" t="s">
        <v>2150</v>
      </c>
      <c r="Q906" t="s">
        <v>1435</v>
      </c>
      <c r="R906" t="s">
        <v>1435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 spans="1:60" x14ac:dyDescent="0.25">
      <c r="A907">
        <v>250</v>
      </c>
      <c r="B907">
        <v>42822</v>
      </c>
      <c r="C907">
        <v>156</v>
      </c>
      <c r="D907" t="s">
        <v>1705</v>
      </c>
      <c r="E907" t="s">
        <v>1427</v>
      </c>
      <c r="F907" t="s">
        <v>1706</v>
      </c>
      <c r="G907">
        <v>5000500850</v>
      </c>
      <c r="H907">
        <v>4136108</v>
      </c>
      <c r="I907">
        <v>31211</v>
      </c>
      <c r="J907">
        <v>388300</v>
      </c>
      <c r="K907" t="s">
        <v>1445</v>
      </c>
      <c r="L907" t="s">
        <v>1446</v>
      </c>
      <c r="M907">
        <v>0</v>
      </c>
      <c r="N907" t="s">
        <v>1447</v>
      </c>
      <c r="O907" t="s">
        <v>1434</v>
      </c>
      <c r="P907" t="s">
        <v>1708</v>
      </c>
      <c r="Q907">
        <v>71802</v>
      </c>
      <c r="R907">
        <v>81806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 spans="1:60" x14ac:dyDescent="0.25">
      <c r="A908">
        <v>251</v>
      </c>
      <c r="B908">
        <v>42822</v>
      </c>
      <c r="C908">
        <v>157</v>
      </c>
      <c r="D908" t="s">
        <v>1705</v>
      </c>
      <c r="E908" t="s">
        <v>1427</v>
      </c>
      <c r="F908" t="s">
        <v>1706</v>
      </c>
      <c r="G908">
        <v>5000500850</v>
      </c>
      <c r="H908">
        <v>4136110</v>
      </c>
      <c r="I908">
        <v>31211</v>
      </c>
      <c r="J908">
        <v>33000</v>
      </c>
      <c r="K908" t="s">
        <v>1445</v>
      </c>
      <c r="L908" t="s">
        <v>1446</v>
      </c>
      <c r="M908">
        <v>0</v>
      </c>
      <c r="N908" t="s">
        <v>1447</v>
      </c>
      <c r="O908" t="s">
        <v>1434</v>
      </c>
      <c r="P908" t="s">
        <v>1984</v>
      </c>
      <c r="Q908">
        <v>71802</v>
      </c>
      <c r="R908">
        <v>81801</v>
      </c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 spans="1:60" x14ac:dyDescent="0.25">
      <c r="A909">
        <v>252</v>
      </c>
      <c r="B909">
        <v>42822</v>
      </c>
      <c r="C909">
        <v>158</v>
      </c>
      <c r="D909" t="s">
        <v>1520</v>
      </c>
      <c r="E909" t="s">
        <v>1427</v>
      </c>
      <c r="F909" t="s">
        <v>1428</v>
      </c>
      <c r="G909">
        <v>5935007600</v>
      </c>
      <c r="H909">
        <v>4136100</v>
      </c>
      <c r="I909">
        <v>31211</v>
      </c>
      <c r="J909">
        <v>46500</v>
      </c>
      <c r="K909" t="s">
        <v>1445</v>
      </c>
      <c r="L909" t="s">
        <v>1446</v>
      </c>
      <c r="M909">
        <v>0</v>
      </c>
      <c r="N909" t="s">
        <v>1447</v>
      </c>
      <c r="O909" t="s">
        <v>1434</v>
      </c>
      <c r="P909" t="s">
        <v>2151</v>
      </c>
      <c r="Q909">
        <v>71802</v>
      </c>
      <c r="R909">
        <v>81834</v>
      </c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 spans="1:60" x14ac:dyDescent="0.25">
      <c r="A910">
        <v>265</v>
      </c>
      <c r="B910">
        <v>42822</v>
      </c>
      <c r="C910">
        <v>3</v>
      </c>
      <c r="D910" t="s">
        <v>2146</v>
      </c>
      <c r="E910" t="s">
        <v>1427</v>
      </c>
      <c r="F910" t="s">
        <v>1428</v>
      </c>
      <c r="G910">
        <v>5935188007</v>
      </c>
      <c r="H910">
        <v>210101</v>
      </c>
      <c r="I910">
        <v>41362</v>
      </c>
      <c r="J910">
        <v>150000</v>
      </c>
      <c r="K910" t="s">
        <v>1445</v>
      </c>
      <c r="L910" t="s">
        <v>1446</v>
      </c>
      <c r="M910">
        <v>0</v>
      </c>
      <c r="N910" t="s">
        <v>1447</v>
      </c>
      <c r="O910" t="s">
        <v>1434</v>
      </c>
      <c r="P910" t="s">
        <v>2152</v>
      </c>
      <c r="Q910" t="s">
        <v>1435</v>
      </c>
      <c r="R910" t="s">
        <v>1435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 spans="1:60" x14ac:dyDescent="0.25">
      <c r="A911">
        <v>266</v>
      </c>
      <c r="B911">
        <v>42822</v>
      </c>
      <c r="C911">
        <v>3</v>
      </c>
      <c r="D911" t="s">
        <v>2146</v>
      </c>
      <c r="E911" t="s">
        <v>1427</v>
      </c>
      <c r="F911" t="s">
        <v>1428</v>
      </c>
      <c r="G911">
        <v>5935188007</v>
      </c>
      <c r="H911">
        <v>41362</v>
      </c>
      <c r="I911">
        <v>4136130</v>
      </c>
      <c r="J911">
        <v>15000</v>
      </c>
      <c r="K911" t="s">
        <v>1445</v>
      </c>
      <c r="L911" t="s">
        <v>1446</v>
      </c>
      <c r="M911">
        <v>0</v>
      </c>
      <c r="N911" t="s">
        <v>1447</v>
      </c>
      <c r="O911" t="s">
        <v>1434</v>
      </c>
      <c r="P911" t="s">
        <v>1734</v>
      </c>
      <c r="Q911" t="s">
        <v>1435</v>
      </c>
      <c r="R911" t="s">
        <v>1435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 spans="1:60" x14ac:dyDescent="0.25">
      <c r="A912">
        <v>267</v>
      </c>
      <c r="B912">
        <v>42822</v>
      </c>
      <c r="C912">
        <v>3</v>
      </c>
      <c r="D912" t="s">
        <v>1624</v>
      </c>
      <c r="E912" t="s">
        <v>1427</v>
      </c>
      <c r="F912" t="s">
        <v>1537</v>
      </c>
      <c r="G912">
        <v>100180090000</v>
      </c>
      <c r="H912">
        <v>210201</v>
      </c>
      <c r="I912">
        <v>4136120</v>
      </c>
      <c r="J912">
        <v>13885792</v>
      </c>
      <c r="K912" t="s">
        <v>1445</v>
      </c>
      <c r="L912" t="s">
        <v>1446</v>
      </c>
      <c r="M912">
        <v>0</v>
      </c>
      <c r="N912" t="s">
        <v>1447</v>
      </c>
      <c r="O912" t="s">
        <v>1434</v>
      </c>
      <c r="P912" t="s">
        <v>1738</v>
      </c>
      <c r="Q912" t="s">
        <v>1435</v>
      </c>
      <c r="R912" t="s">
        <v>1435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 spans="1:60" x14ac:dyDescent="0.25">
      <c r="A913">
        <v>255</v>
      </c>
      <c r="B913">
        <v>42823</v>
      </c>
      <c r="C913">
        <v>160</v>
      </c>
      <c r="D913" t="s">
        <v>1484</v>
      </c>
      <c r="E913" t="s">
        <v>1427</v>
      </c>
      <c r="F913" t="s">
        <v>1428</v>
      </c>
      <c r="G913">
        <v>5956056686</v>
      </c>
      <c r="H913">
        <v>4136100</v>
      </c>
      <c r="I913">
        <v>31211</v>
      </c>
      <c r="J913">
        <v>1075700</v>
      </c>
      <c r="K913" t="s">
        <v>1445</v>
      </c>
      <c r="L913" t="s">
        <v>1446</v>
      </c>
      <c r="M913">
        <v>0</v>
      </c>
      <c r="N913" t="s">
        <v>1447</v>
      </c>
      <c r="O913" t="s">
        <v>1434</v>
      </c>
      <c r="P913" t="s">
        <v>1903</v>
      </c>
      <c r="Q913">
        <v>71802</v>
      </c>
      <c r="R913">
        <v>81834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 spans="1:60" x14ac:dyDescent="0.25">
      <c r="A914">
        <v>257</v>
      </c>
      <c r="B914">
        <v>42823</v>
      </c>
      <c r="C914">
        <v>161</v>
      </c>
      <c r="D914" t="s">
        <v>2153</v>
      </c>
      <c r="E914" t="s">
        <v>1427</v>
      </c>
      <c r="F914" t="s">
        <v>1546</v>
      </c>
      <c r="G914">
        <v>252000103010</v>
      </c>
      <c r="H914">
        <v>41362</v>
      </c>
      <c r="I914">
        <v>31211</v>
      </c>
      <c r="J914">
        <v>26000</v>
      </c>
      <c r="K914" t="s">
        <v>1445</v>
      </c>
      <c r="L914" t="s">
        <v>1446</v>
      </c>
      <c r="M914">
        <v>0</v>
      </c>
      <c r="N914" t="s">
        <v>1447</v>
      </c>
      <c r="O914" t="s">
        <v>1434</v>
      </c>
      <c r="P914" t="s">
        <v>2154</v>
      </c>
      <c r="Q914">
        <v>71802</v>
      </c>
      <c r="R914">
        <v>81834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 spans="1:60" x14ac:dyDescent="0.25">
      <c r="A915">
        <v>262</v>
      </c>
      <c r="B915">
        <v>42823</v>
      </c>
      <c r="C915">
        <v>3</v>
      </c>
      <c r="D915" t="s">
        <v>1607</v>
      </c>
      <c r="E915" t="s">
        <v>1427</v>
      </c>
      <c r="F915" t="s">
        <v>1428</v>
      </c>
      <c r="G915">
        <v>5954336382</v>
      </c>
      <c r="H915">
        <v>31211</v>
      </c>
      <c r="I915">
        <v>1200041</v>
      </c>
      <c r="J915">
        <v>365500</v>
      </c>
      <c r="K915" t="s">
        <v>1445</v>
      </c>
      <c r="L915" t="s">
        <v>1446</v>
      </c>
      <c r="M915">
        <v>0</v>
      </c>
      <c r="N915" t="s">
        <v>1447</v>
      </c>
      <c r="O915" t="s">
        <v>1434</v>
      </c>
      <c r="P915" t="s">
        <v>2155</v>
      </c>
      <c r="Q915" t="s">
        <v>1435</v>
      </c>
      <c r="R915" t="s">
        <v>1435</v>
      </c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 spans="1:60" x14ac:dyDescent="0.25">
      <c r="A916">
        <v>285</v>
      </c>
      <c r="B916">
        <v>42823</v>
      </c>
      <c r="C916">
        <v>3</v>
      </c>
      <c r="D916" t="s">
        <v>2153</v>
      </c>
      <c r="E916" t="s">
        <v>1427</v>
      </c>
      <c r="F916" t="s">
        <v>1546</v>
      </c>
      <c r="G916">
        <v>252000103010</v>
      </c>
      <c r="H916">
        <v>210902</v>
      </c>
      <c r="I916">
        <v>41362</v>
      </c>
      <c r="J916">
        <v>26000</v>
      </c>
      <c r="K916" t="s">
        <v>1445</v>
      </c>
      <c r="L916" t="s">
        <v>1446</v>
      </c>
      <c r="M916">
        <v>0</v>
      </c>
      <c r="N916" t="s">
        <v>1447</v>
      </c>
      <c r="O916" t="s">
        <v>1434</v>
      </c>
      <c r="P916" t="s">
        <v>2154</v>
      </c>
      <c r="Q916" t="s">
        <v>1435</v>
      </c>
      <c r="R916" t="s">
        <v>1435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 spans="1:60" x14ac:dyDescent="0.25">
      <c r="A917">
        <v>231</v>
      </c>
      <c r="B917">
        <v>42824</v>
      </c>
      <c r="C917">
        <v>143</v>
      </c>
      <c r="D917" t="s">
        <v>1645</v>
      </c>
      <c r="E917" t="s">
        <v>1427</v>
      </c>
      <c r="F917" t="s">
        <v>1428</v>
      </c>
      <c r="G917">
        <v>5954302400</v>
      </c>
      <c r="H917">
        <v>41362</v>
      </c>
      <c r="I917">
        <v>31211</v>
      </c>
      <c r="J917">
        <v>1370000</v>
      </c>
      <c r="K917" t="s">
        <v>1445</v>
      </c>
      <c r="L917" t="s">
        <v>1446</v>
      </c>
      <c r="M917">
        <v>0</v>
      </c>
      <c r="N917" t="s">
        <v>1447</v>
      </c>
      <c r="O917" t="s">
        <v>1434</v>
      </c>
      <c r="P917" t="s">
        <v>1647</v>
      </c>
      <c r="Q917">
        <v>71802</v>
      </c>
      <c r="R917">
        <v>81834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 spans="1:60" x14ac:dyDescent="0.25">
      <c r="A918">
        <v>258</v>
      </c>
      <c r="B918">
        <v>42824</v>
      </c>
      <c r="C918">
        <v>163</v>
      </c>
      <c r="D918" t="s">
        <v>2156</v>
      </c>
      <c r="E918" t="s">
        <v>1427</v>
      </c>
      <c r="F918" t="s">
        <v>1537</v>
      </c>
      <c r="G918">
        <v>100181700957</v>
      </c>
      <c r="H918">
        <v>4136100</v>
      </c>
      <c r="I918">
        <v>31211</v>
      </c>
      <c r="J918">
        <v>100000</v>
      </c>
      <c r="K918" t="s">
        <v>1445</v>
      </c>
      <c r="L918" t="s">
        <v>1446</v>
      </c>
      <c r="M918">
        <v>0</v>
      </c>
      <c r="N918" t="s">
        <v>1447</v>
      </c>
      <c r="O918" t="s">
        <v>1434</v>
      </c>
      <c r="P918" t="s">
        <v>2157</v>
      </c>
      <c r="Q918">
        <v>71802</v>
      </c>
      <c r="R918">
        <v>81834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 spans="1:60" x14ac:dyDescent="0.25">
      <c r="A919">
        <v>259</v>
      </c>
      <c r="B919">
        <v>42824</v>
      </c>
      <c r="C919">
        <v>163</v>
      </c>
      <c r="D919" t="s">
        <v>2156</v>
      </c>
      <c r="E919" t="s">
        <v>1427</v>
      </c>
      <c r="F919" t="s">
        <v>1537</v>
      </c>
      <c r="G919">
        <v>100181700957</v>
      </c>
      <c r="H919">
        <v>210405</v>
      </c>
      <c r="I919">
        <v>4136100</v>
      </c>
      <c r="J919">
        <v>100000</v>
      </c>
      <c r="K919" t="s">
        <v>1445</v>
      </c>
      <c r="L919" t="s">
        <v>1446</v>
      </c>
      <c r="M919">
        <v>0</v>
      </c>
      <c r="N919" t="s">
        <v>1447</v>
      </c>
      <c r="O919" t="s">
        <v>1434</v>
      </c>
      <c r="P919" t="s">
        <v>2157</v>
      </c>
      <c r="Q919" t="s">
        <v>1435</v>
      </c>
      <c r="R919" t="s">
        <v>1435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 spans="1:60" x14ac:dyDescent="0.25">
      <c r="A920">
        <v>260</v>
      </c>
      <c r="B920">
        <v>42824</v>
      </c>
      <c r="C920">
        <v>164</v>
      </c>
      <c r="D920" t="s">
        <v>1927</v>
      </c>
      <c r="E920" t="s">
        <v>1427</v>
      </c>
      <c r="F920" t="s">
        <v>1717</v>
      </c>
      <c r="G920">
        <v>5935263133</v>
      </c>
      <c r="H920">
        <v>4136101</v>
      </c>
      <c r="I920">
        <v>31211</v>
      </c>
      <c r="J920">
        <v>8500</v>
      </c>
      <c r="K920" t="s">
        <v>1445</v>
      </c>
      <c r="L920" t="s">
        <v>1446</v>
      </c>
      <c r="M920">
        <v>0</v>
      </c>
      <c r="N920" t="s">
        <v>1447</v>
      </c>
      <c r="O920" t="s">
        <v>1434</v>
      </c>
      <c r="P920" t="s">
        <v>1681</v>
      </c>
      <c r="Q920">
        <v>71802</v>
      </c>
      <c r="R920">
        <v>81834</v>
      </c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 spans="1:60" x14ac:dyDescent="0.25">
      <c r="A921">
        <v>720</v>
      </c>
      <c r="B921">
        <v>42824</v>
      </c>
      <c r="C921" t="s">
        <v>2158</v>
      </c>
      <c r="D921" t="s">
        <v>1993</v>
      </c>
      <c r="E921" t="s">
        <v>1427</v>
      </c>
      <c r="F921" t="s">
        <v>1494</v>
      </c>
      <c r="G921" t="s">
        <v>1494</v>
      </c>
      <c r="H921">
        <v>210903</v>
      </c>
      <c r="I921">
        <v>39202</v>
      </c>
      <c r="J921">
        <v>35335744.890000001</v>
      </c>
      <c r="K921" t="s">
        <v>1445</v>
      </c>
      <c r="L921" t="s">
        <v>1446</v>
      </c>
      <c r="M921">
        <v>0</v>
      </c>
      <c r="N921" t="s">
        <v>1447</v>
      </c>
      <c r="O921" t="s">
        <v>1434</v>
      </c>
      <c r="P921" t="s">
        <v>2159</v>
      </c>
      <c r="Q921" t="s">
        <v>1435</v>
      </c>
      <c r="R921" t="s">
        <v>1435</v>
      </c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 spans="1:60" x14ac:dyDescent="0.25">
      <c r="A922">
        <v>721</v>
      </c>
      <c r="B922">
        <v>42824</v>
      </c>
      <c r="C922" t="s">
        <v>2158</v>
      </c>
      <c r="D922" t="s">
        <v>1993</v>
      </c>
      <c r="E922" t="s">
        <v>1427</v>
      </c>
      <c r="F922" t="s">
        <v>1494</v>
      </c>
      <c r="G922" t="s">
        <v>1494</v>
      </c>
      <c r="H922">
        <v>210903</v>
      </c>
      <c r="I922">
        <v>39206</v>
      </c>
      <c r="J922">
        <v>19127436.449999999</v>
      </c>
      <c r="K922" t="s">
        <v>1445</v>
      </c>
      <c r="L922" t="s">
        <v>1446</v>
      </c>
      <c r="M922">
        <v>0</v>
      </c>
      <c r="N922" t="s">
        <v>1447</v>
      </c>
      <c r="O922" t="s">
        <v>1434</v>
      </c>
      <c r="P922" t="s">
        <v>2159</v>
      </c>
      <c r="Q922" t="s">
        <v>1435</v>
      </c>
      <c r="R922" t="s">
        <v>1435</v>
      </c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 spans="1:60" x14ac:dyDescent="0.25">
      <c r="A923">
        <v>722</v>
      </c>
      <c r="B923">
        <v>42824</v>
      </c>
      <c r="C923" t="s">
        <v>2158</v>
      </c>
      <c r="D923" t="s">
        <v>1993</v>
      </c>
      <c r="E923" t="s">
        <v>1427</v>
      </c>
      <c r="F923" t="s">
        <v>1494</v>
      </c>
      <c r="G923" t="s">
        <v>1494</v>
      </c>
      <c r="H923">
        <v>210903</v>
      </c>
      <c r="I923">
        <v>39208</v>
      </c>
      <c r="J923">
        <v>6660813.5999999996</v>
      </c>
      <c r="K923" t="s">
        <v>1445</v>
      </c>
      <c r="L923" t="s">
        <v>1446</v>
      </c>
      <c r="M923">
        <v>0</v>
      </c>
      <c r="N923" t="s">
        <v>1447</v>
      </c>
      <c r="O923" t="s">
        <v>1434</v>
      </c>
      <c r="P923" t="s">
        <v>2159</v>
      </c>
      <c r="Q923" t="s">
        <v>1435</v>
      </c>
      <c r="R923" t="s">
        <v>1435</v>
      </c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 spans="1:60" x14ac:dyDescent="0.25">
      <c r="A924">
        <v>1707</v>
      </c>
      <c r="B924">
        <v>42824</v>
      </c>
      <c r="C924">
        <v>9</v>
      </c>
      <c r="D924" t="s">
        <v>1520</v>
      </c>
      <c r="E924" t="s">
        <v>1427</v>
      </c>
      <c r="F924" t="s">
        <v>1428</v>
      </c>
      <c r="G924">
        <v>5935007600</v>
      </c>
      <c r="H924">
        <v>35420</v>
      </c>
      <c r="I924">
        <v>4136100</v>
      </c>
      <c r="J924">
        <v>32000</v>
      </c>
      <c r="K924">
        <v>5627</v>
      </c>
      <c r="L924" t="s">
        <v>1531</v>
      </c>
      <c r="M924">
        <v>8</v>
      </c>
      <c r="N924" t="s">
        <v>1529</v>
      </c>
      <c r="O924" t="s">
        <v>1434</v>
      </c>
      <c r="P924" t="s">
        <v>1531</v>
      </c>
      <c r="Q924" t="s">
        <v>1435</v>
      </c>
      <c r="R924" t="s">
        <v>1435</v>
      </c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 spans="1:60" x14ac:dyDescent="0.25">
      <c r="A925">
        <v>1708</v>
      </c>
      <c r="B925">
        <v>42824</v>
      </c>
      <c r="C925">
        <v>9</v>
      </c>
      <c r="D925" t="s">
        <v>1520</v>
      </c>
      <c r="E925" t="s">
        <v>1427</v>
      </c>
      <c r="F925" t="s">
        <v>1428</v>
      </c>
      <c r="G925">
        <v>5935007600</v>
      </c>
      <c r="H925">
        <v>35420</v>
      </c>
      <c r="I925">
        <v>4136100</v>
      </c>
      <c r="J925">
        <v>9000</v>
      </c>
      <c r="K925">
        <v>5703</v>
      </c>
      <c r="L925" t="s">
        <v>2160</v>
      </c>
      <c r="M925">
        <v>6</v>
      </c>
      <c r="N925" t="s">
        <v>1529</v>
      </c>
      <c r="O925" t="s">
        <v>1434</v>
      </c>
      <c r="P925" t="s">
        <v>2160</v>
      </c>
      <c r="Q925" t="s">
        <v>1435</v>
      </c>
      <c r="R925" t="s">
        <v>1435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 spans="1:60" x14ac:dyDescent="0.25">
      <c r="A926">
        <v>1709</v>
      </c>
      <c r="B926">
        <v>42824</v>
      </c>
      <c r="C926">
        <v>9</v>
      </c>
      <c r="D926" t="s">
        <v>1520</v>
      </c>
      <c r="E926" t="s">
        <v>1427</v>
      </c>
      <c r="F926" t="s">
        <v>1428</v>
      </c>
      <c r="G926">
        <v>5935007600</v>
      </c>
      <c r="H926">
        <v>35420</v>
      </c>
      <c r="I926">
        <v>4136100</v>
      </c>
      <c r="J926">
        <v>4000</v>
      </c>
      <c r="K926">
        <v>5704</v>
      </c>
      <c r="L926" t="s">
        <v>2161</v>
      </c>
      <c r="M926">
        <v>20</v>
      </c>
      <c r="N926" t="s">
        <v>1437</v>
      </c>
      <c r="O926" t="s">
        <v>1434</v>
      </c>
      <c r="P926" t="s">
        <v>2161</v>
      </c>
      <c r="Q926" t="s">
        <v>1435</v>
      </c>
      <c r="R926" t="s">
        <v>1435</v>
      </c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 spans="1:60" x14ac:dyDescent="0.25">
      <c r="A927">
        <v>1710</v>
      </c>
      <c r="B927">
        <v>42824</v>
      </c>
      <c r="C927">
        <v>9</v>
      </c>
      <c r="D927" t="s">
        <v>1520</v>
      </c>
      <c r="E927" t="s">
        <v>1427</v>
      </c>
      <c r="F927" t="s">
        <v>1428</v>
      </c>
      <c r="G927">
        <v>5935007600</v>
      </c>
      <c r="H927">
        <v>35420</v>
      </c>
      <c r="I927">
        <v>4136100</v>
      </c>
      <c r="J927">
        <v>2500</v>
      </c>
      <c r="K927">
        <v>5706</v>
      </c>
      <c r="L927" t="s">
        <v>2162</v>
      </c>
      <c r="M927">
        <v>1</v>
      </c>
      <c r="N927" t="s">
        <v>1437</v>
      </c>
      <c r="O927" t="s">
        <v>1434</v>
      </c>
      <c r="P927" t="s">
        <v>2162</v>
      </c>
      <c r="Q927" t="s">
        <v>1435</v>
      </c>
      <c r="R927" t="s">
        <v>1435</v>
      </c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 spans="1:60" x14ac:dyDescent="0.25">
      <c r="A928">
        <v>1711</v>
      </c>
      <c r="B928">
        <v>42824</v>
      </c>
      <c r="C928">
        <v>9</v>
      </c>
      <c r="D928" t="s">
        <v>1520</v>
      </c>
      <c r="E928" t="s">
        <v>1427</v>
      </c>
      <c r="F928" t="s">
        <v>1428</v>
      </c>
      <c r="G928">
        <v>5935007600</v>
      </c>
      <c r="H928">
        <v>35420</v>
      </c>
      <c r="I928">
        <v>4136100</v>
      </c>
      <c r="J928">
        <v>1800</v>
      </c>
      <c r="K928">
        <v>5626</v>
      </c>
      <c r="L928" t="s">
        <v>1530</v>
      </c>
      <c r="M928">
        <v>2</v>
      </c>
      <c r="N928" t="s">
        <v>1437</v>
      </c>
      <c r="O928" t="s">
        <v>1434</v>
      </c>
      <c r="P928" t="s">
        <v>1530</v>
      </c>
      <c r="Q928" t="s">
        <v>1435</v>
      </c>
      <c r="R928" t="s">
        <v>1435</v>
      </c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 spans="1:60" x14ac:dyDescent="0.25">
      <c r="A929">
        <v>1712</v>
      </c>
      <c r="B929">
        <v>42824</v>
      </c>
      <c r="C929">
        <v>9</v>
      </c>
      <c r="D929" t="s">
        <v>1520</v>
      </c>
      <c r="E929" t="s">
        <v>1427</v>
      </c>
      <c r="F929" t="s">
        <v>1428</v>
      </c>
      <c r="G929">
        <v>5935007600</v>
      </c>
      <c r="H929">
        <v>35420</v>
      </c>
      <c r="I929">
        <v>4136100</v>
      </c>
      <c r="J929">
        <v>11000</v>
      </c>
      <c r="K929">
        <v>5705</v>
      </c>
      <c r="L929" t="s">
        <v>1534</v>
      </c>
      <c r="M929">
        <v>1</v>
      </c>
      <c r="N929" t="s">
        <v>1437</v>
      </c>
      <c r="O929" t="s">
        <v>1434</v>
      </c>
      <c r="P929" t="s">
        <v>1534</v>
      </c>
      <c r="Q929" t="s">
        <v>1435</v>
      </c>
      <c r="R929" t="s">
        <v>1435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 spans="1:60" x14ac:dyDescent="0.25">
      <c r="A930">
        <v>2795</v>
      </c>
      <c r="B930">
        <v>42824</v>
      </c>
      <c r="C930">
        <v>18</v>
      </c>
      <c r="D930" t="s">
        <v>1846</v>
      </c>
      <c r="E930" t="s">
        <v>1427</v>
      </c>
      <c r="F930" t="s">
        <v>1441</v>
      </c>
      <c r="G930">
        <v>5000576611</v>
      </c>
      <c r="H930">
        <v>210902</v>
      </c>
      <c r="I930">
        <v>35420</v>
      </c>
      <c r="J930">
        <v>3000</v>
      </c>
      <c r="K930">
        <v>2295</v>
      </c>
      <c r="L930" t="s">
        <v>2163</v>
      </c>
      <c r="M930">
        <v>3</v>
      </c>
      <c r="N930" t="s">
        <v>1437</v>
      </c>
      <c r="O930" t="s">
        <v>1434</v>
      </c>
      <c r="P930" t="s">
        <v>2163</v>
      </c>
      <c r="Q930" t="s">
        <v>1435</v>
      </c>
      <c r="R930" t="s">
        <v>1435</v>
      </c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 spans="1:60" x14ac:dyDescent="0.25">
      <c r="A931">
        <v>2796</v>
      </c>
      <c r="B931">
        <v>42824</v>
      </c>
      <c r="C931">
        <v>18</v>
      </c>
      <c r="D931" t="s">
        <v>1846</v>
      </c>
      <c r="E931" t="s">
        <v>1427</v>
      </c>
      <c r="F931" t="s">
        <v>1441</v>
      </c>
      <c r="G931">
        <v>5000576611</v>
      </c>
      <c r="H931">
        <v>210902</v>
      </c>
      <c r="I931">
        <v>35420</v>
      </c>
      <c r="J931">
        <v>210000</v>
      </c>
      <c r="K931">
        <v>4530</v>
      </c>
      <c r="L931" t="s">
        <v>2164</v>
      </c>
      <c r="M931">
        <v>60</v>
      </c>
      <c r="N931" t="s">
        <v>1529</v>
      </c>
      <c r="O931" t="s">
        <v>1434</v>
      </c>
      <c r="P931" t="s">
        <v>2164</v>
      </c>
      <c r="Q931" t="s">
        <v>1435</v>
      </c>
      <c r="R931" t="s">
        <v>1435</v>
      </c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 spans="1:60" x14ac:dyDescent="0.25">
      <c r="A932">
        <v>2797</v>
      </c>
      <c r="B932">
        <v>42824</v>
      </c>
      <c r="C932">
        <v>18</v>
      </c>
      <c r="D932" t="s">
        <v>1846</v>
      </c>
      <c r="E932" t="s">
        <v>1427</v>
      </c>
      <c r="F932" t="s">
        <v>1441</v>
      </c>
      <c r="G932">
        <v>5000576611</v>
      </c>
      <c r="H932">
        <v>210902</v>
      </c>
      <c r="I932">
        <v>35420</v>
      </c>
      <c r="J932">
        <v>75000</v>
      </c>
      <c r="K932">
        <v>4897</v>
      </c>
      <c r="L932" t="s">
        <v>2165</v>
      </c>
      <c r="M932">
        <v>3</v>
      </c>
      <c r="N932" t="s">
        <v>1437</v>
      </c>
      <c r="O932" t="s">
        <v>1434</v>
      </c>
      <c r="P932" t="s">
        <v>2165</v>
      </c>
      <c r="Q932" t="s">
        <v>1435</v>
      </c>
      <c r="R932" t="s">
        <v>1435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 spans="1:60" x14ac:dyDescent="0.25">
      <c r="A933">
        <v>2798</v>
      </c>
      <c r="B933">
        <v>42824</v>
      </c>
      <c r="C933">
        <v>18</v>
      </c>
      <c r="D933" t="s">
        <v>1846</v>
      </c>
      <c r="E933" t="s">
        <v>1427</v>
      </c>
      <c r="F933" t="s">
        <v>1441</v>
      </c>
      <c r="G933">
        <v>5000576611</v>
      </c>
      <c r="H933">
        <v>210406</v>
      </c>
      <c r="I933">
        <v>35420</v>
      </c>
      <c r="J933">
        <v>500000</v>
      </c>
      <c r="K933">
        <v>4097</v>
      </c>
      <c r="L933" t="s">
        <v>2001</v>
      </c>
      <c r="M933">
        <v>200</v>
      </c>
      <c r="N933" t="s">
        <v>1437</v>
      </c>
      <c r="O933" t="s">
        <v>1434</v>
      </c>
      <c r="P933" t="s">
        <v>2001</v>
      </c>
      <c r="Q933" t="s">
        <v>1435</v>
      </c>
      <c r="R933" t="s">
        <v>1435</v>
      </c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 spans="1:60" x14ac:dyDescent="0.25">
      <c r="A934">
        <v>2799</v>
      </c>
      <c r="B934">
        <v>42824</v>
      </c>
      <c r="C934">
        <v>18</v>
      </c>
      <c r="D934" t="s">
        <v>1846</v>
      </c>
      <c r="E934" t="s">
        <v>1427</v>
      </c>
      <c r="F934" t="s">
        <v>1441</v>
      </c>
      <c r="G934">
        <v>5000576611</v>
      </c>
      <c r="H934">
        <v>210406</v>
      </c>
      <c r="I934">
        <v>35420</v>
      </c>
      <c r="J934">
        <v>320000</v>
      </c>
      <c r="K934">
        <v>5233</v>
      </c>
      <c r="L934" t="s">
        <v>1868</v>
      </c>
      <c r="M934">
        <v>80</v>
      </c>
      <c r="N934" t="s">
        <v>1437</v>
      </c>
      <c r="O934" t="s">
        <v>1434</v>
      </c>
      <c r="P934" t="s">
        <v>1868</v>
      </c>
      <c r="Q934" t="s">
        <v>1435</v>
      </c>
      <c r="R934" t="s">
        <v>1435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 spans="1:60" x14ac:dyDescent="0.25">
      <c r="A935">
        <v>2800</v>
      </c>
      <c r="B935">
        <v>42824</v>
      </c>
      <c r="C935">
        <v>18</v>
      </c>
      <c r="D935" t="s">
        <v>1846</v>
      </c>
      <c r="E935" t="s">
        <v>1427</v>
      </c>
      <c r="F935" t="s">
        <v>1441</v>
      </c>
      <c r="G935">
        <v>5000576611</v>
      </c>
      <c r="H935">
        <v>210406</v>
      </c>
      <c r="I935">
        <v>35420</v>
      </c>
      <c r="J935">
        <v>72000</v>
      </c>
      <c r="K935">
        <v>4891</v>
      </c>
      <c r="L935" t="s">
        <v>1870</v>
      </c>
      <c r="M935">
        <v>36</v>
      </c>
      <c r="N935" t="s">
        <v>1437</v>
      </c>
      <c r="O935" t="s">
        <v>1434</v>
      </c>
      <c r="P935" t="s">
        <v>1870</v>
      </c>
      <c r="Q935" t="s">
        <v>1435</v>
      </c>
      <c r="R935" t="s">
        <v>1435</v>
      </c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 spans="1:60" x14ac:dyDescent="0.25">
      <c r="A936">
        <v>2801</v>
      </c>
      <c r="B936">
        <v>42824</v>
      </c>
      <c r="C936">
        <v>18</v>
      </c>
      <c r="D936" t="s">
        <v>1846</v>
      </c>
      <c r="E936" t="s">
        <v>1427</v>
      </c>
      <c r="F936" t="s">
        <v>1441</v>
      </c>
      <c r="G936">
        <v>5000576611</v>
      </c>
      <c r="H936">
        <v>210406</v>
      </c>
      <c r="I936">
        <v>35420</v>
      </c>
      <c r="J936">
        <v>120000</v>
      </c>
      <c r="K936">
        <v>4704</v>
      </c>
      <c r="L936" t="s">
        <v>1881</v>
      </c>
      <c r="M936">
        <v>40</v>
      </c>
      <c r="N936" t="s">
        <v>1437</v>
      </c>
      <c r="O936" t="s">
        <v>1434</v>
      </c>
      <c r="P936" t="s">
        <v>1881</v>
      </c>
      <c r="Q936" t="s">
        <v>1435</v>
      </c>
      <c r="R936" t="s">
        <v>1435</v>
      </c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 spans="1:60" x14ac:dyDescent="0.25">
      <c r="A937">
        <v>2802</v>
      </c>
      <c r="B937">
        <v>42824</v>
      </c>
      <c r="C937">
        <v>18</v>
      </c>
      <c r="D937" t="s">
        <v>1846</v>
      </c>
      <c r="E937" t="s">
        <v>1427</v>
      </c>
      <c r="F937" t="s">
        <v>1441</v>
      </c>
      <c r="G937">
        <v>5000576611</v>
      </c>
      <c r="H937">
        <v>210406</v>
      </c>
      <c r="I937">
        <v>35420</v>
      </c>
      <c r="J937">
        <v>48000</v>
      </c>
      <c r="K937">
        <v>4725</v>
      </c>
      <c r="L937" t="s">
        <v>2000</v>
      </c>
      <c r="M937">
        <v>30</v>
      </c>
      <c r="N937" t="s">
        <v>1437</v>
      </c>
      <c r="O937" t="s">
        <v>1434</v>
      </c>
      <c r="P937" t="s">
        <v>2000</v>
      </c>
      <c r="Q937" t="s">
        <v>1435</v>
      </c>
      <c r="R937" t="s">
        <v>1435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 spans="1:60" x14ac:dyDescent="0.25">
      <c r="A938">
        <v>2803</v>
      </c>
      <c r="B938">
        <v>42824</v>
      </c>
      <c r="C938">
        <v>18</v>
      </c>
      <c r="D938" t="s">
        <v>1846</v>
      </c>
      <c r="E938" t="s">
        <v>1427</v>
      </c>
      <c r="F938" t="s">
        <v>1441</v>
      </c>
      <c r="G938">
        <v>5000576611</v>
      </c>
      <c r="H938">
        <v>210406</v>
      </c>
      <c r="I938">
        <v>35420</v>
      </c>
      <c r="J938">
        <v>34000</v>
      </c>
      <c r="K938">
        <v>4719</v>
      </c>
      <c r="L938" t="s">
        <v>2093</v>
      </c>
      <c r="M938">
        <v>10</v>
      </c>
      <c r="N938" t="s">
        <v>1437</v>
      </c>
      <c r="O938" t="s">
        <v>1434</v>
      </c>
      <c r="P938" t="s">
        <v>2093</v>
      </c>
      <c r="Q938" t="s">
        <v>1435</v>
      </c>
      <c r="R938" t="s">
        <v>1435</v>
      </c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 spans="1:60" x14ac:dyDescent="0.25">
      <c r="A939">
        <v>2804</v>
      </c>
      <c r="B939">
        <v>42824</v>
      </c>
      <c r="C939">
        <v>18</v>
      </c>
      <c r="D939" t="s">
        <v>1846</v>
      </c>
      <c r="E939" t="s">
        <v>1427</v>
      </c>
      <c r="F939" t="s">
        <v>1441</v>
      </c>
      <c r="G939">
        <v>5000576611</v>
      </c>
      <c r="H939">
        <v>210406</v>
      </c>
      <c r="I939">
        <v>35420</v>
      </c>
      <c r="J939">
        <v>30000</v>
      </c>
      <c r="K939">
        <v>4833</v>
      </c>
      <c r="L939" t="s">
        <v>1998</v>
      </c>
      <c r="M939">
        <v>15</v>
      </c>
      <c r="N939" t="s">
        <v>1437</v>
      </c>
      <c r="O939" t="s">
        <v>1434</v>
      </c>
      <c r="P939" t="s">
        <v>1998</v>
      </c>
      <c r="Q939" t="s">
        <v>1435</v>
      </c>
      <c r="R939" t="s">
        <v>1435</v>
      </c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 spans="1:60" x14ac:dyDescent="0.25">
      <c r="A940">
        <v>2805</v>
      </c>
      <c r="B940">
        <v>42824</v>
      </c>
      <c r="C940">
        <v>18</v>
      </c>
      <c r="D940" t="s">
        <v>1846</v>
      </c>
      <c r="E940" t="s">
        <v>1427</v>
      </c>
      <c r="F940" t="s">
        <v>1441</v>
      </c>
      <c r="G940">
        <v>5000576611</v>
      </c>
      <c r="H940">
        <v>210406</v>
      </c>
      <c r="I940">
        <v>35420</v>
      </c>
      <c r="J940">
        <v>50400</v>
      </c>
      <c r="K940">
        <v>4707</v>
      </c>
      <c r="L940" t="s">
        <v>1869</v>
      </c>
      <c r="M940">
        <v>72</v>
      </c>
      <c r="N940" t="s">
        <v>1437</v>
      </c>
      <c r="O940" t="s">
        <v>1434</v>
      </c>
      <c r="P940" t="s">
        <v>1869</v>
      </c>
      <c r="Q940" t="s">
        <v>1435</v>
      </c>
      <c r="R940" t="s">
        <v>1435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 spans="1:60" x14ac:dyDescent="0.25">
      <c r="A941">
        <v>2806</v>
      </c>
      <c r="B941">
        <v>42824</v>
      </c>
      <c r="C941">
        <v>18</v>
      </c>
      <c r="D941" t="s">
        <v>1846</v>
      </c>
      <c r="E941" t="s">
        <v>1427</v>
      </c>
      <c r="F941" t="s">
        <v>1441</v>
      </c>
      <c r="G941">
        <v>5000576611</v>
      </c>
      <c r="H941">
        <v>210406</v>
      </c>
      <c r="I941">
        <v>35420</v>
      </c>
      <c r="J941">
        <v>39600</v>
      </c>
      <c r="K941">
        <v>5234</v>
      </c>
      <c r="L941" t="s">
        <v>1997</v>
      </c>
      <c r="M941">
        <v>72</v>
      </c>
      <c r="N941" t="s">
        <v>1437</v>
      </c>
      <c r="O941" t="s">
        <v>1434</v>
      </c>
      <c r="P941" t="s">
        <v>1997</v>
      </c>
      <c r="Q941" t="s">
        <v>1435</v>
      </c>
      <c r="R941" t="s">
        <v>1435</v>
      </c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 spans="1:60" x14ac:dyDescent="0.25">
      <c r="A942">
        <v>2807</v>
      </c>
      <c r="B942">
        <v>42824</v>
      </c>
      <c r="C942">
        <v>18</v>
      </c>
      <c r="D942" t="s">
        <v>1846</v>
      </c>
      <c r="E942" t="s">
        <v>1427</v>
      </c>
      <c r="F942" t="s">
        <v>1441</v>
      </c>
      <c r="G942">
        <v>5000576611</v>
      </c>
      <c r="H942">
        <v>210406</v>
      </c>
      <c r="I942">
        <v>35420</v>
      </c>
      <c r="J942">
        <v>36000</v>
      </c>
      <c r="K942">
        <v>4710</v>
      </c>
      <c r="L942" t="s">
        <v>1871</v>
      </c>
      <c r="M942">
        <v>30</v>
      </c>
      <c r="N942" t="s">
        <v>1437</v>
      </c>
      <c r="O942" t="s">
        <v>1434</v>
      </c>
      <c r="P942" t="s">
        <v>1871</v>
      </c>
      <c r="Q942" t="s">
        <v>1435</v>
      </c>
      <c r="R942" t="s">
        <v>1435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 spans="1:60" x14ac:dyDescent="0.25">
      <c r="A943">
        <v>2808</v>
      </c>
      <c r="B943">
        <v>42824</v>
      </c>
      <c r="C943">
        <v>18</v>
      </c>
      <c r="D943" t="s">
        <v>1846</v>
      </c>
      <c r="E943" t="s">
        <v>1427</v>
      </c>
      <c r="F943" t="s">
        <v>1441</v>
      </c>
      <c r="G943">
        <v>5000576611</v>
      </c>
      <c r="H943">
        <v>210406</v>
      </c>
      <c r="I943">
        <v>35420</v>
      </c>
      <c r="J943">
        <v>8000</v>
      </c>
      <c r="K943">
        <v>4886</v>
      </c>
      <c r="L943" t="s">
        <v>2004</v>
      </c>
      <c r="M943">
        <v>16</v>
      </c>
      <c r="N943" t="s">
        <v>1437</v>
      </c>
      <c r="O943" t="s">
        <v>1434</v>
      </c>
      <c r="P943" t="s">
        <v>2004</v>
      </c>
      <c r="Q943" t="s">
        <v>1435</v>
      </c>
      <c r="R943" t="s">
        <v>1435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 spans="1:60" x14ac:dyDescent="0.25">
      <c r="A944">
        <v>2809</v>
      </c>
      <c r="B944">
        <v>42824</v>
      </c>
      <c r="C944">
        <v>18</v>
      </c>
      <c r="D944" t="s">
        <v>1846</v>
      </c>
      <c r="E944" t="s">
        <v>1427</v>
      </c>
      <c r="F944" t="s">
        <v>1441</v>
      </c>
      <c r="G944">
        <v>5000576611</v>
      </c>
      <c r="H944">
        <v>210902</v>
      </c>
      <c r="I944">
        <v>35420</v>
      </c>
      <c r="J944">
        <v>6000</v>
      </c>
      <c r="K944">
        <v>5485</v>
      </c>
      <c r="L944" t="s">
        <v>1829</v>
      </c>
      <c r="M944">
        <v>3</v>
      </c>
      <c r="N944" t="s">
        <v>1437</v>
      </c>
      <c r="O944" t="s">
        <v>1434</v>
      </c>
      <c r="P944" t="s">
        <v>1829</v>
      </c>
      <c r="Q944" t="s">
        <v>1435</v>
      </c>
      <c r="R944" t="s">
        <v>1435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 spans="1:60" x14ac:dyDescent="0.25">
      <c r="A945">
        <v>2810</v>
      </c>
      <c r="B945">
        <v>42824</v>
      </c>
      <c r="C945">
        <v>18</v>
      </c>
      <c r="D945" t="s">
        <v>1846</v>
      </c>
      <c r="E945" t="s">
        <v>1427</v>
      </c>
      <c r="F945" t="s">
        <v>1441</v>
      </c>
      <c r="G945">
        <v>5000576611</v>
      </c>
      <c r="H945">
        <v>210902</v>
      </c>
      <c r="I945">
        <v>35420</v>
      </c>
      <c r="J945">
        <v>72000</v>
      </c>
      <c r="K945">
        <v>5485</v>
      </c>
      <c r="L945" t="s">
        <v>1829</v>
      </c>
      <c r="M945">
        <v>36</v>
      </c>
      <c r="N945" t="s">
        <v>1437</v>
      </c>
      <c r="O945" t="s">
        <v>1434</v>
      </c>
      <c r="P945" t="s">
        <v>1829</v>
      </c>
      <c r="Q945" t="s">
        <v>1435</v>
      </c>
      <c r="R945" t="s">
        <v>1435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 spans="1:60" x14ac:dyDescent="0.25">
      <c r="A946">
        <v>2811</v>
      </c>
      <c r="B946">
        <v>42824</v>
      </c>
      <c r="C946">
        <v>18</v>
      </c>
      <c r="D946" t="s">
        <v>1846</v>
      </c>
      <c r="E946" t="s">
        <v>1427</v>
      </c>
      <c r="F946" t="s">
        <v>1441</v>
      </c>
      <c r="G946">
        <v>5000576611</v>
      </c>
      <c r="H946">
        <v>210406</v>
      </c>
      <c r="I946">
        <v>35420</v>
      </c>
      <c r="J946">
        <v>21000</v>
      </c>
      <c r="K946">
        <v>5420</v>
      </c>
      <c r="L946" t="s">
        <v>1524</v>
      </c>
      <c r="M946">
        <v>6</v>
      </c>
      <c r="N946" t="s">
        <v>1437</v>
      </c>
      <c r="O946" t="s">
        <v>1434</v>
      </c>
      <c r="P946" t="s">
        <v>1524</v>
      </c>
      <c r="Q946" t="s">
        <v>1435</v>
      </c>
      <c r="R946" t="s">
        <v>1435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 spans="1:60" x14ac:dyDescent="0.25">
      <c r="A947">
        <v>2812</v>
      </c>
      <c r="B947">
        <v>42824</v>
      </c>
      <c r="C947">
        <v>18</v>
      </c>
      <c r="D947" t="s">
        <v>1846</v>
      </c>
      <c r="E947" t="s">
        <v>1427</v>
      </c>
      <c r="F947" t="s">
        <v>1441</v>
      </c>
      <c r="G947">
        <v>5000576611</v>
      </c>
      <c r="H947">
        <v>210406</v>
      </c>
      <c r="I947">
        <v>35420</v>
      </c>
      <c r="J947">
        <v>54000</v>
      </c>
      <c r="K947">
        <v>5625</v>
      </c>
      <c r="L947" t="s">
        <v>1525</v>
      </c>
      <c r="M947">
        <v>4</v>
      </c>
      <c r="N947" t="s">
        <v>1437</v>
      </c>
      <c r="O947" t="s">
        <v>1434</v>
      </c>
      <c r="P947" t="s">
        <v>1525</v>
      </c>
      <c r="Q947" t="s">
        <v>1435</v>
      </c>
      <c r="R947" t="s">
        <v>1435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 spans="1:60" x14ac:dyDescent="0.25">
      <c r="A948">
        <v>2813</v>
      </c>
      <c r="B948">
        <v>42824</v>
      </c>
      <c r="C948">
        <v>18</v>
      </c>
      <c r="D948" t="s">
        <v>1846</v>
      </c>
      <c r="E948" t="s">
        <v>1427</v>
      </c>
      <c r="F948" t="s">
        <v>1441</v>
      </c>
      <c r="G948">
        <v>5000576611</v>
      </c>
      <c r="H948">
        <v>210406</v>
      </c>
      <c r="I948">
        <v>35420</v>
      </c>
      <c r="J948">
        <v>3500</v>
      </c>
      <c r="K948">
        <v>4817</v>
      </c>
      <c r="L948" t="s">
        <v>1526</v>
      </c>
      <c r="M948">
        <v>1</v>
      </c>
      <c r="N948" t="s">
        <v>1527</v>
      </c>
      <c r="O948" t="s">
        <v>1434</v>
      </c>
      <c r="P948" t="s">
        <v>1526</v>
      </c>
      <c r="Q948" t="s">
        <v>1435</v>
      </c>
      <c r="R948" t="s">
        <v>1435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 spans="1:60" x14ac:dyDescent="0.25">
      <c r="A949">
        <v>2814</v>
      </c>
      <c r="B949">
        <v>42824</v>
      </c>
      <c r="C949">
        <v>18</v>
      </c>
      <c r="D949" t="s">
        <v>1846</v>
      </c>
      <c r="E949" t="s">
        <v>1427</v>
      </c>
      <c r="F949" t="s">
        <v>1441</v>
      </c>
      <c r="G949">
        <v>5000576611</v>
      </c>
      <c r="H949">
        <v>210406</v>
      </c>
      <c r="I949">
        <v>35420</v>
      </c>
      <c r="J949">
        <v>28000</v>
      </c>
      <c r="K949">
        <v>5624</v>
      </c>
      <c r="L949" t="s">
        <v>1528</v>
      </c>
      <c r="M949">
        <v>7</v>
      </c>
      <c r="N949" t="s">
        <v>1529</v>
      </c>
      <c r="O949" t="s">
        <v>1434</v>
      </c>
      <c r="P949" t="s">
        <v>1528</v>
      </c>
      <c r="Q949" t="s">
        <v>1435</v>
      </c>
      <c r="R949" t="s">
        <v>1435</v>
      </c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 spans="1:60" x14ac:dyDescent="0.25">
      <c r="A950">
        <v>2815</v>
      </c>
      <c r="B950">
        <v>42824</v>
      </c>
      <c r="C950">
        <v>18</v>
      </c>
      <c r="D950" t="s">
        <v>1846</v>
      </c>
      <c r="E950" t="s">
        <v>1427</v>
      </c>
      <c r="F950" t="s">
        <v>1441</v>
      </c>
      <c r="G950">
        <v>5000576611</v>
      </c>
      <c r="H950">
        <v>210406</v>
      </c>
      <c r="I950">
        <v>35420</v>
      </c>
      <c r="J950">
        <v>900</v>
      </c>
      <c r="K950">
        <v>5626</v>
      </c>
      <c r="L950" t="s">
        <v>1530</v>
      </c>
      <c r="M950">
        <v>1</v>
      </c>
      <c r="N950" t="s">
        <v>1437</v>
      </c>
      <c r="O950" t="s">
        <v>1434</v>
      </c>
      <c r="P950" t="s">
        <v>1530</v>
      </c>
      <c r="Q950" t="s">
        <v>1435</v>
      </c>
      <c r="R950" t="s">
        <v>1435</v>
      </c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 spans="1:60" x14ac:dyDescent="0.25">
      <c r="A951">
        <v>2816</v>
      </c>
      <c r="B951">
        <v>42824</v>
      </c>
      <c r="C951">
        <v>18</v>
      </c>
      <c r="D951" t="s">
        <v>1846</v>
      </c>
      <c r="E951" t="s">
        <v>1427</v>
      </c>
      <c r="F951" t="s">
        <v>1441</v>
      </c>
      <c r="G951">
        <v>5000576611</v>
      </c>
      <c r="H951">
        <v>210406</v>
      </c>
      <c r="I951">
        <v>35420</v>
      </c>
      <c r="J951">
        <v>26400</v>
      </c>
      <c r="K951">
        <v>5627</v>
      </c>
      <c r="L951" t="s">
        <v>1531</v>
      </c>
      <c r="M951">
        <v>6.6</v>
      </c>
      <c r="N951" t="s">
        <v>1529</v>
      </c>
      <c r="O951" t="s">
        <v>1434</v>
      </c>
      <c r="P951" t="s">
        <v>1531</v>
      </c>
      <c r="Q951" t="s">
        <v>1435</v>
      </c>
      <c r="R951" t="s">
        <v>1435</v>
      </c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 spans="1:60" x14ac:dyDescent="0.25">
      <c r="A952">
        <v>2817</v>
      </c>
      <c r="B952">
        <v>42824</v>
      </c>
      <c r="C952">
        <v>18</v>
      </c>
      <c r="D952" t="s">
        <v>1846</v>
      </c>
      <c r="E952" t="s">
        <v>1427</v>
      </c>
      <c r="F952" t="s">
        <v>1441</v>
      </c>
      <c r="G952">
        <v>5000576611</v>
      </c>
      <c r="H952">
        <v>210406</v>
      </c>
      <c r="I952">
        <v>35420</v>
      </c>
      <c r="J952">
        <v>32000</v>
      </c>
      <c r="K952">
        <v>5627</v>
      </c>
      <c r="L952" t="s">
        <v>1531</v>
      </c>
      <c r="M952">
        <v>8</v>
      </c>
      <c r="N952" t="s">
        <v>1529</v>
      </c>
      <c r="O952" t="s">
        <v>1434</v>
      </c>
      <c r="P952" t="s">
        <v>1531</v>
      </c>
      <c r="Q952" t="s">
        <v>1435</v>
      </c>
      <c r="R952" t="s">
        <v>1435</v>
      </c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 spans="1:60" x14ac:dyDescent="0.25">
      <c r="A953">
        <v>2818</v>
      </c>
      <c r="B953">
        <v>42824</v>
      </c>
      <c r="C953">
        <v>18</v>
      </c>
      <c r="D953" t="s">
        <v>1846</v>
      </c>
      <c r="E953" t="s">
        <v>1427</v>
      </c>
      <c r="F953" t="s">
        <v>1441</v>
      </c>
      <c r="G953">
        <v>5000576611</v>
      </c>
      <c r="H953">
        <v>210406</v>
      </c>
      <c r="I953">
        <v>35420</v>
      </c>
      <c r="J953">
        <v>20000</v>
      </c>
      <c r="K953">
        <v>5627</v>
      </c>
      <c r="L953" t="s">
        <v>1531</v>
      </c>
      <c r="M953">
        <v>5</v>
      </c>
      <c r="N953" t="s">
        <v>1529</v>
      </c>
      <c r="O953" t="s">
        <v>1434</v>
      </c>
      <c r="P953" t="s">
        <v>1531</v>
      </c>
      <c r="Q953" t="s">
        <v>1435</v>
      </c>
      <c r="R953" t="s">
        <v>1435</v>
      </c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 spans="1:60" x14ac:dyDescent="0.25">
      <c r="A954">
        <v>2819</v>
      </c>
      <c r="B954">
        <v>42824</v>
      </c>
      <c r="C954">
        <v>18</v>
      </c>
      <c r="D954" t="s">
        <v>1846</v>
      </c>
      <c r="E954" t="s">
        <v>1427</v>
      </c>
      <c r="F954" t="s">
        <v>1441</v>
      </c>
      <c r="G954">
        <v>5000576611</v>
      </c>
      <c r="H954">
        <v>210406</v>
      </c>
      <c r="I954">
        <v>35420</v>
      </c>
      <c r="J954">
        <v>1000</v>
      </c>
      <c r="K954">
        <v>5628</v>
      </c>
      <c r="L954" t="s">
        <v>1532</v>
      </c>
      <c r="M954">
        <v>1</v>
      </c>
      <c r="N954" t="s">
        <v>1437</v>
      </c>
      <c r="O954" t="s">
        <v>1434</v>
      </c>
      <c r="P954" t="s">
        <v>1532</v>
      </c>
      <c r="Q954" t="s">
        <v>1435</v>
      </c>
      <c r="R954" t="s">
        <v>1435</v>
      </c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 spans="1:60" x14ac:dyDescent="0.25">
      <c r="A955">
        <v>2820</v>
      </c>
      <c r="B955">
        <v>42824</v>
      </c>
      <c r="C955">
        <v>18</v>
      </c>
      <c r="D955" t="s">
        <v>1846</v>
      </c>
      <c r="E955" t="s">
        <v>1427</v>
      </c>
      <c r="F955" t="s">
        <v>1441</v>
      </c>
      <c r="G955">
        <v>5000576611</v>
      </c>
      <c r="H955">
        <v>210406</v>
      </c>
      <c r="I955">
        <v>35420</v>
      </c>
      <c r="J955">
        <v>1500</v>
      </c>
      <c r="K955">
        <v>5629</v>
      </c>
      <c r="L955" t="s">
        <v>1533</v>
      </c>
      <c r="M955">
        <v>1</v>
      </c>
      <c r="N955" t="s">
        <v>1437</v>
      </c>
      <c r="O955" t="s">
        <v>1434</v>
      </c>
      <c r="P955" t="s">
        <v>1533</v>
      </c>
      <c r="Q955" t="s">
        <v>1435</v>
      </c>
      <c r="R955" t="s">
        <v>1435</v>
      </c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 spans="1:60" x14ac:dyDescent="0.25">
      <c r="A956">
        <v>2821</v>
      </c>
      <c r="B956">
        <v>42824</v>
      </c>
      <c r="C956">
        <v>18</v>
      </c>
      <c r="D956" t="s">
        <v>1846</v>
      </c>
      <c r="E956" t="s">
        <v>1427</v>
      </c>
      <c r="F956" t="s">
        <v>1441</v>
      </c>
      <c r="G956">
        <v>5000576611</v>
      </c>
      <c r="H956">
        <v>210406</v>
      </c>
      <c r="I956">
        <v>35420</v>
      </c>
      <c r="J956">
        <v>3000</v>
      </c>
      <c r="K956">
        <v>5629</v>
      </c>
      <c r="L956" t="s">
        <v>1533</v>
      </c>
      <c r="M956">
        <v>2</v>
      </c>
      <c r="N956" t="s">
        <v>1437</v>
      </c>
      <c r="O956" t="s">
        <v>1434</v>
      </c>
      <c r="P956" t="s">
        <v>1533</v>
      </c>
      <c r="Q956" t="s">
        <v>1435</v>
      </c>
      <c r="R956" t="s">
        <v>1435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 spans="1:60" x14ac:dyDescent="0.25">
      <c r="A957">
        <v>2822</v>
      </c>
      <c r="B957">
        <v>42824</v>
      </c>
      <c r="C957">
        <v>18</v>
      </c>
      <c r="D957" t="s">
        <v>1846</v>
      </c>
      <c r="E957" t="s">
        <v>1427</v>
      </c>
      <c r="F957" t="s">
        <v>1441</v>
      </c>
      <c r="G957">
        <v>5000576611</v>
      </c>
      <c r="H957">
        <v>210406</v>
      </c>
      <c r="I957">
        <v>35420</v>
      </c>
      <c r="J957">
        <v>36000</v>
      </c>
      <c r="K957">
        <v>5630</v>
      </c>
      <c r="L957" t="s">
        <v>1534</v>
      </c>
      <c r="M957">
        <v>1</v>
      </c>
      <c r="N957" t="s">
        <v>1437</v>
      </c>
      <c r="O957" t="s">
        <v>1434</v>
      </c>
      <c r="P957" t="s">
        <v>1534</v>
      </c>
      <c r="Q957" t="s">
        <v>1435</v>
      </c>
      <c r="R957" t="s">
        <v>1435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 spans="1:60" x14ac:dyDescent="0.25">
      <c r="A958">
        <v>2823</v>
      </c>
      <c r="B958">
        <v>42824</v>
      </c>
      <c r="C958">
        <v>18</v>
      </c>
      <c r="D958" t="s">
        <v>1846</v>
      </c>
      <c r="E958" t="s">
        <v>1427</v>
      </c>
      <c r="F958" t="s">
        <v>1441</v>
      </c>
      <c r="G958">
        <v>5000576611</v>
      </c>
      <c r="H958">
        <v>210406</v>
      </c>
      <c r="I958">
        <v>35420</v>
      </c>
      <c r="J958">
        <v>17500</v>
      </c>
      <c r="K958">
        <v>4817</v>
      </c>
      <c r="L958" t="s">
        <v>1526</v>
      </c>
      <c r="M958">
        <v>5</v>
      </c>
      <c r="N958" t="s">
        <v>1527</v>
      </c>
      <c r="O958" t="s">
        <v>1434</v>
      </c>
      <c r="P958" t="s">
        <v>1526</v>
      </c>
      <c r="Q958" t="s">
        <v>1435</v>
      </c>
      <c r="R958" t="s">
        <v>1435</v>
      </c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 spans="1:60" x14ac:dyDescent="0.25">
      <c r="A959">
        <v>2824</v>
      </c>
      <c r="B959">
        <v>42824</v>
      </c>
      <c r="C959">
        <v>18</v>
      </c>
      <c r="D959" t="s">
        <v>1846</v>
      </c>
      <c r="E959" t="s">
        <v>1427</v>
      </c>
      <c r="F959" t="s">
        <v>1441</v>
      </c>
      <c r="G959">
        <v>5000576611</v>
      </c>
      <c r="H959">
        <v>210406</v>
      </c>
      <c r="I959">
        <v>35420</v>
      </c>
      <c r="J959">
        <v>10000</v>
      </c>
      <c r="K959">
        <v>5514</v>
      </c>
      <c r="L959" t="s">
        <v>1778</v>
      </c>
      <c r="M959">
        <v>10</v>
      </c>
      <c r="N959" t="s">
        <v>1437</v>
      </c>
      <c r="O959" t="s">
        <v>1434</v>
      </c>
      <c r="P959" t="s">
        <v>1778</v>
      </c>
      <c r="Q959" t="s">
        <v>1435</v>
      </c>
      <c r="R959" t="s">
        <v>1435</v>
      </c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 spans="1:60" x14ac:dyDescent="0.25">
      <c r="A960">
        <v>2825</v>
      </c>
      <c r="B960">
        <v>42824</v>
      </c>
      <c r="C960">
        <v>18</v>
      </c>
      <c r="D960" t="s">
        <v>1846</v>
      </c>
      <c r="E960" t="s">
        <v>1427</v>
      </c>
      <c r="F960" t="s">
        <v>1441</v>
      </c>
      <c r="G960">
        <v>5000576611</v>
      </c>
      <c r="H960">
        <v>210406</v>
      </c>
      <c r="I960">
        <v>35420</v>
      </c>
      <c r="J960">
        <v>8000</v>
      </c>
      <c r="K960">
        <v>5511</v>
      </c>
      <c r="L960" t="s">
        <v>1779</v>
      </c>
      <c r="M960">
        <v>10</v>
      </c>
      <c r="N960" t="s">
        <v>1437</v>
      </c>
      <c r="O960" t="s">
        <v>1434</v>
      </c>
      <c r="P960" t="s">
        <v>1779</v>
      </c>
      <c r="Q960" t="s">
        <v>1435</v>
      </c>
      <c r="R960" t="s">
        <v>1435</v>
      </c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 spans="1:60" x14ac:dyDescent="0.25">
      <c r="A961">
        <v>2826</v>
      </c>
      <c r="B961">
        <v>42824</v>
      </c>
      <c r="C961">
        <v>18</v>
      </c>
      <c r="D961" t="s">
        <v>1846</v>
      </c>
      <c r="E961" t="s">
        <v>1427</v>
      </c>
      <c r="F961" t="s">
        <v>1441</v>
      </c>
      <c r="G961">
        <v>5000576611</v>
      </c>
      <c r="H961">
        <v>210406</v>
      </c>
      <c r="I961">
        <v>35420</v>
      </c>
      <c r="J961">
        <v>36000</v>
      </c>
      <c r="K961">
        <v>5515</v>
      </c>
      <c r="L961" t="s">
        <v>1780</v>
      </c>
      <c r="M961">
        <v>1</v>
      </c>
      <c r="N961" t="s">
        <v>1437</v>
      </c>
      <c r="O961" t="s">
        <v>1434</v>
      </c>
      <c r="P961" t="s">
        <v>1780</v>
      </c>
      <c r="Q961" t="s">
        <v>1435</v>
      </c>
      <c r="R961" t="s">
        <v>1435</v>
      </c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 spans="1:60" x14ac:dyDescent="0.25">
      <c r="A962">
        <v>2827</v>
      </c>
      <c r="B962">
        <v>42824</v>
      </c>
      <c r="C962">
        <v>18</v>
      </c>
      <c r="D962" t="s">
        <v>1846</v>
      </c>
      <c r="E962" t="s">
        <v>1427</v>
      </c>
      <c r="F962" t="s">
        <v>1441</v>
      </c>
      <c r="G962">
        <v>5000576611</v>
      </c>
      <c r="H962">
        <v>210406</v>
      </c>
      <c r="I962">
        <v>35420</v>
      </c>
      <c r="J962">
        <v>8000</v>
      </c>
      <c r="K962">
        <v>5631</v>
      </c>
      <c r="L962" t="s">
        <v>1572</v>
      </c>
      <c r="M962">
        <v>4</v>
      </c>
      <c r="N962" t="s">
        <v>1437</v>
      </c>
      <c r="O962" t="s">
        <v>1434</v>
      </c>
      <c r="P962" t="s">
        <v>1572</v>
      </c>
      <c r="Q962" t="s">
        <v>1435</v>
      </c>
      <c r="R962" t="s">
        <v>1435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 spans="1:60" x14ac:dyDescent="0.25">
      <c r="A963">
        <v>2828</v>
      </c>
      <c r="B963">
        <v>42824</v>
      </c>
      <c r="C963">
        <v>18</v>
      </c>
      <c r="D963" t="s">
        <v>1846</v>
      </c>
      <c r="E963" t="s">
        <v>1427</v>
      </c>
      <c r="F963" t="s">
        <v>1441</v>
      </c>
      <c r="G963">
        <v>5000576611</v>
      </c>
      <c r="H963">
        <v>210406</v>
      </c>
      <c r="I963">
        <v>35420</v>
      </c>
      <c r="J963">
        <v>2200</v>
      </c>
      <c r="K963">
        <v>5632</v>
      </c>
      <c r="L963" t="s">
        <v>1573</v>
      </c>
      <c r="M963">
        <v>1</v>
      </c>
      <c r="N963" t="s">
        <v>1437</v>
      </c>
      <c r="O963" t="s">
        <v>1434</v>
      </c>
      <c r="P963" t="s">
        <v>1573</v>
      </c>
      <c r="Q963" t="s">
        <v>1435</v>
      </c>
      <c r="R963" t="s">
        <v>1435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 spans="1:60" x14ac:dyDescent="0.25">
      <c r="A964">
        <v>2829</v>
      </c>
      <c r="B964">
        <v>42824</v>
      </c>
      <c r="C964">
        <v>18</v>
      </c>
      <c r="D964" t="s">
        <v>1846</v>
      </c>
      <c r="E964" t="s">
        <v>1427</v>
      </c>
      <c r="F964" t="s">
        <v>1441</v>
      </c>
      <c r="G964">
        <v>5000576611</v>
      </c>
      <c r="H964">
        <v>210406</v>
      </c>
      <c r="I964">
        <v>35420</v>
      </c>
      <c r="J964">
        <v>18000</v>
      </c>
      <c r="K964">
        <v>5633</v>
      </c>
      <c r="L964" t="s">
        <v>1574</v>
      </c>
      <c r="M964">
        <v>6</v>
      </c>
      <c r="N964" t="s">
        <v>1437</v>
      </c>
      <c r="O964" t="s">
        <v>1434</v>
      </c>
      <c r="P964" t="s">
        <v>1574</v>
      </c>
      <c r="Q964" t="s">
        <v>1435</v>
      </c>
      <c r="R964" t="s">
        <v>1435</v>
      </c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 spans="1:60" x14ac:dyDescent="0.25">
      <c r="A965">
        <v>2830</v>
      </c>
      <c r="B965">
        <v>42824</v>
      </c>
      <c r="C965">
        <v>18</v>
      </c>
      <c r="D965" t="s">
        <v>1846</v>
      </c>
      <c r="E965" t="s">
        <v>1427</v>
      </c>
      <c r="F965" t="s">
        <v>1441</v>
      </c>
      <c r="G965">
        <v>5000576611</v>
      </c>
      <c r="H965">
        <v>210406</v>
      </c>
      <c r="I965">
        <v>35420</v>
      </c>
      <c r="J965">
        <v>2400</v>
      </c>
      <c r="K965">
        <v>5634</v>
      </c>
      <c r="L965" t="s">
        <v>1575</v>
      </c>
      <c r="M965">
        <v>4</v>
      </c>
      <c r="N965" t="s">
        <v>1437</v>
      </c>
      <c r="O965" t="s">
        <v>1434</v>
      </c>
      <c r="P965" t="s">
        <v>1575</v>
      </c>
      <c r="Q965" t="s">
        <v>1435</v>
      </c>
      <c r="R965" t="s">
        <v>1435</v>
      </c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 spans="1:60" x14ac:dyDescent="0.25">
      <c r="A966">
        <v>2831</v>
      </c>
      <c r="B966">
        <v>42824</v>
      </c>
      <c r="C966">
        <v>18</v>
      </c>
      <c r="D966" t="s">
        <v>1846</v>
      </c>
      <c r="E966" t="s">
        <v>1427</v>
      </c>
      <c r="F966" t="s">
        <v>1441</v>
      </c>
      <c r="G966">
        <v>5000576611</v>
      </c>
      <c r="H966">
        <v>210406</v>
      </c>
      <c r="I966">
        <v>35420</v>
      </c>
      <c r="J966">
        <v>8500</v>
      </c>
      <c r="K966">
        <v>5635</v>
      </c>
      <c r="L966" t="s">
        <v>1576</v>
      </c>
      <c r="M966">
        <v>1</v>
      </c>
      <c r="N966" t="s">
        <v>1437</v>
      </c>
      <c r="O966" t="s">
        <v>1434</v>
      </c>
      <c r="P966" t="s">
        <v>1576</v>
      </c>
      <c r="Q966" t="s">
        <v>1435</v>
      </c>
      <c r="R966" t="s">
        <v>1435</v>
      </c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 spans="1:60" x14ac:dyDescent="0.25">
      <c r="A967">
        <v>2832</v>
      </c>
      <c r="B967">
        <v>42824</v>
      </c>
      <c r="C967">
        <v>18</v>
      </c>
      <c r="D967" t="s">
        <v>1846</v>
      </c>
      <c r="E967" t="s">
        <v>1427</v>
      </c>
      <c r="F967" t="s">
        <v>1441</v>
      </c>
      <c r="G967">
        <v>5000576611</v>
      </c>
      <c r="H967">
        <v>210406</v>
      </c>
      <c r="I967">
        <v>35420</v>
      </c>
      <c r="J967">
        <v>20000</v>
      </c>
      <c r="K967">
        <v>5636</v>
      </c>
      <c r="L967" t="s">
        <v>1577</v>
      </c>
      <c r="M967">
        <v>1</v>
      </c>
      <c r="N967" t="s">
        <v>1437</v>
      </c>
      <c r="O967" t="s">
        <v>1434</v>
      </c>
      <c r="P967" t="s">
        <v>1577</v>
      </c>
      <c r="Q967" t="s">
        <v>1435</v>
      </c>
      <c r="R967" t="s">
        <v>1435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 spans="1:60" x14ac:dyDescent="0.25">
      <c r="A968">
        <v>2833</v>
      </c>
      <c r="B968">
        <v>42824</v>
      </c>
      <c r="C968">
        <v>18</v>
      </c>
      <c r="D968" t="s">
        <v>1846</v>
      </c>
      <c r="E968" t="s">
        <v>1427</v>
      </c>
      <c r="F968" t="s">
        <v>1441</v>
      </c>
      <c r="G968">
        <v>5000576611</v>
      </c>
      <c r="H968">
        <v>210406</v>
      </c>
      <c r="I968">
        <v>35420</v>
      </c>
      <c r="J968">
        <v>5100</v>
      </c>
      <c r="K968">
        <v>5638</v>
      </c>
      <c r="L968" t="s">
        <v>1579</v>
      </c>
      <c r="M968">
        <v>3</v>
      </c>
      <c r="N968" t="s">
        <v>1437</v>
      </c>
      <c r="O968" t="s">
        <v>1434</v>
      </c>
      <c r="P968" t="s">
        <v>1579</v>
      </c>
      <c r="Q968" t="s">
        <v>1435</v>
      </c>
      <c r="R968" t="s">
        <v>1435</v>
      </c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 spans="1:60" x14ac:dyDescent="0.25">
      <c r="A969">
        <v>2834</v>
      </c>
      <c r="B969">
        <v>42824</v>
      </c>
      <c r="C969">
        <v>18</v>
      </c>
      <c r="D969" t="s">
        <v>1846</v>
      </c>
      <c r="E969" t="s">
        <v>1427</v>
      </c>
      <c r="F969" t="s">
        <v>1441</v>
      </c>
      <c r="G969">
        <v>5000576611</v>
      </c>
      <c r="H969">
        <v>210406</v>
      </c>
      <c r="I969">
        <v>35420</v>
      </c>
      <c r="J969">
        <v>175000</v>
      </c>
      <c r="K969">
        <v>5418</v>
      </c>
      <c r="L969" t="s">
        <v>1843</v>
      </c>
      <c r="M969">
        <v>35</v>
      </c>
      <c r="N969" t="s">
        <v>1529</v>
      </c>
      <c r="O969" t="s">
        <v>1434</v>
      </c>
      <c r="P969" t="s">
        <v>1843</v>
      </c>
      <c r="Q969" t="s">
        <v>1435</v>
      </c>
      <c r="R969" t="s">
        <v>1435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 spans="1:60" x14ac:dyDescent="0.25">
      <c r="A970">
        <v>2835</v>
      </c>
      <c r="B970">
        <v>42824</v>
      </c>
      <c r="C970">
        <v>18</v>
      </c>
      <c r="D970" t="s">
        <v>1846</v>
      </c>
      <c r="E970" t="s">
        <v>1427</v>
      </c>
      <c r="F970" t="s">
        <v>1441</v>
      </c>
      <c r="G970">
        <v>5000576611</v>
      </c>
      <c r="H970">
        <v>210406</v>
      </c>
      <c r="I970">
        <v>35420</v>
      </c>
      <c r="J970">
        <v>4800</v>
      </c>
      <c r="K970">
        <v>5516</v>
      </c>
      <c r="L970" t="s">
        <v>1781</v>
      </c>
      <c r="M970">
        <v>6</v>
      </c>
      <c r="N970" t="s">
        <v>1437</v>
      </c>
      <c r="O970" t="s">
        <v>1434</v>
      </c>
      <c r="P970" t="s">
        <v>1781</v>
      </c>
      <c r="Q970" t="s">
        <v>1435</v>
      </c>
      <c r="R970" t="s">
        <v>1435</v>
      </c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 spans="1:60" x14ac:dyDescent="0.25">
      <c r="A971">
        <v>2836</v>
      </c>
      <c r="B971">
        <v>42824</v>
      </c>
      <c r="C971">
        <v>18</v>
      </c>
      <c r="D971" t="s">
        <v>1846</v>
      </c>
      <c r="E971" t="s">
        <v>1427</v>
      </c>
      <c r="F971" t="s">
        <v>1441</v>
      </c>
      <c r="G971">
        <v>5000576611</v>
      </c>
      <c r="H971">
        <v>210406</v>
      </c>
      <c r="I971">
        <v>35420</v>
      </c>
      <c r="J971">
        <v>6000</v>
      </c>
      <c r="K971">
        <v>5517</v>
      </c>
      <c r="L971" t="s">
        <v>1782</v>
      </c>
      <c r="M971">
        <v>10</v>
      </c>
      <c r="N971" t="s">
        <v>1437</v>
      </c>
      <c r="O971" t="s">
        <v>1434</v>
      </c>
      <c r="P971" t="s">
        <v>1782</v>
      </c>
      <c r="Q971" t="s">
        <v>1435</v>
      </c>
      <c r="R971" t="s">
        <v>1435</v>
      </c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 spans="1:60" x14ac:dyDescent="0.25">
      <c r="A972">
        <v>2837</v>
      </c>
      <c r="B972">
        <v>42824</v>
      </c>
      <c r="C972">
        <v>18</v>
      </c>
      <c r="D972" t="s">
        <v>1846</v>
      </c>
      <c r="E972" t="s">
        <v>1427</v>
      </c>
      <c r="F972" t="s">
        <v>1441</v>
      </c>
      <c r="G972">
        <v>5000576611</v>
      </c>
      <c r="H972">
        <v>210406</v>
      </c>
      <c r="I972">
        <v>35420</v>
      </c>
      <c r="J972">
        <v>24000</v>
      </c>
      <c r="K972">
        <v>5518</v>
      </c>
      <c r="L972" t="s">
        <v>1577</v>
      </c>
      <c r="M972">
        <v>1</v>
      </c>
      <c r="N972" t="s">
        <v>1437</v>
      </c>
      <c r="O972" t="s">
        <v>1434</v>
      </c>
      <c r="P972" t="s">
        <v>1577</v>
      </c>
      <c r="Q972" t="s">
        <v>1435</v>
      </c>
      <c r="R972" t="s">
        <v>1435</v>
      </c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 spans="1:60" x14ac:dyDescent="0.25">
      <c r="A973">
        <v>2838</v>
      </c>
      <c r="B973">
        <v>42824</v>
      </c>
      <c r="C973">
        <v>18</v>
      </c>
      <c r="D973" t="s">
        <v>1846</v>
      </c>
      <c r="E973" t="s">
        <v>1427</v>
      </c>
      <c r="F973" t="s">
        <v>1441</v>
      </c>
      <c r="G973">
        <v>5000576611</v>
      </c>
      <c r="H973">
        <v>210406</v>
      </c>
      <c r="I973">
        <v>35420</v>
      </c>
      <c r="J973">
        <v>22500</v>
      </c>
      <c r="K973">
        <v>5519</v>
      </c>
      <c r="L973" t="s">
        <v>1577</v>
      </c>
      <c r="M973">
        <v>1</v>
      </c>
      <c r="N973" t="s">
        <v>1437</v>
      </c>
      <c r="O973" t="s">
        <v>1434</v>
      </c>
      <c r="P973" t="s">
        <v>1577</v>
      </c>
      <c r="Q973" t="s">
        <v>1435</v>
      </c>
      <c r="R973" t="s">
        <v>1435</v>
      </c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 spans="1:60" x14ac:dyDescent="0.25">
      <c r="A974">
        <v>2839</v>
      </c>
      <c r="B974">
        <v>42824</v>
      </c>
      <c r="C974">
        <v>18</v>
      </c>
      <c r="D974" t="s">
        <v>1846</v>
      </c>
      <c r="E974" t="s">
        <v>1427</v>
      </c>
      <c r="F974" t="s">
        <v>1441</v>
      </c>
      <c r="G974">
        <v>5000576611</v>
      </c>
      <c r="H974">
        <v>210406</v>
      </c>
      <c r="I974">
        <v>35420</v>
      </c>
      <c r="J974">
        <v>9600</v>
      </c>
      <c r="K974">
        <v>5520</v>
      </c>
      <c r="L974" t="s">
        <v>1783</v>
      </c>
      <c r="M974">
        <v>6</v>
      </c>
      <c r="N974" t="s">
        <v>1437</v>
      </c>
      <c r="O974" t="s">
        <v>1434</v>
      </c>
      <c r="P974" t="s">
        <v>1783</v>
      </c>
      <c r="Q974" t="s">
        <v>1435</v>
      </c>
      <c r="R974" t="s">
        <v>1435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 spans="1:60" x14ac:dyDescent="0.25">
      <c r="A975">
        <v>2840</v>
      </c>
      <c r="B975">
        <v>42824</v>
      </c>
      <c r="C975">
        <v>18</v>
      </c>
      <c r="D975" t="s">
        <v>1846</v>
      </c>
      <c r="E975" t="s">
        <v>1427</v>
      </c>
      <c r="F975" t="s">
        <v>1441</v>
      </c>
      <c r="G975">
        <v>5000576611</v>
      </c>
      <c r="H975">
        <v>210406</v>
      </c>
      <c r="I975">
        <v>35420</v>
      </c>
      <c r="J975">
        <v>700</v>
      </c>
      <c r="K975">
        <v>5521</v>
      </c>
      <c r="L975" t="s">
        <v>1781</v>
      </c>
      <c r="M975">
        <v>1</v>
      </c>
      <c r="N975" t="s">
        <v>1437</v>
      </c>
      <c r="O975" t="s">
        <v>1434</v>
      </c>
      <c r="P975" t="s">
        <v>1781</v>
      </c>
      <c r="Q975" t="s">
        <v>1435</v>
      </c>
      <c r="R975" t="s">
        <v>1435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 spans="1:60" x14ac:dyDescent="0.25">
      <c r="A976">
        <v>2841</v>
      </c>
      <c r="B976">
        <v>42824</v>
      </c>
      <c r="C976">
        <v>18</v>
      </c>
      <c r="D976" t="s">
        <v>1846</v>
      </c>
      <c r="E976" t="s">
        <v>1427</v>
      </c>
      <c r="F976" t="s">
        <v>1441</v>
      </c>
      <c r="G976">
        <v>5000576611</v>
      </c>
      <c r="H976">
        <v>210406</v>
      </c>
      <c r="I976">
        <v>35420</v>
      </c>
      <c r="J976">
        <v>37500</v>
      </c>
      <c r="K976">
        <v>5523</v>
      </c>
      <c r="L976" t="s">
        <v>1785</v>
      </c>
      <c r="M976">
        <v>5</v>
      </c>
      <c r="N976" t="s">
        <v>1437</v>
      </c>
      <c r="O976" t="s">
        <v>1434</v>
      </c>
      <c r="P976" t="s">
        <v>1785</v>
      </c>
      <c r="Q976" t="s">
        <v>1435</v>
      </c>
      <c r="R976" t="s">
        <v>1435</v>
      </c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 spans="1:60" x14ac:dyDescent="0.25">
      <c r="A977">
        <v>2842</v>
      </c>
      <c r="B977">
        <v>42824</v>
      </c>
      <c r="C977">
        <v>18</v>
      </c>
      <c r="D977" t="s">
        <v>1846</v>
      </c>
      <c r="E977" t="s">
        <v>1427</v>
      </c>
      <c r="F977" t="s">
        <v>1441</v>
      </c>
      <c r="G977">
        <v>5000576611</v>
      </c>
      <c r="H977">
        <v>210406</v>
      </c>
      <c r="I977">
        <v>35420</v>
      </c>
      <c r="J977">
        <v>2500</v>
      </c>
      <c r="K977">
        <v>5524</v>
      </c>
      <c r="L977" t="s">
        <v>1786</v>
      </c>
      <c r="M977">
        <v>1</v>
      </c>
      <c r="N977" t="s">
        <v>1437</v>
      </c>
      <c r="O977" t="s">
        <v>1434</v>
      </c>
      <c r="P977" t="s">
        <v>1786</v>
      </c>
      <c r="Q977" t="s">
        <v>1435</v>
      </c>
      <c r="R977" t="s">
        <v>1435</v>
      </c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 spans="1:60" x14ac:dyDescent="0.25">
      <c r="A978">
        <v>2843</v>
      </c>
      <c r="B978">
        <v>42824</v>
      </c>
      <c r="C978">
        <v>18</v>
      </c>
      <c r="D978" t="s">
        <v>1846</v>
      </c>
      <c r="E978" t="s">
        <v>1427</v>
      </c>
      <c r="F978" t="s">
        <v>1441</v>
      </c>
      <c r="G978">
        <v>5000576611</v>
      </c>
      <c r="H978">
        <v>210406</v>
      </c>
      <c r="I978">
        <v>35420</v>
      </c>
      <c r="J978">
        <v>5500</v>
      </c>
      <c r="K978">
        <v>5525</v>
      </c>
      <c r="L978" t="s">
        <v>1787</v>
      </c>
      <c r="M978">
        <v>1</v>
      </c>
      <c r="N978" t="s">
        <v>1437</v>
      </c>
      <c r="O978" t="s">
        <v>1434</v>
      </c>
      <c r="P978" t="s">
        <v>1787</v>
      </c>
      <c r="Q978" t="s">
        <v>1435</v>
      </c>
      <c r="R978" t="s">
        <v>1435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 spans="1:60" x14ac:dyDescent="0.25">
      <c r="A979">
        <v>2844</v>
      </c>
      <c r="B979">
        <v>42824</v>
      </c>
      <c r="C979">
        <v>18</v>
      </c>
      <c r="D979" t="s">
        <v>1846</v>
      </c>
      <c r="E979" t="s">
        <v>1427</v>
      </c>
      <c r="F979" t="s">
        <v>1441</v>
      </c>
      <c r="G979">
        <v>5000576611</v>
      </c>
      <c r="H979">
        <v>210406</v>
      </c>
      <c r="I979">
        <v>35420</v>
      </c>
      <c r="J979">
        <v>5500</v>
      </c>
      <c r="K979">
        <v>5526</v>
      </c>
      <c r="L979" t="s">
        <v>1788</v>
      </c>
      <c r="M979">
        <v>1</v>
      </c>
      <c r="N979" t="s">
        <v>1437</v>
      </c>
      <c r="O979" t="s">
        <v>1434</v>
      </c>
      <c r="P979" t="s">
        <v>1788</v>
      </c>
      <c r="Q979" t="s">
        <v>1435</v>
      </c>
      <c r="R979" t="s">
        <v>1435</v>
      </c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 spans="1:60" x14ac:dyDescent="0.25">
      <c r="A980">
        <v>2845</v>
      </c>
      <c r="B980">
        <v>42824</v>
      </c>
      <c r="C980">
        <v>18</v>
      </c>
      <c r="D980" t="s">
        <v>1846</v>
      </c>
      <c r="E980" t="s">
        <v>1427</v>
      </c>
      <c r="F980" t="s">
        <v>1441</v>
      </c>
      <c r="G980">
        <v>5000576611</v>
      </c>
      <c r="H980">
        <v>210406</v>
      </c>
      <c r="I980">
        <v>35420</v>
      </c>
      <c r="J980">
        <v>12000</v>
      </c>
      <c r="K980">
        <v>5641</v>
      </c>
      <c r="L980" t="s">
        <v>1823</v>
      </c>
      <c r="M980">
        <v>1</v>
      </c>
      <c r="N980" t="s">
        <v>1437</v>
      </c>
      <c r="O980" t="s">
        <v>1434</v>
      </c>
      <c r="P980" t="s">
        <v>1823</v>
      </c>
      <c r="Q980" t="s">
        <v>1435</v>
      </c>
      <c r="R980" t="s">
        <v>1435</v>
      </c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 spans="1:60" x14ac:dyDescent="0.25">
      <c r="A981">
        <v>2846</v>
      </c>
      <c r="B981">
        <v>42824</v>
      </c>
      <c r="C981">
        <v>18</v>
      </c>
      <c r="D981" t="s">
        <v>1846</v>
      </c>
      <c r="E981" t="s">
        <v>1427</v>
      </c>
      <c r="F981" t="s">
        <v>1441</v>
      </c>
      <c r="G981">
        <v>5000576611</v>
      </c>
      <c r="H981">
        <v>210406</v>
      </c>
      <c r="I981">
        <v>35420</v>
      </c>
      <c r="J981">
        <v>30000</v>
      </c>
      <c r="K981">
        <v>5642</v>
      </c>
      <c r="L981" t="s">
        <v>1824</v>
      </c>
      <c r="M981">
        <v>1</v>
      </c>
      <c r="N981" t="s">
        <v>1437</v>
      </c>
      <c r="O981" t="s">
        <v>1434</v>
      </c>
      <c r="P981" t="s">
        <v>1824</v>
      </c>
      <c r="Q981" t="s">
        <v>1435</v>
      </c>
      <c r="R981" t="s">
        <v>1435</v>
      </c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 spans="1:60" x14ac:dyDescent="0.25">
      <c r="A982">
        <v>2847</v>
      </c>
      <c r="B982">
        <v>42824</v>
      </c>
      <c r="C982">
        <v>18</v>
      </c>
      <c r="D982" t="s">
        <v>1846</v>
      </c>
      <c r="E982" t="s">
        <v>1427</v>
      </c>
      <c r="F982" t="s">
        <v>1441</v>
      </c>
      <c r="G982">
        <v>5000576611</v>
      </c>
      <c r="H982">
        <v>210406</v>
      </c>
      <c r="I982">
        <v>35420</v>
      </c>
      <c r="J982">
        <v>27900</v>
      </c>
      <c r="K982">
        <v>5643</v>
      </c>
      <c r="L982" t="s">
        <v>1822</v>
      </c>
      <c r="M982">
        <v>31</v>
      </c>
      <c r="N982" t="s">
        <v>1529</v>
      </c>
      <c r="O982" t="s">
        <v>1434</v>
      </c>
      <c r="P982" t="s">
        <v>1822</v>
      </c>
      <c r="Q982" t="s">
        <v>1435</v>
      </c>
      <c r="R982" t="s">
        <v>1435</v>
      </c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 spans="1:60" x14ac:dyDescent="0.25">
      <c r="A983">
        <v>2848</v>
      </c>
      <c r="B983">
        <v>42824</v>
      </c>
      <c r="C983">
        <v>18</v>
      </c>
      <c r="D983" t="s">
        <v>1846</v>
      </c>
      <c r="E983" t="s">
        <v>1427</v>
      </c>
      <c r="F983" t="s">
        <v>1441</v>
      </c>
      <c r="G983">
        <v>5000576611</v>
      </c>
      <c r="H983">
        <v>210406</v>
      </c>
      <c r="I983">
        <v>35420</v>
      </c>
      <c r="J983">
        <v>1200</v>
      </c>
      <c r="K983">
        <v>5639</v>
      </c>
      <c r="L983" t="s">
        <v>1822</v>
      </c>
      <c r="M983">
        <v>1</v>
      </c>
      <c r="N983" t="s">
        <v>1437</v>
      </c>
      <c r="O983" t="s">
        <v>1434</v>
      </c>
      <c r="P983" t="s">
        <v>1822</v>
      </c>
      <c r="Q983" t="s">
        <v>1435</v>
      </c>
      <c r="R983" t="s">
        <v>1435</v>
      </c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 spans="1:60" x14ac:dyDescent="0.25">
      <c r="A984">
        <v>2849</v>
      </c>
      <c r="B984">
        <v>42824</v>
      </c>
      <c r="C984">
        <v>18</v>
      </c>
      <c r="D984" t="s">
        <v>1846</v>
      </c>
      <c r="E984" t="s">
        <v>1427</v>
      </c>
      <c r="F984" t="s">
        <v>1441</v>
      </c>
      <c r="G984">
        <v>5000576611</v>
      </c>
      <c r="H984">
        <v>210406</v>
      </c>
      <c r="I984">
        <v>35420</v>
      </c>
      <c r="J984">
        <v>2500</v>
      </c>
      <c r="K984">
        <v>5640</v>
      </c>
      <c r="L984" t="s">
        <v>1822</v>
      </c>
      <c r="M984">
        <v>1</v>
      </c>
      <c r="N984" t="s">
        <v>1437</v>
      </c>
      <c r="O984" t="s">
        <v>1434</v>
      </c>
      <c r="P984" t="s">
        <v>1822</v>
      </c>
      <c r="Q984" t="s">
        <v>1435</v>
      </c>
      <c r="R984" t="s">
        <v>1435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 spans="1:60" x14ac:dyDescent="0.25">
      <c r="A985">
        <v>2850</v>
      </c>
      <c r="B985">
        <v>42824</v>
      </c>
      <c r="C985">
        <v>18</v>
      </c>
      <c r="D985" t="s">
        <v>1846</v>
      </c>
      <c r="E985" t="s">
        <v>1427</v>
      </c>
      <c r="F985" t="s">
        <v>1441</v>
      </c>
      <c r="G985">
        <v>5000576611</v>
      </c>
      <c r="H985">
        <v>210406</v>
      </c>
      <c r="I985">
        <v>35420</v>
      </c>
      <c r="J985">
        <v>37500</v>
      </c>
      <c r="K985">
        <v>5700</v>
      </c>
      <c r="L985" t="s">
        <v>2149</v>
      </c>
      <c r="M985">
        <v>15</v>
      </c>
      <c r="N985" t="s">
        <v>1437</v>
      </c>
      <c r="O985" t="s">
        <v>1434</v>
      </c>
      <c r="P985" t="s">
        <v>2149</v>
      </c>
      <c r="Q985" t="s">
        <v>1435</v>
      </c>
      <c r="R985" t="s">
        <v>1435</v>
      </c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 spans="1:60" x14ac:dyDescent="0.25">
      <c r="A986">
        <v>2851</v>
      </c>
      <c r="B986">
        <v>42824</v>
      </c>
      <c r="C986">
        <v>18</v>
      </c>
      <c r="D986" t="s">
        <v>1846</v>
      </c>
      <c r="E986" t="s">
        <v>1427</v>
      </c>
      <c r="F986" t="s">
        <v>1441</v>
      </c>
      <c r="G986">
        <v>5000576611</v>
      </c>
      <c r="H986">
        <v>210406</v>
      </c>
      <c r="I986">
        <v>35420</v>
      </c>
      <c r="J986">
        <v>6000</v>
      </c>
      <c r="K986">
        <v>5701</v>
      </c>
      <c r="L986" t="s">
        <v>1917</v>
      </c>
      <c r="M986">
        <v>60</v>
      </c>
      <c r="N986" t="s">
        <v>1437</v>
      </c>
      <c r="O986" t="s">
        <v>1434</v>
      </c>
      <c r="P986" t="s">
        <v>1917</v>
      </c>
      <c r="Q986" t="s">
        <v>1435</v>
      </c>
      <c r="R986" t="s">
        <v>1435</v>
      </c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 spans="1:60" x14ac:dyDescent="0.25">
      <c r="A987">
        <v>2852</v>
      </c>
      <c r="B987">
        <v>42824</v>
      </c>
      <c r="C987">
        <v>18</v>
      </c>
      <c r="D987" t="s">
        <v>1846</v>
      </c>
      <c r="E987" t="s">
        <v>1427</v>
      </c>
      <c r="F987" t="s">
        <v>1441</v>
      </c>
      <c r="G987">
        <v>5000576611</v>
      </c>
      <c r="H987">
        <v>210406</v>
      </c>
      <c r="I987">
        <v>35420</v>
      </c>
      <c r="J987">
        <v>3000</v>
      </c>
      <c r="K987">
        <v>5702</v>
      </c>
      <c r="L987" t="s">
        <v>2150</v>
      </c>
      <c r="M987">
        <v>30</v>
      </c>
      <c r="N987" t="s">
        <v>1437</v>
      </c>
      <c r="O987" t="s">
        <v>1434</v>
      </c>
      <c r="P987" t="s">
        <v>2150</v>
      </c>
      <c r="Q987" t="s">
        <v>1435</v>
      </c>
      <c r="R987" t="s">
        <v>1435</v>
      </c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 spans="1:60" x14ac:dyDescent="0.25">
      <c r="A988">
        <v>2853</v>
      </c>
      <c r="B988">
        <v>42824</v>
      </c>
      <c r="C988">
        <v>18</v>
      </c>
      <c r="D988" t="s">
        <v>1846</v>
      </c>
      <c r="E988" t="s">
        <v>1427</v>
      </c>
      <c r="F988" t="s">
        <v>1441</v>
      </c>
      <c r="G988">
        <v>5000576611</v>
      </c>
      <c r="H988">
        <v>210406</v>
      </c>
      <c r="I988">
        <v>35420</v>
      </c>
      <c r="J988">
        <v>4000</v>
      </c>
      <c r="K988">
        <v>5527</v>
      </c>
      <c r="L988" t="s">
        <v>1789</v>
      </c>
      <c r="M988">
        <v>2</v>
      </c>
      <c r="N988" t="s">
        <v>1437</v>
      </c>
      <c r="O988" t="s">
        <v>1434</v>
      </c>
      <c r="P988" t="s">
        <v>1789</v>
      </c>
      <c r="Q988" t="s">
        <v>1435</v>
      </c>
      <c r="R988" t="s">
        <v>1435</v>
      </c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 spans="1:60" x14ac:dyDescent="0.25">
      <c r="A989">
        <v>2854</v>
      </c>
      <c r="B989">
        <v>42824</v>
      </c>
      <c r="C989">
        <v>18</v>
      </c>
      <c r="D989" t="s">
        <v>1846</v>
      </c>
      <c r="E989" t="s">
        <v>1427</v>
      </c>
      <c r="F989" t="s">
        <v>1441</v>
      </c>
      <c r="G989">
        <v>5000576611</v>
      </c>
      <c r="H989">
        <v>210406</v>
      </c>
      <c r="I989">
        <v>35420</v>
      </c>
      <c r="J989">
        <v>40000</v>
      </c>
      <c r="K989">
        <v>5422</v>
      </c>
      <c r="L989" t="s">
        <v>1810</v>
      </c>
      <c r="M989">
        <v>16</v>
      </c>
      <c r="N989" t="s">
        <v>1437</v>
      </c>
      <c r="O989" t="s">
        <v>1434</v>
      </c>
      <c r="P989" t="s">
        <v>1810</v>
      </c>
      <c r="Q989" t="s">
        <v>1435</v>
      </c>
      <c r="R989" t="s">
        <v>1435</v>
      </c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 spans="1:60" x14ac:dyDescent="0.25">
      <c r="A990">
        <v>2855</v>
      </c>
      <c r="B990">
        <v>42824</v>
      </c>
      <c r="C990">
        <v>18</v>
      </c>
      <c r="D990" t="s">
        <v>1846</v>
      </c>
      <c r="E990" t="s">
        <v>1427</v>
      </c>
      <c r="F990" t="s">
        <v>1441</v>
      </c>
      <c r="G990">
        <v>5000576611</v>
      </c>
      <c r="H990">
        <v>210406</v>
      </c>
      <c r="I990">
        <v>35420</v>
      </c>
      <c r="J990">
        <v>15000</v>
      </c>
      <c r="K990">
        <v>5423</v>
      </c>
      <c r="L990" t="s">
        <v>1811</v>
      </c>
      <c r="M990">
        <v>1</v>
      </c>
      <c r="N990" t="s">
        <v>1437</v>
      </c>
      <c r="O990" t="s">
        <v>1434</v>
      </c>
      <c r="P990" t="s">
        <v>1811</v>
      </c>
      <c r="Q990" t="s">
        <v>1435</v>
      </c>
      <c r="R990" t="s">
        <v>1435</v>
      </c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 spans="1:60" x14ac:dyDescent="0.25">
      <c r="A991">
        <v>2856</v>
      </c>
      <c r="B991">
        <v>42824</v>
      </c>
      <c r="C991">
        <v>18</v>
      </c>
      <c r="D991" t="s">
        <v>1846</v>
      </c>
      <c r="E991" t="s">
        <v>1427</v>
      </c>
      <c r="F991" t="s">
        <v>1441</v>
      </c>
      <c r="G991">
        <v>5000576611</v>
      </c>
      <c r="H991">
        <v>210406</v>
      </c>
      <c r="I991">
        <v>35420</v>
      </c>
      <c r="J991">
        <v>22000</v>
      </c>
      <c r="K991">
        <v>5424</v>
      </c>
      <c r="L991" t="s">
        <v>1812</v>
      </c>
      <c r="M991">
        <v>1</v>
      </c>
      <c r="N991" t="s">
        <v>1437</v>
      </c>
      <c r="O991" t="s">
        <v>1434</v>
      </c>
      <c r="P991" t="s">
        <v>1812</v>
      </c>
      <c r="Q991" t="s">
        <v>1435</v>
      </c>
      <c r="R991" t="s">
        <v>1435</v>
      </c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 spans="1:60" x14ac:dyDescent="0.25">
      <c r="A992">
        <v>2857</v>
      </c>
      <c r="B992">
        <v>42824</v>
      </c>
      <c r="C992">
        <v>18</v>
      </c>
      <c r="D992" t="s">
        <v>1846</v>
      </c>
      <c r="E992" t="s">
        <v>1427</v>
      </c>
      <c r="F992" t="s">
        <v>1441</v>
      </c>
      <c r="G992">
        <v>5000576611</v>
      </c>
      <c r="H992">
        <v>210406</v>
      </c>
      <c r="I992">
        <v>35420</v>
      </c>
      <c r="J992">
        <v>30000</v>
      </c>
      <c r="K992">
        <v>5425</v>
      </c>
      <c r="L992" t="s">
        <v>1812</v>
      </c>
      <c r="M992">
        <v>1</v>
      </c>
      <c r="N992" t="s">
        <v>1437</v>
      </c>
      <c r="O992" t="s">
        <v>1434</v>
      </c>
      <c r="P992" t="s">
        <v>1812</v>
      </c>
      <c r="Q992" t="s">
        <v>1435</v>
      </c>
      <c r="R992" t="s">
        <v>1435</v>
      </c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 spans="1:60" x14ac:dyDescent="0.25">
      <c r="A993">
        <v>2858</v>
      </c>
      <c r="B993">
        <v>42824</v>
      </c>
      <c r="C993">
        <v>18</v>
      </c>
      <c r="D993" t="s">
        <v>1846</v>
      </c>
      <c r="E993" t="s">
        <v>1427</v>
      </c>
      <c r="F993" t="s">
        <v>1441</v>
      </c>
      <c r="G993">
        <v>5000576611</v>
      </c>
      <c r="H993">
        <v>210406</v>
      </c>
      <c r="I993">
        <v>35420</v>
      </c>
      <c r="J993">
        <v>7500</v>
      </c>
      <c r="K993">
        <v>5426</v>
      </c>
      <c r="L993" t="s">
        <v>1813</v>
      </c>
      <c r="M993">
        <v>1</v>
      </c>
      <c r="N993" t="s">
        <v>1437</v>
      </c>
      <c r="O993" t="s">
        <v>1434</v>
      </c>
      <c r="P993" t="s">
        <v>1813</v>
      </c>
      <c r="Q993" t="s">
        <v>1435</v>
      </c>
      <c r="R993" t="s">
        <v>1435</v>
      </c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 spans="1:60" x14ac:dyDescent="0.25">
      <c r="A994">
        <v>2859</v>
      </c>
      <c r="B994">
        <v>42824</v>
      </c>
      <c r="C994">
        <v>18</v>
      </c>
      <c r="D994" t="s">
        <v>1846</v>
      </c>
      <c r="E994" t="s">
        <v>1427</v>
      </c>
      <c r="F994" t="s">
        <v>1441</v>
      </c>
      <c r="G994">
        <v>5000576611</v>
      </c>
      <c r="H994">
        <v>210406</v>
      </c>
      <c r="I994">
        <v>35420</v>
      </c>
      <c r="J994">
        <v>2000</v>
      </c>
      <c r="K994">
        <v>5427</v>
      </c>
      <c r="L994" t="s">
        <v>1526</v>
      </c>
      <c r="M994">
        <v>1</v>
      </c>
      <c r="N994" t="s">
        <v>1437</v>
      </c>
      <c r="O994" t="s">
        <v>1434</v>
      </c>
      <c r="P994" t="s">
        <v>1526</v>
      </c>
      <c r="Q994" t="s">
        <v>1435</v>
      </c>
      <c r="R994" t="s">
        <v>1435</v>
      </c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 spans="1:60" x14ac:dyDescent="0.25">
      <c r="A995">
        <v>2860</v>
      </c>
      <c r="B995">
        <v>42824</v>
      </c>
      <c r="C995">
        <v>18</v>
      </c>
      <c r="D995" t="s">
        <v>1846</v>
      </c>
      <c r="E995" t="s">
        <v>1427</v>
      </c>
      <c r="F995" t="s">
        <v>1441</v>
      </c>
      <c r="G995">
        <v>5000576611</v>
      </c>
      <c r="H995">
        <v>210406</v>
      </c>
      <c r="I995">
        <v>35420</v>
      </c>
      <c r="J995">
        <v>2400</v>
      </c>
      <c r="K995">
        <v>5428</v>
      </c>
      <c r="L995" t="s">
        <v>1526</v>
      </c>
      <c r="M995">
        <v>80</v>
      </c>
      <c r="N995" t="s">
        <v>1437</v>
      </c>
      <c r="O995" t="s">
        <v>1434</v>
      </c>
      <c r="P995" t="s">
        <v>1526</v>
      </c>
      <c r="Q995" t="s">
        <v>1435</v>
      </c>
      <c r="R995" t="s">
        <v>1435</v>
      </c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 spans="1:60" x14ac:dyDescent="0.25">
      <c r="A996">
        <v>2861</v>
      </c>
      <c r="B996">
        <v>42824</v>
      </c>
      <c r="C996">
        <v>18</v>
      </c>
      <c r="D996" t="s">
        <v>1846</v>
      </c>
      <c r="E996" t="s">
        <v>1427</v>
      </c>
      <c r="F996" t="s">
        <v>1441</v>
      </c>
      <c r="G996">
        <v>5000576611</v>
      </c>
      <c r="H996">
        <v>210406</v>
      </c>
      <c r="I996">
        <v>35420</v>
      </c>
      <c r="J996">
        <v>336000</v>
      </c>
      <c r="K996">
        <v>5233</v>
      </c>
      <c r="L996" t="s">
        <v>1868</v>
      </c>
      <c r="M996">
        <v>84</v>
      </c>
      <c r="N996" t="s">
        <v>1437</v>
      </c>
      <c r="O996" t="s">
        <v>1434</v>
      </c>
      <c r="P996" t="s">
        <v>1868</v>
      </c>
      <c r="Q996" t="s">
        <v>1435</v>
      </c>
      <c r="R996" t="s">
        <v>1435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 spans="1:60" x14ac:dyDescent="0.25">
      <c r="A997">
        <v>2862</v>
      </c>
      <c r="B997">
        <v>42824</v>
      </c>
      <c r="C997">
        <v>18</v>
      </c>
      <c r="D997" t="s">
        <v>1846</v>
      </c>
      <c r="E997" t="s">
        <v>1427</v>
      </c>
      <c r="F997" t="s">
        <v>1441</v>
      </c>
      <c r="G997">
        <v>5000576611</v>
      </c>
      <c r="H997">
        <v>210406</v>
      </c>
      <c r="I997">
        <v>35420</v>
      </c>
      <c r="J997">
        <v>57600</v>
      </c>
      <c r="K997">
        <v>5666</v>
      </c>
      <c r="L997" t="s">
        <v>1869</v>
      </c>
      <c r="M997">
        <v>72</v>
      </c>
      <c r="N997" t="s">
        <v>1437</v>
      </c>
      <c r="O997" t="s">
        <v>1434</v>
      </c>
      <c r="P997" t="s">
        <v>1869</v>
      </c>
      <c r="Q997" t="s">
        <v>1435</v>
      </c>
      <c r="R997" t="s">
        <v>1435</v>
      </c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 spans="1:60" x14ac:dyDescent="0.25">
      <c r="A998">
        <v>2863</v>
      </c>
      <c r="B998">
        <v>42824</v>
      </c>
      <c r="C998">
        <v>18</v>
      </c>
      <c r="D998" t="s">
        <v>1846</v>
      </c>
      <c r="E998" t="s">
        <v>1427</v>
      </c>
      <c r="F998" t="s">
        <v>1441</v>
      </c>
      <c r="G998">
        <v>5000576611</v>
      </c>
      <c r="H998">
        <v>210406</v>
      </c>
      <c r="I998">
        <v>35420</v>
      </c>
      <c r="J998">
        <v>138000</v>
      </c>
      <c r="K998">
        <v>5499</v>
      </c>
      <c r="L998" t="s">
        <v>1870</v>
      </c>
      <c r="M998">
        <v>60</v>
      </c>
      <c r="N998" t="s">
        <v>1437</v>
      </c>
      <c r="O998" t="s">
        <v>1434</v>
      </c>
      <c r="P998" t="s">
        <v>1870</v>
      </c>
      <c r="Q998" t="s">
        <v>1435</v>
      </c>
      <c r="R998" t="s">
        <v>1435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 spans="1:60" x14ac:dyDescent="0.25">
      <c r="A999">
        <v>2864</v>
      </c>
      <c r="B999">
        <v>42824</v>
      </c>
      <c r="C999">
        <v>18</v>
      </c>
      <c r="D999" t="s">
        <v>1846</v>
      </c>
      <c r="E999" t="s">
        <v>1427</v>
      </c>
      <c r="F999" t="s">
        <v>1441</v>
      </c>
      <c r="G999">
        <v>5000576611</v>
      </c>
      <c r="H999">
        <v>210406</v>
      </c>
      <c r="I999">
        <v>35420</v>
      </c>
      <c r="J999">
        <v>60000</v>
      </c>
      <c r="K999">
        <v>4710</v>
      </c>
      <c r="L999" t="s">
        <v>1871</v>
      </c>
      <c r="M999">
        <v>50</v>
      </c>
      <c r="N999" t="s">
        <v>1437</v>
      </c>
      <c r="O999" t="s">
        <v>1434</v>
      </c>
      <c r="P999" t="s">
        <v>1871</v>
      </c>
      <c r="Q999" t="s">
        <v>1435</v>
      </c>
      <c r="R999" t="s">
        <v>1435</v>
      </c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 spans="1:60" x14ac:dyDescent="0.25">
      <c r="A1000">
        <v>2865</v>
      </c>
      <c r="B1000">
        <v>42824</v>
      </c>
      <c r="C1000">
        <v>18</v>
      </c>
      <c r="D1000" t="s">
        <v>1846</v>
      </c>
      <c r="E1000" t="s">
        <v>1427</v>
      </c>
      <c r="F1000" t="s">
        <v>1441</v>
      </c>
      <c r="G1000">
        <v>5000576611</v>
      </c>
      <c r="H1000">
        <v>210406</v>
      </c>
      <c r="I1000">
        <v>35420</v>
      </c>
      <c r="J1000">
        <v>69000</v>
      </c>
      <c r="K1000">
        <v>5500</v>
      </c>
      <c r="L1000" t="s">
        <v>1996</v>
      </c>
      <c r="M1000">
        <v>30</v>
      </c>
      <c r="N1000" t="s">
        <v>1437</v>
      </c>
      <c r="O1000" t="s">
        <v>1434</v>
      </c>
      <c r="P1000" t="s">
        <v>1996</v>
      </c>
      <c r="Q1000" t="s">
        <v>1435</v>
      </c>
      <c r="R1000" t="s">
        <v>1435</v>
      </c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 spans="1:60" x14ac:dyDescent="0.25">
      <c r="A1001">
        <v>2866</v>
      </c>
      <c r="B1001">
        <v>42824</v>
      </c>
      <c r="C1001">
        <v>18</v>
      </c>
      <c r="D1001" t="s">
        <v>1846</v>
      </c>
      <c r="E1001" t="s">
        <v>1427</v>
      </c>
      <c r="F1001" t="s">
        <v>1441</v>
      </c>
      <c r="G1001">
        <v>5000576611</v>
      </c>
      <c r="H1001">
        <v>210406</v>
      </c>
      <c r="I1001">
        <v>35420</v>
      </c>
      <c r="J1001">
        <v>26000</v>
      </c>
      <c r="K1001">
        <v>5501</v>
      </c>
      <c r="L1001" t="s">
        <v>1997</v>
      </c>
      <c r="M1001">
        <v>40</v>
      </c>
      <c r="N1001" t="s">
        <v>1437</v>
      </c>
      <c r="O1001" t="s">
        <v>1434</v>
      </c>
      <c r="P1001" t="s">
        <v>1997</v>
      </c>
      <c r="Q1001" t="s">
        <v>1435</v>
      </c>
      <c r="R1001" t="s">
        <v>1435</v>
      </c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 spans="1:60" x14ac:dyDescent="0.25">
      <c r="A1002">
        <v>2867</v>
      </c>
      <c r="B1002">
        <v>42824</v>
      </c>
      <c r="C1002">
        <v>18</v>
      </c>
      <c r="D1002" t="s">
        <v>1846</v>
      </c>
      <c r="E1002" t="s">
        <v>1427</v>
      </c>
      <c r="F1002" t="s">
        <v>1441</v>
      </c>
      <c r="G1002">
        <v>5000576611</v>
      </c>
      <c r="H1002">
        <v>210406</v>
      </c>
      <c r="I1002">
        <v>35420</v>
      </c>
      <c r="J1002">
        <v>32000</v>
      </c>
      <c r="K1002">
        <v>4833</v>
      </c>
      <c r="L1002" t="s">
        <v>1998</v>
      </c>
      <c r="M1002">
        <v>16</v>
      </c>
      <c r="N1002" t="s">
        <v>1437</v>
      </c>
      <c r="O1002" t="s">
        <v>1434</v>
      </c>
      <c r="P1002" t="s">
        <v>1998</v>
      </c>
      <c r="Q1002" t="s">
        <v>1435</v>
      </c>
      <c r="R1002" t="s">
        <v>1435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 spans="1:60" x14ac:dyDescent="0.25">
      <c r="A1003">
        <v>2868</v>
      </c>
      <c r="B1003">
        <v>42824</v>
      </c>
      <c r="C1003">
        <v>18</v>
      </c>
      <c r="D1003" t="s">
        <v>1846</v>
      </c>
      <c r="E1003" t="s">
        <v>1427</v>
      </c>
      <c r="F1003" t="s">
        <v>1441</v>
      </c>
      <c r="G1003">
        <v>5000576611</v>
      </c>
      <c r="H1003">
        <v>210406</v>
      </c>
      <c r="I1003">
        <v>35420</v>
      </c>
      <c r="J1003">
        <v>12500</v>
      </c>
      <c r="K1003">
        <v>5502</v>
      </c>
      <c r="L1003" t="s">
        <v>1999</v>
      </c>
      <c r="M1003">
        <v>25</v>
      </c>
      <c r="N1003" t="s">
        <v>1454</v>
      </c>
      <c r="O1003" t="s">
        <v>1434</v>
      </c>
      <c r="P1003" t="s">
        <v>1999</v>
      </c>
      <c r="Q1003" t="s">
        <v>1435</v>
      </c>
      <c r="R1003" t="s">
        <v>1435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 spans="1:60" x14ac:dyDescent="0.25">
      <c r="A1004">
        <v>2869</v>
      </c>
      <c r="B1004">
        <v>42824</v>
      </c>
      <c r="C1004">
        <v>18</v>
      </c>
      <c r="D1004" t="s">
        <v>1846</v>
      </c>
      <c r="E1004" t="s">
        <v>1427</v>
      </c>
      <c r="F1004" t="s">
        <v>1441</v>
      </c>
      <c r="G1004">
        <v>5000576611</v>
      </c>
      <c r="H1004">
        <v>210406</v>
      </c>
      <c r="I1004">
        <v>35420</v>
      </c>
      <c r="J1004">
        <v>91800</v>
      </c>
      <c r="K1004">
        <v>5503</v>
      </c>
      <c r="L1004" t="s">
        <v>2000</v>
      </c>
      <c r="M1004">
        <v>18</v>
      </c>
      <c r="N1004" t="s">
        <v>1437</v>
      </c>
      <c r="O1004" t="s">
        <v>1434</v>
      </c>
      <c r="P1004" t="s">
        <v>2000</v>
      </c>
      <c r="Q1004" t="s">
        <v>1435</v>
      </c>
      <c r="R1004" t="s">
        <v>1435</v>
      </c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 spans="1:60" x14ac:dyDescent="0.25">
      <c r="A1005">
        <v>2870</v>
      </c>
      <c r="B1005">
        <v>42824</v>
      </c>
      <c r="C1005">
        <v>18</v>
      </c>
      <c r="D1005" t="s">
        <v>1846</v>
      </c>
      <c r="E1005" t="s">
        <v>1427</v>
      </c>
      <c r="F1005" t="s">
        <v>1441</v>
      </c>
      <c r="G1005">
        <v>5000576611</v>
      </c>
      <c r="H1005">
        <v>210406</v>
      </c>
      <c r="I1005">
        <v>35420</v>
      </c>
      <c r="J1005">
        <v>36000</v>
      </c>
      <c r="K1005">
        <v>5504</v>
      </c>
      <c r="L1005" t="s">
        <v>2000</v>
      </c>
      <c r="M1005">
        <v>20</v>
      </c>
      <c r="N1005" t="s">
        <v>1437</v>
      </c>
      <c r="O1005" t="s">
        <v>1434</v>
      </c>
      <c r="P1005" t="s">
        <v>2000</v>
      </c>
      <c r="Q1005" t="s">
        <v>1435</v>
      </c>
      <c r="R1005" t="s">
        <v>1435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 spans="1:60" x14ac:dyDescent="0.25">
      <c r="A1006">
        <v>2871</v>
      </c>
      <c r="B1006">
        <v>42824</v>
      </c>
      <c r="C1006">
        <v>18</v>
      </c>
      <c r="D1006" t="s">
        <v>1846</v>
      </c>
      <c r="E1006" t="s">
        <v>1427</v>
      </c>
      <c r="F1006" t="s">
        <v>1441</v>
      </c>
      <c r="G1006">
        <v>5000576611</v>
      </c>
      <c r="H1006">
        <v>210406</v>
      </c>
      <c r="I1006">
        <v>35420</v>
      </c>
      <c r="J1006">
        <v>11000</v>
      </c>
      <c r="K1006">
        <v>5505</v>
      </c>
      <c r="L1006" t="s">
        <v>2001</v>
      </c>
      <c r="M1006">
        <v>5</v>
      </c>
      <c r="N1006" t="s">
        <v>1437</v>
      </c>
      <c r="O1006" t="s">
        <v>1434</v>
      </c>
      <c r="P1006" t="s">
        <v>2001</v>
      </c>
      <c r="Q1006" t="s">
        <v>1435</v>
      </c>
      <c r="R1006" t="s">
        <v>1435</v>
      </c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 spans="1:60" x14ac:dyDescent="0.25">
      <c r="A1007">
        <v>2872</v>
      </c>
      <c r="B1007">
        <v>42824</v>
      </c>
      <c r="C1007">
        <v>18</v>
      </c>
      <c r="D1007" t="s">
        <v>1846</v>
      </c>
      <c r="E1007" t="s">
        <v>1427</v>
      </c>
      <c r="F1007" t="s">
        <v>1441</v>
      </c>
      <c r="G1007">
        <v>5000576611</v>
      </c>
      <c r="H1007">
        <v>210406</v>
      </c>
      <c r="I1007">
        <v>35420</v>
      </c>
      <c r="J1007">
        <v>32000</v>
      </c>
      <c r="K1007">
        <v>5627</v>
      </c>
      <c r="L1007" t="s">
        <v>1531</v>
      </c>
      <c r="M1007">
        <v>8</v>
      </c>
      <c r="N1007" t="s">
        <v>1529</v>
      </c>
      <c r="O1007" t="s">
        <v>1434</v>
      </c>
      <c r="P1007" t="s">
        <v>1531</v>
      </c>
      <c r="Q1007" t="s">
        <v>1435</v>
      </c>
      <c r="R1007" t="s">
        <v>1435</v>
      </c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 spans="1:60" x14ac:dyDescent="0.25">
      <c r="A1008">
        <v>2873</v>
      </c>
      <c r="B1008">
        <v>42824</v>
      </c>
      <c r="C1008">
        <v>18</v>
      </c>
      <c r="D1008" t="s">
        <v>1846</v>
      </c>
      <c r="E1008" t="s">
        <v>1427</v>
      </c>
      <c r="F1008" t="s">
        <v>1441</v>
      </c>
      <c r="G1008">
        <v>5000576611</v>
      </c>
      <c r="H1008">
        <v>210406</v>
      </c>
      <c r="I1008">
        <v>35420</v>
      </c>
      <c r="J1008">
        <v>9000</v>
      </c>
      <c r="K1008">
        <v>5703</v>
      </c>
      <c r="L1008" t="s">
        <v>2160</v>
      </c>
      <c r="M1008">
        <v>6</v>
      </c>
      <c r="N1008" t="s">
        <v>1529</v>
      </c>
      <c r="O1008" t="s">
        <v>1434</v>
      </c>
      <c r="P1008" t="s">
        <v>2160</v>
      </c>
      <c r="Q1008" t="s">
        <v>1435</v>
      </c>
      <c r="R1008" t="s">
        <v>1435</v>
      </c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 spans="1:60" x14ac:dyDescent="0.25">
      <c r="A1009">
        <v>2874</v>
      </c>
      <c r="B1009">
        <v>42824</v>
      </c>
      <c r="C1009">
        <v>18</v>
      </c>
      <c r="D1009" t="s">
        <v>1846</v>
      </c>
      <c r="E1009" t="s">
        <v>1427</v>
      </c>
      <c r="F1009" t="s">
        <v>1441</v>
      </c>
      <c r="G1009">
        <v>5000576611</v>
      </c>
      <c r="H1009">
        <v>210406</v>
      </c>
      <c r="I1009">
        <v>35420</v>
      </c>
      <c r="J1009">
        <v>4000</v>
      </c>
      <c r="K1009">
        <v>5704</v>
      </c>
      <c r="L1009" t="s">
        <v>2161</v>
      </c>
      <c r="M1009">
        <v>20</v>
      </c>
      <c r="N1009" t="s">
        <v>1437</v>
      </c>
      <c r="O1009" t="s">
        <v>1434</v>
      </c>
      <c r="P1009" t="s">
        <v>2161</v>
      </c>
      <c r="Q1009" t="s">
        <v>1435</v>
      </c>
      <c r="R1009" t="s">
        <v>1435</v>
      </c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 spans="1:60" x14ac:dyDescent="0.25">
      <c r="A1010">
        <v>2875</v>
      </c>
      <c r="B1010">
        <v>42824</v>
      </c>
      <c r="C1010">
        <v>18</v>
      </c>
      <c r="D1010" t="s">
        <v>1846</v>
      </c>
      <c r="E1010" t="s">
        <v>1427</v>
      </c>
      <c r="F1010" t="s">
        <v>1441</v>
      </c>
      <c r="G1010">
        <v>5000576611</v>
      </c>
      <c r="H1010">
        <v>210406</v>
      </c>
      <c r="I1010">
        <v>35420</v>
      </c>
      <c r="J1010">
        <v>2500</v>
      </c>
      <c r="K1010">
        <v>5706</v>
      </c>
      <c r="L1010" t="s">
        <v>2162</v>
      </c>
      <c r="M1010">
        <v>1</v>
      </c>
      <c r="N1010" t="s">
        <v>1437</v>
      </c>
      <c r="O1010" t="s">
        <v>1434</v>
      </c>
      <c r="P1010" t="s">
        <v>2162</v>
      </c>
      <c r="Q1010" t="s">
        <v>1435</v>
      </c>
      <c r="R1010" t="s">
        <v>1435</v>
      </c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 spans="1:60" x14ac:dyDescent="0.25">
      <c r="A1011">
        <v>2876</v>
      </c>
      <c r="B1011">
        <v>42824</v>
      </c>
      <c r="C1011">
        <v>18</v>
      </c>
      <c r="D1011" t="s">
        <v>1846</v>
      </c>
      <c r="E1011" t="s">
        <v>1427</v>
      </c>
      <c r="F1011" t="s">
        <v>1441</v>
      </c>
      <c r="G1011">
        <v>5000576611</v>
      </c>
      <c r="H1011">
        <v>210406</v>
      </c>
      <c r="I1011">
        <v>35420</v>
      </c>
      <c r="J1011">
        <v>1800</v>
      </c>
      <c r="K1011">
        <v>5626</v>
      </c>
      <c r="L1011" t="s">
        <v>1530</v>
      </c>
      <c r="M1011">
        <v>2</v>
      </c>
      <c r="N1011" t="s">
        <v>1437</v>
      </c>
      <c r="O1011" t="s">
        <v>1434</v>
      </c>
      <c r="P1011" t="s">
        <v>1530</v>
      </c>
      <c r="Q1011" t="s">
        <v>1435</v>
      </c>
      <c r="R1011" t="s">
        <v>1435</v>
      </c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 spans="1:60" x14ac:dyDescent="0.25">
      <c r="A1012">
        <v>2877</v>
      </c>
      <c r="B1012">
        <v>42824</v>
      </c>
      <c r="C1012">
        <v>18</v>
      </c>
      <c r="D1012" t="s">
        <v>1846</v>
      </c>
      <c r="E1012" t="s">
        <v>1427</v>
      </c>
      <c r="F1012" t="s">
        <v>1441</v>
      </c>
      <c r="G1012">
        <v>5000576611</v>
      </c>
      <c r="H1012">
        <v>210406</v>
      </c>
      <c r="I1012">
        <v>35420</v>
      </c>
      <c r="J1012">
        <v>11000</v>
      </c>
      <c r="K1012">
        <v>5705</v>
      </c>
      <c r="L1012" t="s">
        <v>1534</v>
      </c>
      <c r="M1012">
        <v>1</v>
      </c>
      <c r="N1012" t="s">
        <v>1437</v>
      </c>
      <c r="O1012" t="s">
        <v>1434</v>
      </c>
      <c r="P1012" t="s">
        <v>1534</v>
      </c>
      <c r="Q1012" t="s">
        <v>1435</v>
      </c>
      <c r="R1012" t="s">
        <v>1435</v>
      </c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 spans="1:60" x14ac:dyDescent="0.25">
      <c r="A1013">
        <v>2878</v>
      </c>
      <c r="B1013">
        <v>42824</v>
      </c>
      <c r="C1013">
        <v>18</v>
      </c>
      <c r="D1013" t="s">
        <v>1846</v>
      </c>
      <c r="E1013" t="s">
        <v>1427</v>
      </c>
      <c r="F1013" t="s">
        <v>1441</v>
      </c>
      <c r="G1013">
        <v>5000576611</v>
      </c>
      <c r="H1013">
        <v>210406</v>
      </c>
      <c r="I1013">
        <v>35420</v>
      </c>
      <c r="J1013">
        <v>39000</v>
      </c>
      <c r="K1013">
        <v>5707</v>
      </c>
      <c r="L1013" t="s">
        <v>2166</v>
      </c>
      <c r="M1013">
        <v>6</v>
      </c>
      <c r="N1013" t="s">
        <v>1437</v>
      </c>
      <c r="O1013" t="s">
        <v>1434</v>
      </c>
      <c r="P1013" t="s">
        <v>2166</v>
      </c>
      <c r="Q1013" t="s">
        <v>1435</v>
      </c>
      <c r="R1013" t="s">
        <v>1435</v>
      </c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 spans="1:60" x14ac:dyDescent="0.25">
      <c r="A1014">
        <v>2879</v>
      </c>
      <c r="B1014">
        <v>42824</v>
      </c>
      <c r="C1014">
        <v>18</v>
      </c>
      <c r="D1014" t="s">
        <v>1846</v>
      </c>
      <c r="E1014" t="s">
        <v>1427</v>
      </c>
      <c r="F1014" t="s">
        <v>1441</v>
      </c>
      <c r="G1014">
        <v>5000576611</v>
      </c>
      <c r="H1014">
        <v>210406</v>
      </c>
      <c r="I1014">
        <v>35420</v>
      </c>
      <c r="J1014">
        <v>14400</v>
      </c>
      <c r="K1014">
        <v>5708</v>
      </c>
      <c r="L1014" t="s">
        <v>2167</v>
      </c>
      <c r="M1014">
        <v>3</v>
      </c>
      <c r="N1014" t="s">
        <v>1437</v>
      </c>
      <c r="O1014" t="s">
        <v>1434</v>
      </c>
      <c r="P1014" t="s">
        <v>2167</v>
      </c>
      <c r="Q1014" t="s">
        <v>1435</v>
      </c>
      <c r="R1014" t="s">
        <v>1435</v>
      </c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 spans="1:60" x14ac:dyDescent="0.25">
      <c r="A1015">
        <v>2880</v>
      </c>
      <c r="B1015">
        <v>42824</v>
      </c>
      <c r="C1015">
        <v>18</v>
      </c>
      <c r="D1015" t="s">
        <v>1846</v>
      </c>
      <c r="E1015" t="s">
        <v>1427</v>
      </c>
      <c r="F1015" t="s">
        <v>1441</v>
      </c>
      <c r="G1015">
        <v>5000576611</v>
      </c>
      <c r="H1015">
        <v>210406</v>
      </c>
      <c r="I1015">
        <v>35420</v>
      </c>
      <c r="J1015">
        <v>12000</v>
      </c>
      <c r="K1015">
        <v>5718</v>
      </c>
      <c r="L1015" t="s">
        <v>2168</v>
      </c>
      <c r="M1015">
        <v>3</v>
      </c>
      <c r="N1015" t="s">
        <v>1437</v>
      </c>
      <c r="O1015" t="s">
        <v>1434</v>
      </c>
      <c r="P1015" t="s">
        <v>2168</v>
      </c>
      <c r="Q1015" t="s">
        <v>1435</v>
      </c>
      <c r="R1015" t="s">
        <v>1435</v>
      </c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 spans="1:60" x14ac:dyDescent="0.25">
      <c r="A1016">
        <v>2881</v>
      </c>
      <c r="B1016">
        <v>42824</v>
      </c>
      <c r="C1016">
        <v>18</v>
      </c>
      <c r="D1016" t="s">
        <v>1846</v>
      </c>
      <c r="E1016" t="s">
        <v>1427</v>
      </c>
      <c r="F1016" t="s">
        <v>1441</v>
      </c>
      <c r="G1016">
        <v>5000576611</v>
      </c>
      <c r="H1016">
        <v>210406</v>
      </c>
      <c r="I1016">
        <v>35420</v>
      </c>
      <c r="J1016">
        <v>9000</v>
      </c>
      <c r="K1016">
        <v>5709</v>
      </c>
      <c r="L1016" t="s">
        <v>2169</v>
      </c>
      <c r="M1016">
        <v>2</v>
      </c>
      <c r="N1016" t="s">
        <v>1437</v>
      </c>
      <c r="O1016" t="s">
        <v>1434</v>
      </c>
      <c r="P1016" t="s">
        <v>2169</v>
      </c>
      <c r="Q1016" t="s">
        <v>1435</v>
      </c>
      <c r="R1016" t="s">
        <v>1435</v>
      </c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 spans="1:60" x14ac:dyDescent="0.25">
      <c r="A1017">
        <v>2882</v>
      </c>
      <c r="B1017">
        <v>42824</v>
      </c>
      <c r="C1017">
        <v>18</v>
      </c>
      <c r="D1017" t="s">
        <v>1846</v>
      </c>
      <c r="E1017" t="s">
        <v>1427</v>
      </c>
      <c r="F1017" t="s">
        <v>1441</v>
      </c>
      <c r="G1017">
        <v>5000576611</v>
      </c>
      <c r="H1017">
        <v>210406</v>
      </c>
      <c r="I1017">
        <v>35420</v>
      </c>
      <c r="J1017">
        <v>8500</v>
      </c>
      <c r="K1017">
        <v>5710</v>
      </c>
      <c r="L1017" t="s">
        <v>2170</v>
      </c>
      <c r="M1017">
        <v>1</v>
      </c>
      <c r="N1017" t="s">
        <v>1437</v>
      </c>
      <c r="O1017" t="s">
        <v>1434</v>
      </c>
      <c r="P1017" t="s">
        <v>2170</v>
      </c>
      <c r="Q1017" t="s">
        <v>1435</v>
      </c>
      <c r="R1017" t="s">
        <v>1435</v>
      </c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 spans="1:60" x14ac:dyDescent="0.25">
      <c r="A1018">
        <v>2883</v>
      </c>
      <c r="B1018">
        <v>42824</v>
      </c>
      <c r="C1018">
        <v>18</v>
      </c>
      <c r="D1018" t="s">
        <v>1846</v>
      </c>
      <c r="E1018" t="s">
        <v>1427</v>
      </c>
      <c r="F1018" t="s">
        <v>1441</v>
      </c>
      <c r="G1018">
        <v>5000576611</v>
      </c>
      <c r="H1018">
        <v>210406</v>
      </c>
      <c r="I1018">
        <v>35420</v>
      </c>
      <c r="J1018">
        <v>60000</v>
      </c>
      <c r="K1018">
        <v>5712</v>
      </c>
      <c r="L1018" t="s">
        <v>2171</v>
      </c>
      <c r="M1018">
        <v>3</v>
      </c>
      <c r="N1018" t="s">
        <v>1437</v>
      </c>
      <c r="O1018" t="s">
        <v>1434</v>
      </c>
      <c r="P1018" t="s">
        <v>2171</v>
      </c>
      <c r="Q1018" t="s">
        <v>1435</v>
      </c>
      <c r="R1018" t="s">
        <v>1435</v>
      </c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 spans="1:60" x14ac:dyDescent="0.25">
      <c r="A1019">
        <v>2884</v>
      </c>
      <c r="B1019">
        <v>42824</v>
      </c>
      <c r="C1019">
        <v>18</v>
      </c>
      <c r="D1019" t="s">
        <v>1846</v>
      </c>
      <c r="E1019" t="s">
        <v>1427</v>
      </c>
      <c r="F1019" t="s">
        <v>1441</v>
      </c>
      <c r="G1019">
        <v>5000576611</v>
      </c>
      <c r="H1019">
        <v>210406</v>
      </c>
      <c r="I1019">
        <v>35420</v>
      </c>
      <c r="J1019">
        <v>15000</v>
      </c>
      <c r="K1019">
        <v>5713</v>
      </c>
      <c r="L1019" t="s">
        <v>2172</v>
      </c>
      <c r="M1019">
        <v>5</v>
      </c>
      <c r="N1019" t="s">
        <v>1437</v>
      </c>
      <c r="O1019" t="s">
        <v>1434</v>
      </c>
      <c r="P1019" t="s">
        <v>2172</v>
      </c>
      <c r="Q1019" t="s">
        <v>1435</v>
      </c>
      <c r="R1019" t="s">
        <v>1435</v>
      </c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 spans="1:60" x14ac:dyDescent="0.25">
      <c r="A1020">
        <v>2885</v>
      </c>
      <c r="B1020">
        <v>42824</v>
      </c>
      <c r="C1020">
        <v>18</v>
      </c>
      <c r="D1020" t="s">
        <v>1846</v>
      </c>
      <c r="E1020" t="s">
        <v>1427</v>
      </c>
      <c r="F1020" t="s">
        <v>1441</v>
      </c>
      <c r="G1020">
        <v>5000576611</v>
      </c>
      <c r="H1020">
        <v>210406</v>
      </c>
      <c r="I1020">
        <v>35420</v>
      </c>
      <c r="J1020">
        <v>54000</v>
      </c>
      <c r="K1020">
        <v>5715</v>
      </c>
      <c r="L1020" t="s">
        <v>2173</v>
      </c>
      <c r="M1020">
        <v>6</v>
      </c>
      <c r="N1020" t="s">
        <v>1437</v>
      </c>
      <c r="O1020" t="s">
        <v>1434</v>
      </c>
      <c r="P1020" t="s">
        <v>2173</v>
      </c>
      <c r="Q1020" t="s">
        <v>1435</v>
      </c>
      <c r="R1020" t="s">
        <v>1435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 spans="1:60" x14ac:dyDescent="0.25">
      <c r="A1021">
        <v>2886</v>
      </c>
      <c r="B1021">
        <v>42824</v>
      </c>
      <c r="C1021">
        <v>18</v>
      </c>
      <c r="D1021" t="s">
        <v>1846</v>
      </c>
      <c r="E1021" t="s">
        <v>1427</v>
      </c>
      <c r="F1021" t="s">
        <v>1441</v>
      </c>
      <c r="G1021">
        <v>5000576611</v>
      </c>
      <c r="H1021">
        <v>210406</v>
      </c>
      <c r="I1021">
        <v>35420</v>
      </c>
      <c r="J1021">
        <v>3500</v>
      </c>
      <c r="K1021">
        <v>5716</v>
      </c>
      <c r="L1021" t="s">
        <v>2174</v>
      </c>
      <c r="M1021">
        <v>1</v>
      </c>
      <c r="N1021" t="s">
        <v>1437</v>
      </c>
      <c r="O1021" t="s">
        <v>1434</v>
      </c>
      <c r="P1021" t="s">
        <v>2174</v>
      </c>
      <c r="Q1021" t="s">
        <v>1435</v>
      </c>
      <c r="R1021" t="s">
        <v>1435</v>
      </c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 spans="1:60" x14ac:dyDescent="0.25">
      <c r="A1022">
        <v>2887</v>
      </c>
      <c r="B1022">
        <v>42824</v>
      </c>
      <c r="C1022">
        <v>18</v>
      </c>
      <c r="D1022" t="s">
        <v>1846</v>
      </c>
      <c r="E1022" t="s">
        <v>1427</v>
      </c>
      <c r="F1022" t="s">
        <v>1441</v>
      </c>
      <c r="G1022">
        <v>5000576611</v>
      </c>
      <c r="H1022">
        <v>210406</v>
      </c>
      <c r="I1022">
        <v>35420</v>
      </c>
      <c r="J1022">
        <v>49000</v>
      </c>
      <c r="K1022">
        <v>5668</v>
      </c>
      <c r="L1022" t="s">
        <v>2095</v>
      </c>
      <c r="M1022">
        <v>14</v>
      </c>
      <c r="N1022" t="s">
        <v>1437</v>
      </c>
      <c r="O1022" t="s">
        <v>1434</v>
      </c>
      <c r="P1022" t="s">
        <v>2095</v>
      </c>
      <c r="Q1022" t="s">
        <v>1435</v>
      </c>
      <c r="R1022" t="s">
        <v>1435</v>
      </c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 spans="1:60" x14ac:dyDescent="0.25">
      <c r="A1023">
        <v>2888</v>
      </c>
      <c r="B1023">
        <v>42824</v>
      </c>
      <c r="C1023">
        <v>18</v>
      </c>
      <c r="D1023" t="s">
        <v>1846</v>
      </c>
      <c r="E1023" t="s">
        <v>1427</v>
      </c>
      <c r="F1023" t="s">
        <v>1441</v>
      </c>
      <c r="G1023">
        <v>5000576611</v>
      </c>
      <c r="H1023">
        <v>210406</v>
      </c>
      <c r="I1023">
        <v>35420</v>
      </c>
      <c r="J1023">
        <v>5000</v>
      </c>
      <c r="K1023">
        <v>5669</v>
      </c>
      <c r="L1023" t="s">
        <v>2096</v>
      </c>
      <c r="M1023">
        <v>2</v>
      </c>
      <c r="N1023" t="s">
        <v>1437</v>
      </c>
      <c r="O1023" t="s">
        <v>1434</v>
      </c>
      <c r="P1023" t="s">
        <v>2096</v>
      </c>
      <c r="Q1023" t="s">
        <v>1435</v>
      </c>
      <c r="R1023" t="s">
        <v>1435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 spans="1:60" x14ac:dyDescent="0.25">
      <c r="A1024">
        <v>2889</v>
      </c>
      <c r="B1024">
        <v>42824</v>
      </c>
      <c r="C1024">
        <v>18</v>
      </c>
      <c r="D1024" t="s">
        <v>1846</v>
      </c>
      <c r="E1024" t="s">
        <v>1427</v>
      </c>
      <c r="F1024" t="s">
        <v>1441</v>
      </c>
      <c r="G1024">
        <v>5000576611</v>
      </c>
      <c r="H1024">
        <v>210406</v>
      </c>
      <c r="I1024">
        <v>35420</v>
      </c>
      <c r="J1024">
        <v>28800</v>
      </c>
      <c r="K1024">
        <v>5506</v>
      </c>
      <c r="L1024" t="s">
        <v>2002</v>
      </c>
      <c r="M1024">
        <v>8</v>
      </c>
      <c r="N1024" t="s">
        <v>1437</v>
      </c>
      <c r="O1024" t="s">
        <v>1434</v>
      </c>
      <c r="P1024" t="s">
        <v>2002</v>
      </c>
      <c r="Q1024" t="s">
        <v>1435</v>
      </c>
      <c r="R1024" t="s">
        <v>1435</v>
      </c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 spans="1:60" x14ac:dyDescent="0.25">
      <c r="A1025">
        <v>2890</v>
      </c>
      <c r="B1025">
        <v>42824</v>
      </c>
      <c r="C1025">
        <v>18</v>
      </c>
      <c r="D1025" t="s">
        <v>1846</v>
      </c>
      <c r="E1025" t="s">
        <v>1427</v>
      </c>
      <c r="F1025" t="s">
        <v>1441</v>
      </c>
      <c r="G1025">
        <v>5000576611</v>
      </c>
      <c r="H1025">
        <v>210406</v>
      </c>
      <c r="I1025">
        <v>35420</v>
      </c>
      <c r="J1025">
        <v>5400</v>
      </c>
      <c r="K1025">
        <v>5507</v>
      </c>
      <c r="L1025" t="s">
        <v>2003</v>
      </c>
      <c r="M1025">
        <v>3</v>
      </c>
      <c r="N1025" t="s">
        <v>1471</v>
      </c>
      <c r="O1025" t="s">
        <v>1434</v>
      </c>
      <c r="P1025" t="s">
        <v>2003</v>
      </c>
      <c r="Q1025" t="s">
        <v>1435</v>
      </c>
      <c r="R1025" t="s">
        <v>1435</v>
      </c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 spans="1:60" x14ac:dyDescent="0.25">
      <c r="A1026">
        <v>2891</v>
      </c>
      <c r="B1026">
        <v>42824</v>
      </c>
      <c r="C1026">
        <v>18</v>
      </c>
      <c r="D1026" t="s">
        <v>1846</v>
      </c>
      <c r="E1026" t="s">
        <v>1427</v>
      </c>
      <c r="F1026" t="s">
        <v>1441</v>
      </c>
      <c r="G1026">
        <v>5000576611</v>
      </c>
      <c r="H1026">
        <v>210406</v>
      </c>
      <c r="I1026">
        <v>35420</v>
      </c>
      <c r="J1026">
        <v>7500</v>
      </c>
      <c r="K1026">
        <v>5508</v>
      </c>
      <c r="L1026" t="s">
        <v>2004</v>
      </c>
      <c r="M1026">
        <v>30</v>
      </c>
      <c r="N1026" t="s">
        <v>1437</v>
      </c>
      <c r="O1026" t="s">
        <v>1434</v>
      </c>
      <c r="P1026" t="s">
        <v>2004</v>
      </c>
      <c r="Q1026" t="s">
        <v>1435</v>
      </c>
      <c r="R1026" t="s">
        <v>1435</v>
      </c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 spans="1:60" x14ac:dyDescent="0.25">
      <c r="A1027">
        <v>2892</v>
      </c>
      <c r="B1027">
        <v>42824</v>
      </c>
      <c r="C1027">
        <v>18</v>
      </c>
      <c r="D1027" t="s">
        <v>1846</v>
      </c>
      <c r="E1027" t="s">
        <v>1427</v>
      </c>
      <c r="F1027" t="s">
        <v>1441</v>
      </c>
      <c r="G1027">
        <v>5000576611</v>
      </c>
      <c r="H1027">
        <v>210406</v>
      </c>
      <c r="I1027">
        <v>35420</v>
      </c>
      <c r="J1027">
        <v>5800</v>
      </c>
      <c r="K1027">
        <v>5496</v>
      </c>
      <c r="L1027" t="s">
        <v>1880</v>
      </c>
      <c r="M1027">
        <v>1</v>
      </c>
      <c r="N1027" t="s">
        <v>1437</v>
      </c>
      <c r="O1027" t="s">
        <v>1434</v>
      </c>
      <c r="P1027" t="s">
        <v>1880</v>
      </c>
      <c r="Q1027" t="s">
        <v>1435</v>
      </c>
      <c r="R1027" t="s">
        <v>1435</v>
      </c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 spans="1:60" x14ac:dyDescent="0.25">
      <c r="A1028">
        <v>2893</v>
      </c>
      <c r="B1028">
        <v>42824</v>
      </c>
      <c r="C1028">
        <v>18</v>
      </c>
      <c r="D1028" t="s">
        <v>1846</v>
      </c>
      <c r="E1028" t="s">
        <v>1427</v>
      </c>
      <c r="F1028" t="s">
        <v>1441</v>
      </c>
      <c r="G1028">
        <v>5000576611</v>
      </c>
      <c r="H1028">
        <v>210406</v>
      </c>
      <c r="I1028">
        <v>35420</v>
      </c>
      <c r="J1028">
        <v>29000</v>
      </c>
      <c r="K1028">
        <v>5496</v>
      </c>
      <c r="L1028" t="s">
        <v>1880</v>
      </c>
      <c r="M1028">
        <v>5</v>
      </c>
      <c r="N1028" t="s">
        <v>1437</v>
      </c>
      <c r="O1028" t="s">
        <v>1434</v>
      </c>
      <c r="P1028" t="s">
        <v>1880</v>
      </c>
      <c r="Q1028" t="s">
        <v>1435</v>
      </c>
      <c r="R1028" t="s">
        <v>1435</v>
      </c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 spans="1:60" x14ac:dyDescent="0.25">
      <c r="A1029">
        <v>2894</v>
      </c>
      <c r="B1029">
        <v>42824</v>
      </c>
      <c r="C1029">
        <v>18</v>
      </c>
      <c r="D1029" t="s">
        <v>1846</v>
      </c>
      <c r="E1029" t="s">
        <v>1427</v>
      </c>
      <c r="F1029" t="s">
        <v>1441</v>
      </c>
      <c r="G1029">
        <v>5000576611</v>
      </c>
      <c r="H1029">
        <v>210406</v>
      </c>
      <c r="I1029">
        <v>35420</v>
      </c>
      <c r="J1029">
        <v>175000</v>
      </c>
      <c r="K1029">
        <v>5497</v>
      </c>
      <c r="L1029" t="s">
        <v>1881</v>
      </c>
      <c r="M1029">
        <v>50</v>
      </c>
      <c r="N1029" t="s">
        <v>1437</v>
      </c>
      <c r="O1029" t="s">
        <v>1434</v>
      </c>
      <c r="P1029" t="s">
        <v>1881</v>
      </c>
      <c r="Q1029" t="s">
        <v>1435</v>
      </c>
      <c r="R1029" t="s">
        <v>1435</v>
      </c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 spans="1:60" x14ac:dyDescent="0.25">
      <c r="A1030">
        <v>2895</v>
      </c>
      <c r="B1030">
        <v>42824</v>
      </c>
      <c r="C1030">
        <v>18</v>
      </c>
      <c r="D1030" t="s">
        <v>1846</v>
      </c>
      <c r="E1030" t="s">
        <v>1427</v>
      </c>
      <c r="F1030" t="s">
        <v>1441</v>
      </c>
      <c r="G1030">
        <v>5000576611</v>
      </c>
      <c r="H1030">
        <v>210406</v>
      </c>
      <c r="I1030">
        <v>35420</v>
      </c>
      <c r="J1030">
        <v>8000</v>
      </c>
      <c r="K1030">
        <v>5511</v>
      </c>
      <c r="L1030" t="s">
        <v>1779</v>
      </c>
      <c r="M1030">
        <v>10</v>
      </c>
      <c r="N1030" t="s">
        <v>1437</v>
      </c>
      <c r="O1030" t="s">
        <v>1434</v>
      </c>
      <c r="P1030" t="s">
        <v>1779</v>
      </c>
      <c r="Q1030" t="s">
        <v>1435</v>
      </c>
      <c r="R1030" t="s">
        <v>1435</v>
      </c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 spans="1:60" x14ac:dyDescent="0.25">
      <c r="A1031">
        <v>2896</v>
      </c>
      <c r="B1031">
        <v>42824</v>
      </c>
      <c r="C1031">
        <v>18</v>
      </c>
      <c r="D1031" t="s">
        <v>1846</v>
      </c>
      <c r="E1031" t="s">
        <v>1427</v>
      </c>
      <c r="F1031" t="s">
        <v>1441</v>
      </c>
      <c r="G1031">
        <v>5000576611</v>
      </c>
      <c r="H1031">
        <v>210406</v>
      </c>
      <c r="I1031">
        <v>35420</v>
      </c>
      <c r="J1031">
        <v>10000</v>
      </c>
      <c r="K1031">
        <v>5512</v>
      </c>
      <c r="L1031" t="s">
        <v>1914</v>
      </c>
      <c r="M1031">
        <v>20</v>
      </c>
      <c r="N1031" t="s">
        <v>1437</v>
      </c>
      <c r="O1031" t="s">
        <v>1434</v>
      </c>
      <c r="P1031" t="s">
        <v>1914</v>
      </c>
      <c r="Q1031" t="s">
        <v>1435</v>
      </c>
      <c r="R1031" t="s">
        <v>1435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 spans="1:60" x14ac:dyDescent="0.25">
      <c r="A1032">
        <v>2897</v>
      </c>
      <c r="B1032">
        <v>42824</v>
      </c>
      <c r="C1032">
        <v>18</v>
      </c>
      <c r="D1032" t="s">
        <v>1846</v>
      </c>
      <c r="E1032" t="s">
        <v>1427</v>
      </c>
      <c r="F1032" t="s">
        <v>1441</v>
      </c>
      <c r="G1032">
        <v>5000576611</v>
      </c>
      <c r="H1032">
        <v>210406</v>
      </c>
      <c r="I1032">
        <v>35420</v>
      </c>
      <c r="J1032">
        <v>17000</v>
      </c>
      <c r="K1032">
        <v>5513</v>
      </c>
      <c r="L1032" t="s">
        <v>1915</v>
      </c>
      <c r="M1032">
        <v>20</v>
      </c>
      <c r="N1032" t="s">
        <v>1437</v>
      </c>
      <c r="O1032" t="s">
        <v>1434</v>
      </c>
      <c r="P1032" t="s">
        <v>1915</v>
      </c>
      <c r="Q1032" t="s">
        <v>1435</v>
      </c>
      <c r="R1032" t="s">
        <v>1435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 spans="1:60" x14ac:dyDescent="0.25">
      <c r="A1033">
        <v>2898</v>
      </c>
      <c r="B1033">
        <v>42824</v>
      </c>
      <c r="C1033">
        <v>18</v>
      </c>
      <c r="D1033" t="s">
        <v>1846</v>
      </c>
      <c r="E1033" t="s">
        <v>1427</v>
      </c>
      <c r="F1033" t="s">
        <v>1441</v>
      </c>
      <c r="G1033">
        <v>5000576611</v>
      </c>
      <c r="H1033">
        <v>210406</v>
      </c>
      <c r="I1033">
        <v>35420</v>
      </c>
      <c r="J1033">
        <v>3500</v>
      </c>
      <c r="K1033">
        <v>4817</v>
      </c>
      <c r="L1033" t="s">
        <v>1526</v>
      </c>
      <c r="M1033">
        <v>1</v>
      </c>
      <c r="N1033" t="s">
        <v>1527</v>
      </c>
      <c r="O1033" t="s">
        <v>1434</v>
      </c>
      <c r="P1033" t="s">
        <v>1526</v>
      </c>
      <c r="Q1033" t="s">
        <v>1435</v>
      </c>
      <c r="R1033" t="s">
        <v>1435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 spans="1:60" x14ac:dyDescent="0.25">
      <c r="A1034">
        <v>2899</v>
      </c>
      <c r="B1034">
        <v>42824</v>
      </c>
      <c r="C1034">
        <v>18</v>
      </c>
      <c r="D1034" t="s">
        <v>1846</v>
      </c>
      <c r="E1034" t="s">
        <v>1427</v>
      </c>
      <c r="F1034" t="s">
        <v>1441</v>
      </c>
      <c r="G1034">
        <v>5000576611</v>
      </c>
      <c r="H1034">
        <v>210406</v>
      </c>
      <c r="I1034">
        <v>35420</v>
      </c>
      <c r="J1034">
        <v>13000</v>
      </c>
      <c r="K1034">
        <v>5596</v>
      </c>
      <c r="L1034" t="s">
        <v>1917</v>
      </c>
      <c r="M1034">
        <v>10</v>
      </c>
      <c r="N1034" t="s">
        <v>1437</v>
      </c>
      <c r="O1034" t="s">
        <v>1434</v>
      </c>
      <c r="P1034" t="s">
        <v>1917</v>
      </c>
      <c r="Q1034" t="s">
        <v>1435</v>
      </c>
      <c r="R1034" t="s">
        <v>1435</v>
      </c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 spans="1:60" x14ac:dyDescent="0.25">
      <c r="A1035">
        <v>2900</v>
      </c>
      <c r="B1035">
        <v>42824</v>
      </c>
      <c r="C1035">
        <v>18</v>
      </c>
      <c r="D1035" t="s">
        <v>1846</v>
      </c>
      <c r="E1035" t="s">
        <v>1427</v>
      </c>
      <c r="F1035" t="s">
        <v>1441</v>
      </c>
      <c r="G1035">
        <v>5000576611</v>
      </c>
      <c r="H1035">
        <v>210406</v>
      </c>
      <c r="I1035">
        <v>35420</v>
      </c>
      <c r="J1035">
        <v>13000</v>
      </c>
      <c r="K1035">
        <v>5597</v>
      </c>
      <c r="L1035" t="s">
        <v>1915</v>
      </c>
      <c r="M1035">
        <v>13</v>
      </c>
      <c r="N1035" t="s">
        <v>1437</v>
      </c>
      <c r="O1035" t="s">
        <v>1434</v>
      </c>
      <c r="P1035" t="s">
        <v>1915</v>
      </c>
      <c r="Q1035" t="s">
        <v>1435</v>
      </c>
      <c r="R1035" t="s">
        <v>1435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 spans="1:60" x14ac:dyDescent="0.25">
      <c r="A1036">
        <v>2901</v>
      </c>
      <c r="B1036">
        <v>42824</v>
      </c>
      <c r="C1036">
        <v>18</v>
      </c>
      <c r="D1036" t="s">
        <v>1846</v>
      </c>
      <c r="E1036" t="s">
        <v>1427</v>
      </c>
      <c r="F1036" t="s">
        <v>1441</v>
      </c>
      <c r="G1036">
        <v>5000576611</v>
      </c>
      <c r="H1036">
        <v>210406</v>
      </c>
      <c r="I1036">
        <v>35420</v>
      </c>
      <c r="J1036">
        <v>8000</v>
      </c>
      <c r="K1036">
        <v>5598</v>
      </c>
      <c r="L1036" t="s">
        <v>1918</v>
      </c>
      <c r="M1036">
        <v>10</v>
      </c>
      <c r="N1036" t="s">
        <v>1437</v>
      </c>
      <c r="O1036" t="s">
        <v>1434</v>
      </c>
      <c r="P1036" t="s">
        <v>1918</v>
      </c>
      <c r="Q1036" t="s">
        <v>1435</v>
      </c>
      <c r="R1036" t="s">
        <v>1435</v>
      </c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 spans="1:60" x14ac:dyDescent="0.25">
      <c r="A1037">
        <v>2902</v>
      </c>
      <c r="B1037">
        <v>42824</v>
      </c>
      <c r="C1037">
        <v>18</v>
      </c>
      <c r="D1037" t="s">
        <v>1846</v>
      </c>
      <c r="E1037" t="s">
        <v>1427</v>
      </c>
      <c r="F1037" t="s">
        <v>1441</v>
      </c>
      <c r="G1037">
        <v>5000576611</v>
      </c>
      <c r="H1037">
        <v>210406</v>
      </c>
      <c r="I1037">
        <v>35420</v>
      </c>
      <c r="J1037">
        <v>15000</v>
      </c>
      <c r="K1037">
        <v>5599</v>
      </c>
      <c r="L1037" t="s">
        <v>1919</v>
      </c>
      <c r="M1037">
        <v>1</v>
      </c>
      <c r="N1037" t="s">
        <v>1437</v>
      </c>
      <c r="O1037" t="s">
        <v>1434</v>
      </c>
      <c r="P1037" t="s">
        <v>1919</v>
      </c>
      <c r="Q1037" t="s">
        <v>1435</v>
      </c>
      <c r="R1037" t="s">
        <v>1435</v>
      </c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 spans="1:60" x14ac:dyDescent="0.25">
      <c r="A1038">
        <v>2903</v>
      </c>
      <c r="B1038">
        <v>42824</v>
      </c>
      <c r="C1038">
        <v>18</v>
      </c>
      <c r="D1038" t="s">
        <v>1846</v>
      </c>
      <c r="E1038" t="s">
        <v>1427</v>
      </c>
      <c r="F1038" t="s">
        <v>1441</v>
      </c>
      <c r="G1038">
        <v>5000576611</v>
      </c>
      <c r="H1038">
        <v>210406</v>
      </c>
      <c r="I1038">
        <v>35420</v>
      </c>
      <c r="J1038">
        <v>15000</v>
      </c>
      <c r="K1038">
        <v>5600</v>
      </c>
      <c r="L1038" t="s">
        <v>1920</v>
      </c>
      <c r="M1038">
        <v>10</v>
      </c>
      <c r="N1038" t="s">
        <v>1437</v>
      </c>
      <c r="O1038" t="s">
        <v>1434</v>
      </c>
      <c r="P1038" t="s">
        <v>1920</v>
      </c>
      <c r="Q1038" t="s">
        <v>1435</v>
      </c>
      <c r="R1038" t="s">
        <v>1435</v>
      </c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 spans="1:60" x14ac:dyDescent="0.25">
      <c r="A1039">
        <v>2904</v>
      </c>
      <c r="B1039">
        <v>42824</v>
      </c>
      <c r="C1039">
        <v>18</v>
      </c>
      <c r="D1039" t="s">
        <v>1846</v>
      </c>
      <c r="E1039" t="s">
        <v>1427</v>
      </c>
      <c r="F1039" t="s">
        <v>1441</v>
      </c>
      <c r="G1039">
        <v>5000576611</v>
      </c>
      <c r="H1039">
        <v>210406</v>
      </c>
      <c r="I1039">
        <v>35420</v>
      </c>
      <c r="J1039">
        <v>41250</v>
      </c>
      <c r="K1039">
        <v>5601</v>
      </c>
      <c r="L1039" t="s">
        <v>1771</v>
      </c>
      <c r="M1039">
        <v>15</v>
      </c>
      <c r="N1039" t="s">
        <v>1437</v>
      </c>
      <c r="O1039" t="s">
        <v>1434</v>
      </c>
      <c r="P1039" t="s">
        <v>1771</v>
      </c>
      <c r="Q1039" t="s">
        <v>1435</v>
      </c>
      <c r="R1039" t="s">
        <v>1435</v>
      </c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 spans="1:60" x14ac:dyDescent="0.25">
      <c r="A1040">
        <v>2905</v>
      </c>
      <c r="B1040">
        <v>42824</v>
      </c>
      <c r="C1040">
        <v>18</v>
      </c>
      <c r="D1040" t="s">
        <v>1846</v>
      </c>
      <c r="E1040" t="s">
        <v>1427</v>
      </c>
      <c r="F1040" t="s">
        <v>1441</v>
      </c>
      <c r="G1040">
        <v>5000576611</v>
      </c>
      <c r="H1040">
        <v>210406</v>
      </c>
      <c r="I1040">
        <v>35420</v>
      </c>
      <c r="J1040">
        <v>4000</v>
      </c>
      <c r="K1040">
        <v>5602</v>
      </c>
      <c r="L1040" t="s">
        <v>1921</v>
      </c>
      <c r="M1040">
        <v>1</v>
      </c>
      <c r="N1040" t="s">
        <v>1437</v>
      </c>
      <c r="O1040" t="s">
        <v>1434</v>
      </c>
      <c r="P1040" t="s">
        <v>1921</v>
      </c>
      <c r="Q1040" t="s">
        <v>1435</v>
      </c>
      <c r="R1040" t="s">
        <v>1435</v>
      </c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 spans="1:60" x14ac:dyDescent="0.25">
      <c r="A1041">
        <v>2906</v>
      </c>
      <c r="B1041">
        <v>42824</v>
      </c>
      <c r="C1041">
        <v>18</v>
      </c>
      <c r="D1041" t="s">
        <v>1846</v>
      </c>
      <c r="E1041" t="s">
        <v>1427</v>
      </c>
      <c r="F1041" t="s">
        <v>1441</v>
      </c>
      <c r="G1041">
        <v>5000576611</v>
      </c>
      <c r="H1041">
        <v>210406</v>
      </c>
      <c r="I1041">
        <v>35420</v>
      </c>
      <c r="J1041">
        <v>26000</v>
      </c>
      <c r="K1041">
        <v>5603</v>
      </c>
      <c r="L1041" t="s">
        <v>1922</v>
      </c>
      <c r="M1041">
        <v>1</v>
      </c>
      <c r="N1041" t="s">
        <v>1437</v>
      </c>
      <c r="O1041" t="s">
        <v>1434</v>
      </c>
      <c r="P1041" t="s">
        <v>1922</v>
      </c>
      <c r="Q1041" t="s">
        <v>1435</v>
      </c>
      <c r="R1041" t="s">
        <v>1435</v>
      </c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 spans="1:60" x14ac:dyDescent="0.25">
      <c r="A1042">
        <v>2907</v>
      </c>
      <c r="B1042">
        <v>42824</v>
      </c>
      <c r="C1042">
        <v>18</v>
      </c>
      <c r="D1042" t="s">
        <v>1846</v>
      </c>
      <c r="E1042" t="s">
        <v>1427</v>
      </c>
      <c r="F1042" t="s">
        <v>1441</v>
      </c>
      <c r="G1042">
        <v>5000576611</v>
      </c>
      <c r="H1042">
        <v>210406</v>
      </c>
      <c r="I1042">
        <v>35420</v>
      </c>
      <c r="J1042">
        <v>7000</v>
      </c>
      <c r="K1042">
        <v>5620</v>
      </c>
      <c r="L1042" t="s">
        <v>1579</v>
      </c>
      <c r="M1042">
        <v>2</v>
      </c>
      <c r="N1042" t="s">
        <v>1437</v>
      </c>
      <c r="O1042" t="s">
        <v>1434</v>
      </c>
      <c r="P1042" t="s">
        <v>1579</v>
      </c>
      <c r="Q1042" t="s">
        <v>1435</v>
      </c>
      <c r="R1042" t="s">
        <v>1435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 spans="1:60" x14ac:dyDescent="0.25">
      <c r="A1043">
        <v>2908</v>
      </c>
      <c r="B1043">
        <v>42824</v>
      </c>
      <c r="C1043">
        <v>18</v>
      </c>
      <c r="D1043" t="s">
        <v>1846</v>
      </c>
      <c r="E1043" t="s">
        <v>1427</v>
      </c>
      <c r="F1043" t="s">
        <v>1441</v>
      </c>
      <c r="G1043">
        <v>5000576611</v>
      </c>
      <c r="H1043">
        <v>210406</v>
      </c>
      <c r="I1043">
        <v>35420</v>
      </c>
      <c r="J1043">
        <v>50400</v>
      </c>
      <c r="K1043">
        <v>5621</v>
      </c>
      <c r="L1043" t="s">
        <v>1579</v>
      </c>
      <c r="M1043">
        <v>18</v>
      </c>
      <c r="N1043" t="s">
        <v>1437</v>
      </c>
      <c r="O1043" t="s">
        <v>1434</v>
      </c>
      <c r="P1043" t="s">
        <v>1579</v>
      </c>
      <c r="Q1043" t="s">
        <v>1435</v>
      </c>
      <c r="R1043" t="s">
        <v>1435</v>
      </c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 spans="1:60" x14ac:dyDescent="0.25">
      <c r="A1044">
        <v>2909</v>
      </c>
      <c r="B1044">
        <v>42824</v>
      </c>
      <c r="C1044">
        <v>18</v>
      </c>
      <c r="D1044" t="s">
        <v>1846</v>
      </c>
      <c r="E1044" t="s">
        <v>1427</v>
      </c>
      <c r="F1044" t="s">
        <v>1441</v>
      </c>
      <c r="G1044">
        <v>5000576611</v>
      </c>
      <c r="H1044">
        <v>210406</v>
      </c>
      <c r="I1044">
        <v>35420</v>
      </c>
      <c r="J1044">
        <v>10000</v>
      </c>
      <c r="K1044">
        <v>5622</v>
      </c>
      <c r="L1044" t="s">
        <v>1524</v>
      </c>
      <c r="M1044">
        <v>2</v>
      </c>
      <c r="N1044" t="s">
        <v>1437</v>
      </c>
      <c r="O1044" t="s">
        <v>1434</v>
      </c>
      <c r="P1044" t="s">
        <v>1524</v>
      </c>
      <c r="Q1044" t="s">
        <v>1435</v>
      </c>
      <c r="R1044" t="s">
        <v>1435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 spans="1:60" x14ac:dyDescent="0.25">
      <c r="A1045">
        <v>2910</v>
      </c>
      <c r="B1045">
        <v>42824</v>
      </c>
      <c r="C1045">
        <v>18</v>
      </c>
      <c r="D1045" t="s">
        <v>1846</v>
      </c>
      <c r="E1045" t="s">
        <v>1427</v>
      </c>
      <c r="F1045" t="s">
        <v>1441</v>
      </c>
      <c r="G1045">
        <v>5000576611</v>
      </c>
      <c r="H1045">
        <v>210406</v>
      </c>
      <c r="I1045">
        <v>35420</v>
      </c>
      <c r="J1045">
        <v>1700</v>
      </c>
      <c r="K1045">
        <v>5623</v>
      </c>
      <c r="L1045" t="s">
        <v>1973</v>
      </c>
      <c r="M1045">
        <v>1</v>
      </c>
      <c r="N1045" t="s">
        <v>1437</v>
      </c>
      <c r="O1045" t="s">
        <v>1434</v>
      </c>
      <c r="P1045" t="s">
        <v>1973</v>
      </c>
      <c r="Q1045" t="s">
        <v>1435</v>
      </c>
      <c r="R1045" t="s">
        <v>1435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 spans="1:60" x14ac:dyDescent="0.25">
      <c r="A1046">
        <v>2911</v>
      </c>
      <c r="B1046">
        <v>42824</v>
      </c>
      <c r="C1046">
        <v>18</v>
      </c>
      <c r="D1046" t="s">
        <v>1846</v>
      </c>
      <c r="E1046" t="s">
        <v>1427</v>
      </c>
      <c r="F1046" t="s">
        <v>1441</v>
      </c>
      <c r="G1046">
        <v>5000576611</v>
      </c>
      <c r="H1046">
        <v>210406</v>
      </c>
      <c r="I1046">
        <v>35420</v>
      </c>
      <c r="J1046">
        <v>5500</v>
      </c>
      <c r="K1046">
        <v>5615</v>
      </c>
      <c r="L1046" t="s">
        <v>1967</v>
      </c>
      <c r="M1046">
        <v>1</v>
      </c>
      <c r="N1046" t="s">
        <v>1968</v>
      </c>
      <c r="O1046" t="s">
        <v>1434</v>
      </c>
      <c r="P1046" t="s">
        <v>1967</v>
      </c>
      <c r="Q1046" t="s">
        <v>1435</v>
      </c>
      <c r="R1046" t="s">
        <v>1435</v>
      </c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 spans="1:60" x14ac:dyDescent="0.25">
      <c r="A1047">
        <v>2912</v>
      </c>
      <c r="B1047">
        <v>42824</v>
      </c>
      <c r="C1047">
        <v>18</v>
      </c>
      <c r="D1047" t="s">
        <v>1846</v>
      </c>
      <c r="E1047" t="s">
        <v>1427</v>
      </c>
      <c r="F1047" t="s">
        <v>1441</v>
      </c>
      <c r="G1047">
        <v>5000576611</v>
      </c>
      <c r="H1047">
        <v>210406</v>
      </c>
      <c r="I1047">
        <v>35420</v>
      </c>
      <c r="J1047">
        <v>10000</v>
      </c>
      <c r="K1047">
        <v>5616</v>
      </c>
      <c r="L1047" t="s">
        <v>1969</v>
      </c>
      <c r="M1047">
        <v>10</v>
      </c>
      <c r="N1047" t="s">
        <v>1437</v>
      </c>
      <c r="O1047" t="s">
        <v>1434</v>
      </c>
      <c r="P1047" t="s">
        <v>1969</v>
      </c>
      <c r="Q1047" t="s">
        <v>1435</v>
      </c>
      <c r="R1047" t="s">
        <v>1435</v>
      </c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 spans="1:60" x14ac:dyDescent="0.25">
      <c r="A1048">
        <v>2913</v>
      </c>
      <c r="B1048">
        <v>42824</v>
      </c>
      <c r="C1048">
        <v>18</v>
      </c>
      <c r="D1048" t="s">
        <v>1846</v>
      </c>
      <c r="E1048" t="s">
        <v>1427</v>
      </c>
      <c r="F1048" t="s">
        <v>1441</v>
      </c>
      <c r="G1048">
        <v>5000576611</v>
      </c>
      <c r="H1048">
        <v>210406</v>
      </c>
      <c r="I1048">
        <v>35420</v>
      </c>
      <c r="J1048">
        <v>12000</v>
      </c>
      <c r="K1048">
        <v>5617</v>
      </c>
      <c r="L1048" t="s">
        <v>1970</v>
      </c>
      <c r="M1048">
        <v>2</v>
      </c>
      <c r="N1048" t="s">
        <v>1437</v>
      </c>
      <c r="O1048" t="s">
        <v>1434</v>
      </c>
      <c r="P1048" t="s">
        <v>1970</v>
      </c>
      <c r="Q1048" t="s">
        <v>1435</v>
      </c>
      <c r="R1048" t="s">
        <v>1435</v>
      </c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 spans="1:60" x14ac:dyDescent="0.25">
      <c r="A1049">
        <v>2914</v>
      </c>
      <c r="B1049">
        <v>42824</v>
      </c>
      <c r="C1049">
        <v>18</v>
      </c>
      <c r="D1049" t="s">
        <v>1846</v>
      </c>
      <c r="E1049" t="s">
        <v>1427</v>
      </c>
      <c r="F1049" t="s">
        <v>1441</v>
      </c>
      <c r="G1049">
        <v>5000576611</v>
      </c>
      <c r="H1049">
        <v>210406</v>
      </c>
      <c r="I1049">
        <v>35420</v>
      </c>
      <c r="J1049">
        <v>18000</v>
      </c>
      <c r="K1049">
        <v>5618</v>
      </c>
      <c r="L1049" t="s">
        <v>1971</v>
      </c>
      <c r="M1049">
        <v>3</v>
      </c>
      <c r="N1049" t="s">
        <v>1437</v>
      </c>
      <c r="O1049" t="s">
        <v>1434</v>
      </c>
      <c r="P1049" t="s">
        <v>1971</v>
      </c>
      <c r="Q1049" t="s">
        <v>1435</v>
      </c>
      <c r="R1049" t="s">
        <v>1435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 spans="1:60" x14ac:dyDescent="0.25">
      <c r="A1050">
        <v>2915</v>
      </c>
      <c r="B1050">
        <v>42824</v>
      </c>
      <c r="C1050">
        <v>18</v>
      </c>
      <c r="D1050" t="s">
        <v>1846</v>
      </c>
      <c r="E1050" t="s">
        <v>1427</v>
      </c>
      <c r="F1050" t="s">
        <v>1441</v>
      </c>
      <c r="G1050">
        <v>5000576611</v>
      </c>
      <c r="H1050">
        <v>210406</v>
      </c>
      <c r="I1050">
        <v>35420</v>
      </c>
      <c r="J1050">
        <v>1000</v>
      </c>
      <c r="K1050">
        <v>5619</v>
      </c>
      <c r="L1050" t="s">
        <v>1972</v>
      </c>
      <c r="M1050">
        <v>1</v>
      </c>
      <c r="N1050" t="s">
        <v>1437</v>
      </c>
      <c r="O1050" t="s">
        <v>1434</v>
      </c>
      <c r="P1050" t="s">
        <v>1972</v>
      </c>
      <c r="Q1050" t="s">
        <v>1435</v>
      </c>
      <c r="R1050" t="s">
        <v>1435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 spans="1:60" x14ac:dyDescent="0.25">
      <c r="A1051">
        <v>2916</v>
      </c>
      <c r="B1051">
        <v>42824</v>
      </c>
      <c r="C1051">
        <v>18</v>
      </c>
      <c r="D1051" t="s">
        <v>1846</v>
      </c>
      <c r="E1051" t="s">
        <v>1427</v>
      </c>
      <c r="F1051" t="s">
        <v>1441</v>
      </c>
      <c r="G1051">
        <v>5000576611</v>
      </c>
      <c r="H1051">
        <v>210406</v>
      </c>
      <c r="I1051">
        <v>35420</v>
      </c>
      <c r="J1051">
        <v>2000</v>
      </c>
      <c r="K1051">
        <v>5604</v>
      </c>
      <c r="L1051" t="s">
        <v>1575</v>
      </c>
      <c r="M1051">
        <v>50</v>
      </c>
      <c r="N1051" t="s">
        <v>1437</v>
      </c>
      <c r="O1051" t="s">
        <v>1434</v>
      </c>
      <c r="P1051" t="s">
        <v>1575</v>
      </c>
      <c r="Q1051" t="s">
        <v>1435</v>
      </c>
      <c r="R1051" t="s">
        <v>1435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 spans="1:60" x14ac:dyDescent="0.25">
      <c r="A1052">
        <v>2917</v>
      </c>
      <c r="B1052">
        <v>42824</v>
      </c>
      <c r="C1052">
        <v>18</v>
      </c>
      <c r="D1052" t="s">
        <v>1846</v>
      </c>
      <c r="E1052" t="s">
        <v>1427</v>
      </c>
      <c r="F1052" t="s">
        <v>1441</v>
      </c>
      <c r="G1052">
        <v>5000576611</v>
      </c>
      <c r="H1052">
        <v>210406</v>
      </c>
      <c r="I1052">
        <v>35420</v>
      </c>
      <c r="J1052">
        <v>2000</v>
      </c>
      <c r="K1052">
        <v>5605</v>
      </c>
      <c r="L1052" t="s">
        <v>1962</v>
      </c>
      <c r="M1052">
        <v>50</v>
      </c>
      <c r="N1052" t="s">
        <v>1437</v>
      </c>
      <c r="O1052" t="s">
        <v>1434</v>
      </c>
      <c r="P1052" t="s">
        <v>1962</v>
      </c>
      <c r="Q1052" t="s">
        <v>1435</v>
      </c>
      <c r="R1052" t="s">
        <v>1435</v>
      </c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 spans="1:60" x14ac:dyDescent="0.25">
      <c r="A1053">
        <v>2918</v>
      </c>
      <c r="B1053">
        <v>42824</v>
      </c>
      <c r="C1053">
        <v>18</v>
      </c>
      <c r="D1053" t="s">
        <v>1846</v>
      </c>
      <c r="E1053" t="s">
        <v>1427</v>
      </c>
      <c r="F1053" t="s">
        <v>1441</v>
      </c>
      <c r="G1053">
        <v>5000576611</v>
      </c>
      <c r="H1053">
        <v>210406</v>
      </c>
      <c r="I1053">
        <v>35420</v>
      </c>
      <c r="J1053">
        <v>5000</v>
      </c>
      <c r="K1053">
        <v>5606</v>
      </c>
      <c r="L1053" t="s">
        <v>1917</v>
      </c>
      <c r="M1053">
        <v>5</v>
      </c>
      <c r="N1053" t="s">
        <v>1437</v>
      </c>
      <c r="O1053" t="s">
        <v>1434</v>
      </c>
      <c r="P1053" t="s">
        <v>1917</v>
      </c>
      <c r="Q1053" t="s">
        <v>1435</v>
      </c>
      <c r="R1053" t="s">
        <v>1435</v>
      </c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 spans="1:60" x14ac:dyDescent="0.25">
      <c r="A1054">
        <v>2919</v>
      </c>
      <c r="B1054">
        <v>42824</v>
      </c>
      <c r="C1054">
        <v>18</v>
      </c>
      <c r="D1054" t="s">
        <v>1846</v>
      </c>
      <c r="E1054" t="s">
        <v>1427</v>
      </c>
      <c r="F1054" t="s">
        <v>1441</v>
      </c>
      <c r="G1054">
        <v>5000576611</v>
      </c>
      <c r="H1054">
        <v>210406</v>
      </c>
      <c r="I1054">
        <v>35420</v>
      </c>
      <c r="J1054">
        <v>8500</v>
      </c>
      <c r="K1054">
        <v>5607</v>
      </c>
      <c r="L1054" t="s">
        <v>1963</v>
      </c>
      <c r="M1054">
        <v>1</v>
      </c>
      <c r="N1054" t="s">
        <v>1437</v>
      </c>
      <c r="O1054" t="s">
        <v>1434</v>
      </c>
      <c r="P1054" t="s">
        <v>1963</v>
      </c>
      <c r="Q1054" t="s">
        <v>1435</v>
      </c>
      <c r="R1054" t="s">
        <v>1435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 spans="1:60" x14ac:dyDescent="0.25">
      <c r="A1055">
        <v>2920</v>
      </c>
      <c r="B1055">
        <v>42824</v>
      </c>
      <c r="C1055">
        <v>18</v>
      </c>
      <c r="D1055" t="s">
        <v>1846</v>
      </c>
      <c r="E1055" t="s">
        <v>1427</v>
      </c>
      <c r="F1055" t="s">
        <v>1441</v>
      </c>
      <c r="G1055">
        <v>5000576611</v>
      </c>
      <c r="H1055">
        <v>210406</v>
      </c>
      <c r="I1055">
        <v>35420</v>
      </c>
      <c r="J1055">
        <v>1500</v>
      </c>
      <c r="K1055">
        <v>5608</v>
      </c>
      <c r="L1055" t="s">
        <v>1964</v>
      </c>
      <c r="M1055">
        <v>15</v>
      </c>
      <c r="N1055" t="s">
        <v>1437</v>
      </c>
      <c r="O1055" t="s">
        <v>1434</v>
      </c>
      <c r="P1055" t="s">
        <v>1964</v>
      </c>
      <c r="Q1055" t="s">
        <v>1435</v>
      </c>
      <c r="R1055" t="s">
        <v>1435</v>
      </c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 spans="1:60" x14ac:dyDescent="0.25">
      <c r="A1056">
        <v>2921</v>
      </c>
      <c r="B1056">
        <v>42824</v>
      </c>
      <c r="C1056">
        <v>18</v>
      </c>
      <c r="D1056" t="s">
        <v>1846</v>
      </c>
      <c r="E1056" t="s">
        <v>1427</v>
      </c>
      <c r="F1056" t="s">
        <v>1441</v>
      </c>
      <c r="G1056">
        <v>5000576611</v>
      </c>
      <c r="H1056">
        <v>210406</v>
      </c>
      <c r="I1056">
        <v>35420</v>
      </c>
      <c r="J1056">
        <v>10000</v>
      </c>
      <c r="K1056">
        <v>5609</v>
      </c>
      <c r="L1056" t="s">
        <v>1974</v>
      </c>
      <c r="M1056">
        <v>10</v>
      </c>
      <c r="N1056" t="s">
        <v>1437</v>
      </c>
      <c r="O1056" t="s">
        <v>1434</v>
      </c>
      <c r="P1056" t="s">
        <v>1974</v>
      </c>
      <c r="Q1056" t="s">
        <v>1435</v>
      </c>
      <c r="R1056" t="s">
        <v>1435</v>
      </c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 spans="1:60" x14ac:dyDescent="0.25">
      <c r="A1057">
        <v>2922</v>
      </c>
      <c r="B1057">
        <v>42824</v>
      </c>
      <c r="C1057">
        <v>18</v>
      </c>
      <c r="D1057" t="s">
        <v>1846</v>
      </c>
      <c r="E1057" t="s">
        <v>1427</v>
      </c>
      <c r="F1057" t="s">
        <v>1441</v>
      </c>
      <c r="G1057">
        <v>5000576611</v>
      </c>
      <c r="H1057">
        <v>210406</v>
      </c>
      <c r="I1057">
        <v>35420</v>
      </c>
      <c r="J1057">
        <v>900</v>
      </c>
      <c r="K1057">
        <v>5610</v>
      </c>
      <c r="L1057" t="s">
        <v>1962</v>
      </c>
      <c r="M1057">
        <v>45</v>
      </c>
      <c r="N1057" t="s">
        <v>1437</v>
      </c>
      <c r="O1057" t="s">
        <v>1434</v>
      </c>
      <c r="P1057" t="s">
        <v>1962</v>
      </c>
      <c r="Q1057" t="s">
        <v>1435</v>
      </c>
      <c r="R1057" t="s">
        <v>1435</v>
      </c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 spans="1:60" x14ac:dyDescent="0.25">
      <c r="A1058">
        <v>2923</v>
      </c>
      <c r="B1058">
        <v>42824</v>
      </c>
      <c r="C1058">
        <v>18</v>
      </c>
      <c r="D1058" t="s">
        <v>1846</v>
      </c>
      <c r="E1058" t="s">
        <v>1427</v>
      </c>
      <c r="F1058" t="s">
        <v>1441</v>
      </c>
      <c r="G1058">
        <v>5000576611</v>
      </c>
      <c r="H1058">
        <v>210406</v>
      </c>
      <c r="I1058">
        <v>35420</v>
      </c>
      <c r="J1058">
        <v>5000</v>
      </c>
      <c r="K1058">
        <v>5611</v>
      </c>
      <c r="L1058" t="s">
        <v>1965</v>
      </c>
      <c r="M1058">
        <v>2</v>
      </c>
      <c r="N1058" t="s">
        <v>1437</v>
      </c>
      <c r="O1058" t="s">
        <v>1434</v>
      </c>
      <c r="P1058" t="s">
        <v>1965</v>
      </c>
      <c r="Q1058" t="s">
        <v>1435</v>
      </c>
      <c r="R1058" t="s">
        <v>1435</v>
      </c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 spans="1:60" x14ac:dyDescent="0.25">
      <c r="A1059">
        <v>2924</v>
      </c>
      <c r="B1059">
        <v>42824</v>
      </c>
      <c r="C1059">
        <v>18</v>
      </c>
      <c r="D1059" t="s">
        <v>1846</v>
      </c>
      <c r="E1059" t="s">
        <v>1427</v>
      </c>
      <c r="F1059" t="s">
        <v>1441</v>
      </c>
      <c r="G1059">
        <v>5000576611</v>
      </c>
      <c r="H1059">
        <v>210406</v>
      </c>
      <c r="I1059">
        <v>35420</v>
      </c>
      <c r="J1059">
        <v>4000</v>
      </c>
      <c r="K1059">
        <v>5612</v>
      </c>
      <c r="L1059" t="s">
        <v>1524</v>
      </c>
      <c r="M1059">
        <v>1</v>
      </c>
      <c r="N1059" t="s">
        <v>1437</v>
      </c>
      <c r="O1059" t="s">
        <v>1434</v>
      </c>
      <c r="P1059" t="s">
        <v>1524</v>
      </c>
      <c r="Q1059" t="s">
        <v>1435</v>
      </c>
      <c r="R1059" t="s">
        <v>1435</v>
      </c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 spans="1:60" x14ac:dyDescent="0.25">
      <c r="A1060">
        <v>2925</v>
      </c>
      <c r="B1060">
        <v>42824</v>
      </c>
      <c r="C1060">
        <v>18</v>
      </c>
      <c r="D1060" t="s">
        <v>1846</v>
      </c>
      <c r="E1060" t="s">
        <v>1427</v>
      </c>
      <c r="F1060" t="s">
        <v>1441</v>
      </c>
      <c r="G1060">
        <v>5000576611</v>
      </c>
      <c r="H1060">
        <v>210406</v>
      </c>
      <c r="I1060">
        <v>35420</v>
      </c>
      <c r="J1060">
        <v>4000</v>
      </c>
      <c r="K1060">
        <v>5613</v>
      </c>
      <c r="L1060" t="s">
        <v>1966</v>
      </c>
      <c r="M1060">
        <v>1</v>
      </c>
      <c r="N1060" t="s">
        <v>1437</v>
      </c>
      <c r="O1060" t="s">
        <v>1434</v>
      </c>
      <c r="P1060" t="s">
        <v>1966</v>
      </c>
      <c r="Q1060" t="s">
        <v>1435</v>
      </c>
      <c r="R1060" t="s">
        <v>1435</v>
      </c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 spans="1:60" x14ac:dyDescent="0.25">
      <c r="A1061">
        <v>2926</v>
      </c>
      <c r="B1061">
        <v>42824</v>
      </c>
      <c r="C1061">
        <v>18</v>
      </c>
      <c r="D1061" t="s">
        <v>1846</v>
      </c>
      <c r="E1061" t="s">
        <v>1427</v>
      </c>
      <c r="F1061" t="s">
        <v>1441</v>
      </c>
      <c r="G1061">
        <v>5000576611</v>
      </c>
      <c r="H1061">
        <v>210406</v>
      </c>
      <c r="I1061">
        <v>35420</v>
      </c>
      <c r="J1061">
        <v>21000</v>
      </c>
      <c r="K1061">
        <v>5614</v>
      </c>
      <c r="L1061" t="s">
        <v>1962</v>
      </c>
      <c r="M1061">
        <v>6</v>
      </c>
      <c r="N1061" t="s">
        <v>1437</v>
      </c>
      <c r="O1061" t="s">
        <v>1434</v>
      </c>
      <c r="P1061" t="s">
        <v>1962</v>
      </c>
      <c r="Q1061" t="s">
        <v>1435</v>
      </c>
      <c r="R1061" t="s">
        <v>1435</v>
      </c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 spans="1:60" x14ac:dyDescent="0.25">
      <c r="A1062">
        <v>2927</v>
      </c>
      <c r="B1062">
        <v>42824</v>
      </c>
      <c r="C1062">
        <v>18</v>
      </c>
      <c r="D1062" t="s">
        <v>1846</v>
      </c>
      <c r="E1062" t="s">
        <v>1427</v>
      </c>
      <c r="F1062" t="s">
        <v>1441</v>
      </c>
      <c r="G1062">
        <v>5000576611</v>
      </c>
      <c r="H1062">
        <v>210406</v>
      </c>
      <c r="I1062">
        <v>35420</v>
      </c>
      <c r="J1062">
        <v>1600</v>
      </c>
      <c r="K1062">
        <v>5671</v>
      </c>
      <c r="L1062" t="s">
        <v>1972</v>
      </c>
      <c r="M1062">
        <v>2</v>
      </c>
      <c r="N1062" t="s">
        <v>1437</v>
      </c>
      <c r="O1062" t="s">
        <v>1434</v>
      </c>
      <c r="P1062" t="s">
        <v>1972</v>
      </c>
      <c r="Q1062" t="s">
        <v>1435</v>
      </c>
      <c r="R1062" t="s">
        <v>1435</v>
      </c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 spans="1:60" x14ac:dyDescent="0.25">
      <c r="A1063">
        <v>2928</v>
      </c>
      <c r="B1063">
        <v>42824</v>
      </c>
      <c r="C1063">
        <v>18</v>
      </c>
      <c r="D1063" t="s">
        <v>1846</v>
      </c>
      <c r="E1063" t="s">
        <v>1427</v>
      </c>
      <c r="F1063" t="s">
        <v>1441</v>
      </c>
      <c r="G1063">
        <v>5000576611</v>
      </c>
      <c r="H1063">
        <v>210406</v>
      </c>
      <c r="I1063">
        <v>35420</v>
      </c>
      <c r="J1063">
        <v>2500</v>
      </c>
      <c r="K1063">
        <v>5672</v>
      </c>
      <c r="L1063" t="s">
        <v>2098</v>
      </c>
      <c r="M1063">
        <v>50</v>
      </c>
      <c r="N1063" t="s">
        <v>1437</v>
      </c>
      <c r="O1063" t="s">
        <v>1434</v>
      </c>
      <c r="P1063" t="s">
        <v>2098</v>
      </c>
      <c r="Q1063" t="s">
        <v>1435</v>
      </c>
      <c r="R1063" t="s">
        <v>1435</v>
      </c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 spans="1:60" x14ac:dyDescent="0.25">
      <c r="A1064">
        <v>2929</v>
      </c>
      <c r="B1064">
        <v>42824</v>
      </c>
      <c r="C1064">
        <v>18</v>
      </c>
      <c r="D1064" t="s">
        <v>1846</v>
      </c>
      <c r="E1064" t="s">
        <v>1427</v>
      </c>
      <c r="F1064" t="s">
        <v>1441</v>
      </c>
      <c r="G1064">
        <v>5000576611</v>
      </c>
      <c r="H1064">
        <v>210406</v>
      </c>
      <c r="I1064">
        <v>35420</v>
      </c>
      <c r="J1064">
        <v>1000</v>
      </c>
      <c r="K1064">
        <v>5673</v>
      </c>
      <c r="L1064" t="s">
        <v>1962</v>
      </c>
      <c r="M1064">
        <v>2</v>
      </c>
      <c r="N1064" t="s">
        <v>1437</v>
      </c>
      <c r="O1064" t="s">
        <v>1434</v>
      </c>
      <c r="P1064" t="s">
        <v>1962</v>
      </c>
      <c r="Q1064" t="s">
        <v>1435</v>
      </c>
      <c r="R1064" t="s">
        <v>1435</v>
      </c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 spans="1:60" x14ac:dyDescent="0.25">
      <c r="A1065">
        <v>2930</v>
      </c>
      <c r="B1065">
        <v>42824</v>
      </c>
      <c r="C1065">
        <v>18</v>
      </c>
      <c r="D1065" t="s">
        <v>1846</v>
      </c>
      <c r="E1065" t="s">
        <v>1427</v>
      </c>
      <c r="F1065" t="s">
        <v>1441</v>
      </c>
      <c r="G1065">
        <v>5000576611</v>
      </c>
      <c r="H1065">
        <v>210406</v>
      </c>
      <c r="I1065">
        <v>35420</v>
      </c>
      <c r="J1065">
        <v>5000</v>
      </c>
      <c r="K1065">
        <v>5674</v>
      </c>
      <c r="L1065" t="s">
        <v>2099</v>
      </c>
      <c r="M1065">
        <v>2</v>
      </c>
      <c r="N1065" t="s">
        <v>1437</v>
      </c>
      <c r="O1065" t="s">
        <v>1434</v>
      </c>
      <c r="P1065" t="s">
        <v>2099</v>
      </c>
      <c r="Q1065" t="s">
        <v>1435</v>
      </c>
      <c r="R1065" t="s">
        <v>1435</v>
      </c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 spans="1:60" x14ac:dyDescent="0.25">
      <c r="A1066">
        <v>2931</v>
      </c>
      <c r="B1066">
        <v>42824</v>
      </c>
      <c r="C1066">
        <v>18</v>
      </c>
      <c r="D1066" t="s">
        <v>1846</v>
      </c>
      <c r="E1066" t="s">
        <v>1427</v>
      </c>
      <c r="F1066" t="s">
        <v>1441</v>
      </c>
      <c r="G1066">
        <v>5000576611</v>
      </c>
      <c r="H1066">
        <v>210406</v>
      </c>
      <c r="I1066">
        <v>35420</v>
      </c>
      <c r="J1066">
        <v>6000</v>
      </c>
      <c r="K1066">
        <v>5675</v>
      </c>
      <c r="L1066" t="s">
        <v>2100</v>
      </c>
      <c r="M1066">
        <v>1</v>
      </c>
      <c r="N1066" t="s">
        <v>1437</v>
      </c>
      <c r="O1066" t="s">
        <v>1434</v>
      </c>
      <c r="P1066" t="s">
        <v>2100</v>
      </c>
      <c r="Q1066" t="s">
        <v>1435</v>
      </c>
      <c r="R1066" t="s">
        <v>1435</v>
      </c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 spans="1:60" x14ac:dyDescent="0.25">
      <c r="A1067">
        <v>2932</v>
      </c>
      <c r="B1067">
        <v>42824</v>
      </c>
      <c r="C1067">
        <v>18</v>
      </c>
      <c r="D1067" t="s">
        <v>1846</v>
      </c>
      <c r="E1067" t="s">
        <v>1427</v>
      </c>
      <c r="F1067" t="s">
        <v>1441</v>
      </c>
      <c r="G1067">
        <v>5000576611</v>
      </c>
      <c r="H1067">
        <v>210902</v>
      </c>
      <c r="I1067">
        <v>35420</v>
      </c>
      <c r="J1067">
        <v>19800</v>
      </c>
      <c r="K1067">
        <v>5644</v>
      </c>
      <c r="L1067" t="s">
        <v>1822</v>
      </c>
      <c r="M1067">
        <v>3</v>
      </c>
      <c r="N1067" t="s">
        <v>1529</v>
      </c>
      <c r="O1067" t="s">
        <v>1434</v>
      </c>
      <c r="P1067" t="s">
        <v>1822</v>
      </c>
      <c r="Q1067" t="s">
        <v>1435</v>
      </c>
      <c r="R1067" t="s">
        <v>1435</v>
      </c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 spans="1:60" x14ac:dyDescent="0.25">
      <c r="A1068">
        <v>2933</v>
      </c>
      <c r="B1068">
        <v>42824</v>
      </c>
      <c r="C1068">
        <v>18</v>
      </c>
      <c r="D1068" t="s">
        <v>1846</v>
      </c>
      <c r="E1068" t="s">
        <v>1427</v>
      </c>
      <c r="F1068" t="s">
        <v>1441</v>
      </c>
      <c r="G1068">
        <v>5000576611</v>
      </c>
      <c r="H1068">
        <v>210902</v>
      </c>
      <c r="I1068">
        <v>35420</v>
      </c>
      <c r="J1068">
        <v>25500</v>
      </c>
      <c r="K1068">
        <v>5645</v>
      </c>
      <c r="L1068" t="s">
        <v>1822</v>
      </c>
      <c r="M1068">
        <v>3</v>
      </c>
      <c r="N1068" t="s">
        <v>1529</v>
      </c>
      <c r="O1068" t="s">
        <v>1434</v>
      </c>
      <c r="P1068" t="s">
        <v>1822</v>
      </c>
      <c r="Q1068" t="s">
        <v>1435</v>
      </c>
      <c r="R1068" t="s">
        <v>1435</v>
      </c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 spans="1:60" x14ac:dyDescent="0.25">
      <c r="A1069">
        <v>2934</v>
      </c>
      <c r="B1069">
        <v>42824</v>
      </c>
      <c r="C1069">
        <v>18</v>
      </c>
      <c r="D1069" t="s">
        <v>1846</v>
      </c>
      <c r="E1069" t="s">
        <v>1427</v>
      </c>
      <c r="F1069" t="s">
        <v>1441</v>
      </c>
      <c r="G1069">
        <v>5000576611</v>
      </c>
      <c r="H1069">
        <v>210902</v>
      </c>
      <c r="I1069">
        <v>35420</v>
      </c>
      <c r="J1069">
        <v>8600</v>
      </c>
      <c r="K1069">
        <v>5646</v>
      </c>
      <c r="L1069" t="s">
        <v>2020</v>
      </c>
      <c r="M1069">
        <v>2</v>
      </c>
      <c r="N1069" t="s">
        <v>1529</v>
      </c>
      <c r="O1069" t="s">
        <v>1434</v>
      </c>
      <c r="P1069" t="s">
        <v>2020</v>
      </c>
      <c r="Q1069" t="s">
        <v>1435</v>
      </c>
      <c r="R1069" t="s">
        <v>1435</v>
      </c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 spans="1:60" x14ac:dyDescent="0.25">
      <c r="A1070">
        <v>2935</v>
      </c>
      <c r="B1070">
        <v>42824</v>
      </c>
      <c r="C1070">
        <v>18</v>
      </c>
      <c r="D1070" t="s">
        <v>1846</v>
      </c>
      <c r="E1070" t="s">
        <v>1427</v>
      </c>
      <c r="F1070" t="s">
        <v>1441</v>
      </c>
      <c r="G1070">
        <v>5000576611</v>
      </c>
      <c r="H1070">
        <v>210902</v>
      </c>
      <c r="I1070">
        <v>35420</v>
      </c>
      <c r="J1070">
        <v>2700</v>
      </c>
      <c r="K1070">
        <v>5647</v>
      </c>
      <c r="L1070" t="s">
        <v>2020</v>
      </c>
      <c r="M1070">
        <v>1</v>
      </c>
      <c r="N1070" t="s">
        <v>1437</v>
      </c>
      <c r="O1070" t="s">
        <v>1434</v>
      </c>
      <c r="P1070" t="s">
        <v>2020</v>
      </c>
      <c r="Q1070" t="s">
        <v>1435</v>
      </c>
      <c r="R1070" t="s">
        <v>1435</v>
      </c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 spans="1:60" x14ac:dyDescent="0.25">
      <c r="A1071">
        <v>2936</v>
      </c>
      <c r="B1071">
        <v>42824</v>
      </c>
      <c r="C1071">
        <v>18</v>
      </c>
      <c r="D1071" t="s">
        <v>1846</v>
      </c>
      <c r="E1071" t="s">
        <v>1427</v>
      </c>
      <c r="F1071" t="s">
        <v>1441</v>
      </c>
      <c r="G1071">
        <v>5000576611</v>
      </c>
      <c r="H1071">
        <v>210902</v>
      </c>
      <c r="I1071">
        <v>35420</v>
      </c>
      <c r="J1071">
        <v>19200</v>
      </c>
      <c r="K1071">
        <v>5648</v>
      </c>
      <c r="L1071" t="s">
        <v>2021</v>
      </c>
      <c r="M1071">
        <v>6</v>
      </c>
      <c r="N1071" t="s">
        <v>1437</v>
      </c>
      <c r="O1071" t="s">
        <v>1434</v>
      </c>
      <c r="P1071" t="s">
        <v>2021</v>
      </c>
      <c r="Q1071" t="s">
        <v>1435</v>
      </c>
      <c r="R1071" t="s">
        <v>1435</v>
      </c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 spans="1:60" x14ac:dyDescent="0.25">
      <c r="A1072">
        <v>2937</v>
      </c>
      <c r="B1072">
        <v>42824</v>
      </c>
      <c r="C1072">
        <v>18</v>
      </c>
      <c r="D1072" t="s">
        <v>1846</v>
      </c>
      <c r="E1072" t="s">
        <v>1427</v>
      </c>
      <c r="F1072" t="s">
        <v>1441</v>
      </c>
      <c r="G1072">
        <v>5000576611</v>
      </c>
      <c r="H1072">
        <v>210902</v>
      </c>
      <c r="I1072">
        <v>35420</v>
      </c>
      <c r="J1072">
        <v>16800</v>
      </c>
      <c r="K1072">
        <v>5649</v>
      </c>
      <c r="L1072" t="s">
        <v>2022</v>
      </c>
      <c r="M1072">
        <v>6</v>
      </c>
      <c r="N1072" t="s">
        <v>1437</v>
      </c>
      <c r="O1072" t="s">
        <v>1434</v>
      </c>
      <c r="P1072" t="s">
        <v>2022</v>
      </c>
      <c r="Q1072" t="s">
        <v>1435</v>
      </c>
      <c r="R1072" t="s">
        <v>1435</v>
      </c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 spans="1:60" x14ac:dyDescent="0.25">
      <c r="A1073">
        <v>2938</v>
      </c>
      <c r="B1073">
        <v>42824</v>
      </c>
      <c r="C1073">
        <v>18</v>
      </c>
      <c r="D1073" t="s">
        <v>1846</v>
      </c>
      <c r="E1073" t="s">
        <v>1427</v>
      </c>
      <c r="F1073" t="s">
        <v>1441</v>
      </c>
      <c r="G1073">
        <v>5000576611</v>
      </c>
      <c r="H1073">
        <v>210902</v>
      </c>
      <c r="I1073">
        <v>35420</v>
      </c>
      <c r="J1073">
        <v>7000</v>
      </c>
      <c r="K1073">
        <v>5650</v>
      </c>
      <c r="L1073" t="s">
        <v>2023</v>
      </c>
      <c r="M1073">
        <v>2</v>
      </c>
      <c r="N1073" t="s">
        <v>1437</v>
      </c>
      <c r="O1073" t="s">
        <v>1434</v>
      </c>
      <c r="P1073" t="s">
        <v>2023</v>
      </c>
      <c r="Q1073" t="s">
        <v>1435</v>
      </c>
      <c r="R1073" t="s">
        <v>1435</v>
      </c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 spans="1:60" x14ac:dyDescent="0.25">
      <c r="A1074">
        <v>2939</v>
      </c>
      <c r="B1074">
        <v>42824</v>
      </c>
      <c r="C1074">
        <v>18</v>
      </c>
      <c r="D1074" t="s">
        <v>1846</v>
      </c>
      <c r="E1074" t="s">
        <v>1427</v>
      </c>
      <c r="F1074" t="s">
        <v>1441</v>
      </c>
      <c r="G1074">
        <v>5000576611</v>
      </c>
      <c r="H1074">
        <v>210902</v>
      </c>
      <c r="I1074">
        <v>35420</v>
      </c>
      <c r="J1074">
        <v>6200</v>
      </c>
      <c r="K1074">
        <v>5651</v>
      </c>
      <c r="L1074" t="s">
        <v>2024</v>
      </c>
      <c r="M1074">
        <v>1</v>
      </c>
      <c r="N1074" t="s">
        <v>1437</v>
      </c>
      <c r="O1074" t="s">
        <v>1434</v>
      </c>
      <c r="P1074" t="s">
        <v>2024</v>
      </c>
      <c r="Q1074" t="s">
        <v>1435</v>
      </c>
      <c r="R1074" t="s">
        <v>1435</v>
      </c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 spans="1:60" x14ac:dyDescent="0.25">
      <c r="A1075">
        <v>2940</v>
      </c>
      <c r="B1075">
        <v>42824</v>
      </c>
      <c r="C1075">
        <v>18</v>
      </c>
      <c r="D1075" t="s">
        <v>1846</v>
      </c>
      <c r="E1075" t="s">
        <v>1427</v>
      </c>
      <c r="F1075" t="s">
        <v>1441</v>
      </c>
      <c r="G1075">
        <v>5000576611</v>
      </c>
      <c r="H1075">
        <v>210902</v>
      </c>
      <c r="I1075">
        <v>35420</v>
      </c>
      <c r="J1075">
        <v>12400</v>
      </c>
      <c r="K1075">
        <v>5652</v>
      </c>
      <c r="L1075" t="s">
        <v>2025</v>
      </c>
      <c r="M1075">
        <v>2</v>
      </c>
      <c r="N1075" t="s">
        <v>1437</v>
      </c>
      <c r="O1075" t="s">
        <v>1434</v>
      </c>
      <c r="P1075" t="s">
        <v>2025</v>
      </c>
      <c r="Q1075" t="s">
        <v>1435</v>
      </c>
      <c r="R1075" t="s">
        <v>1435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 spans="1:60" x14ac:dyDescent="0.25">
      <c r="A1076">
        <v>2941</v>
      </c>
      <c r="B1076">
        <v>42824</v>
      </c>
      <c r="C1076">
        <v>18</v>
      </c>
      <c r="D1076" t="s">
        <v>1846</v>
      </c>
      <c r="E1076" t="s">
        <v>1427</v>
      </c>
      <c r="F1076" t="s">
        <v>1441</v>
      </c>
      <c r="G1076">
        <v>5000576611</v>
      </c>
      <c r="H1076">
        <v>210902</v>
      </c>
      <c r="I1076">
        <v>35420</v>
      </c>
      <c r="J1076">
        <v>37000</v>
      </c>
      <c r="K1076">
        <v>5653</v>
      </c>
      <c r="L1076" t="s">
        <v>2026</v>
      </c>
      <c r="M1076">
        <v>1</v>
      </c>
      <c r="N1076" t="s">
        <v>1437</v>
      </c>
      <c r="O1076" t="s">
        <v>1434</v>
      </c>
      <c r="P1076" t="s">
        <v>2026</v>
      </c>
      <c r="Q1076" t="s">
        <v>1435</v>
      </c>
      <c r="R1076" t="s">
        <v>1435</v>
      </c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 spans="1:60" x14ac:dyDescent="0.25">
      <c r="A1077">
        <v>2942</v>
      </c>
      <c r="B1077">
        <v>42824</v>
      </c>
      <c r="C1077">
        <v>18</v>
      </c>
      <c r="D1077" t="s">
        <v>1846</v>
      </c>
      <c r="E1077" t="s">
        <v>1427</v>
      </c>
      <c r="F1077" t="s">
        <v>1441</v>
      </c>
      <c r="G1077">
        <v>5000576611</v>
      </c>
      <c r="H1077">
        <v>210902</v>
      </c>
      <c r="I1077">
        <v>35420</v>
      </c>
      <c r="J1077">
        <v>3500</v>
      </c>
      <c r="K1077">
        <v>5654</v>
      </c>
      <c r="L1077" t="s">
        <v>2027</v>
      </c>
      <c r="M1077">
        <v>1</v>
      </c>
      <c r="N1077" t="s">
        <v>1437</v>
      </c>
      <c r="O1077" t="s">
        <v>1434</v>
      </c>
      <c r="P1077" t="s">
        <v>2027</v>
      </c>
      <c r="Q1077" t="s">
        <v>1435</v>
      </c>
      <c r="R1077" t="s">
        <v>1435</v>
      </c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 spans="1:60" x14ac:dyDescent="0.25">
      <c r="A1078">
        <v>2943</v>
      </c>
      <c r="B1078">
        <v>42824</v>
      </c>
      <c r="C1078">
        <v>18</v>
      </c>
      <c r="D1078" t="s">
        <v>1846</v>
      </c>
      <c r="E1078" t="s">
        <v>1427</v>
      </c>
      <c r="F1078" t="s">
        <v>1441</v>
      </c>
      <c r="G1078">
        <v>5000576611</v>
      </c>
      <c r="H1078">
        <v>210902</v>
      </c>
      <c r="I1078">
        <v>35420</v>
      </c>
      <c r="J1078">
        <v>4800</v>
      </c>
      <c r="K1078">
        <v>5655</v>
      </c>
      <c r="L1078" t="s">
        <v>2027</v>
      </c>
      <c r="M1078">
        <v>1</v>
      </c>
      <c r="N1078" t="s">
        <v>1437</v>
      </c>
      <c r="O1078" t="s">
        <v>1434</v>
      </c>
      <c r="P1078" t="s">
        <v>2027</v>
      </c>
      <c r="Q1078" t="s">
        <v>1435</v>
      </c>
      <c r="R1078" t="s">
        <v>1435</v>
      </c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 spans="1:60" x14ac:dyDescent="0.25">
      <c r="A1079">
        <v>2944</v>
      </c>
      <c r="B1079">
        <v>42824</v>
      </c>
      <c r="C1079">
        <v>18</v>
      </c>
      <c r="D1079" t="s">
        <v>1846</v>
      </c>
      <c r="E1079" t="s">
        <v>1427</v>
      </c>
      <c r="F1079" t="s">
        <v>1441</v>
      </c>
      <c r="G1079">
        <v>5000576611</v>
      </c>
      <c r="H1079">
        <v>210902</v>
      </c>
      <c r="I1079">
        <v>35420</v>
      </c>
      <c r="J1079">
        <v>3200</v>
      </c>
      <c r="K1079">
        <v>5656</v>
      </c>
      <c r="L1079" t="s">
        <v>2027</v>
      </c>
      <c r="M1079">
        <v>2</v>
      </c>
      <c r="N1079" t="s">
        <v>1437</v>
      </c>
      <c r="O1079" t="s">
        <v>1434</v>
      </c>
      <c r="P1079" t="s">
        <v>2027</v>
      </c>
      <c r="Q1079" t="s">
        <v>1435</v>
      </c>
      <c r="R1079" t="s">
        <v>1435</v>
      </c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 spans="1:60" x14ac:dyDescent="0.25">
      <c r="A1080">
        <v>2945</v>
      </c>
      <c r="B1080">
        <v>42824</v>
      </c>
      <c r="C1080">
        <v>18</v>
      </c>
      <c r="D1080" t="s">
        <v>1846</v>
      </c>
      <c r="E1080" t="s">
        <v>1427</v>
      </c>
      <c r="F1080" t="s">
        <v>1441</v>
      </c>
      <c r="G1080">
        <v>5000576611</v>
      </c>
      <c r="H1080">
        <v>210902</v>
      </c>
      <c r="I1080">
        <v>35420</v>
      </c>
      <c r="J1080">
        <v>3600</v>
      </c>
      <c r="K1080">
        <v>5658</v>
      </c>
      <c r="L1080" t="s">
        <v>2028</v>
      </c>
      <c r="M1080">
        <v>1</v>
      </c>
      <c r="N1080" t="s">
        <v>1437</v>
      </c>
      <c r="O1080" t="s">
        <v>1434</v>
      </c>
      <c r="P1080" t="s">
        <v>2028</v>
      </c>
      <c r="Q1080" t="s">
        <v>1435</v>
      </c>
      <c r="R1080" t="s">
        <v>1435</v>
      </c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 spans="1:60" x14ac:dyDescent="0.25">
      <c r="A1081">
        <v>2946</v>
      </c>
      <c r="B1081">
        <v>42824</v>
      </c>
      <c r="C1081">
        <v>18</v>
      </c>
      <c r="D1081" t="s">
        <v>1846</v>
      </c>
      <c r="E1081" t="s">
        <v>1427</v>
      </c>
      <c r="F1081" t="s">
        <v>1441</v>
      </c>
      <c r="G1081">
        <v>5000576611</v>
      </c>
      <c r="H1081">
        <v>210902</v>
      </c>
      <c r="I1081">
        <v>35420</v>
      </c>
      <c r="J1081">
        <v>3100</v>
      </c>
      <c r="K1081">
        <v>5659</v>
      </c>
      <c r="L1081" t="s">
        <v>2029</v>
      </c>
      <c r="M1081">
        <v>1</v>
      </c>
      <c r="N1081" t="s">
        <v>1437</v>
      </c>
      <c r="O1081" t="s">
        <v>1434</v>
      </c>
      <c r="P1081" t="s">
        <v>2029</v>
      </c>
      <c r="Q1081" t="s">
        <v>1435</v>
      </c>
      <c r="R1081" t="s">
        <v>1435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 spans="1:60" x14ac:dyDescent="0.25">
      <c r="A1082">
        <v>2947</v>
      </c>
      <c r="B1082">
        <v>42824</v>
      </c>
      <c r="C1082">
        <v>18</v>
      </c>
      <c r="D1082" t="s">
        <v>1846</v>
      </c>
      <c r="E1082" t="s">
        <v>1427</v>
      </c>
      <c r="F1082" t="s">
        <v>1441</v>
      </c>
      <c r="G1082">
        <v>5000576611</v>
      </c>
      <c r="H1082">
        <v>210406</v>
      </c>
      <c r="I1082">
        <v>35420</v>
      </c>
      <c r="J1082">
        <v>32000</v>
      </c>
      <c r="K1082">
        <v>4833</v>
      </c>
      <c r="L1082" t="s">
        <v>1998</v>
      </c>
      <c r="M1082">
        <v>16</v>
      </c>
      <c r="N1082" t="s">
        <v>1437</v>
      </c>
      <c r="O1082" t="s">
        <v>1434</v>
      </c>
      <c r="P1082" t="s">
        <v>1998</v>
      </c>
      <c r="Q1082" t="s">
        <v>1435</v>
      </c>
      <c r="R1082" t="s">
        <v>1435</v>
      </c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 spans="1:60" x14ac:dyDescent="0.25">
      <c r="A1083">
        <v>2948</v>
      </c>
      <c r="B1083">
        <v>42824</v>
      </c>
      <c r="C1083">
        <v>18</v>
      </c>
      <c r="D1083" t="s">
        <v>1846</v>
      </c>
      <c r="E1083" t="s">
        <v>1427</v>
      </c>
      <c r="F1083" t="s">
        <v>1441</v>
      </c>
      <c r="G1083">
        <v>5000576611</v>
      </c>
      <c r="H1083">
        <v>210406</v>
      </c>
      <c r="I1083">
        <v>35420</v>
      </c>
      <c r="J1083">
        <v>12000</v>
      </c>
      <c r="K1083">
        <v>5661</v>
      </c>
      <c r="L1083" t="s">
        <v>2004</v>
      </c>
      <c r="M1083">
        <v>20</v>
      </c>
      <c r="N1083" t="s">
        <v>1437</v>
      </c>
      <c r="O1083" t="s">
        <v>1434</v>
      </c>
      <c r="P1083" t="s">
        <v>2004</v>
      </c>
      <c r="Q1083" t="s">
        <v>1435</v>
      </c>
      <c r="R1083" t="s">
        <v>1435</v>
      </c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 spans="1:60" x14ac:dyDescent="0.25">
      <c r="A1084">
        <v>2949</v>
      </c>
      <c r="B1084">
        <v>42824</v>
      </c>
      <c r="C1084">
        <v>18</v>
      </c>
      <c r="D1084" t="s">
        <v>1846</v>
      </c>
      <c r="E1084" t="s">
        <v>1427</v>
      </c>
      <c r="F1084" t="s">
        <v>1441</v>
      </c>
      <c r="G1084">
        <v>5000576611</v>
      </c>
      <c r="H1084">
        <v>210406</v>
      </c>
      <c r="I1084">
        <v>35420</v>
      </c>
      <c r="J1084">
        <v>175500</v>
      </c>
      <c r="K1084">
        <v>5662</v>
      </c>
      <c r="L1084" t="s">
        <v>1868</v>
      </c>
      <c r="M1084">
        <v>39</v>
      </c>
      <c r="N1084" t="s">
        <v>1437</v>
      </c>
      <c r="O1084" t="s">
        <v>1434</v>
      </c>
      <c r="P1084" t="s">
        <v>1868</v>
      </c>
      <c r="Q1084" t="s">
        <v>1435</v>
      </c>
      <c r="R1084" t="s">
        <v>1435</v>
      </c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 spans="1:60" x14ac:dyDescent="0.25">
      <c r="A1085">
        <v>2950</v>
      </c>
      <c r="B1085">
        <v>42824</v>
      </c>
      <c r="C1085">
        <v>18</v>
      </c>
      <c r="D1085" t="s">
        <v>1846</v>
      </c>
      <c r="E1085" t="s">
        <v>1427</v>
      </c>
      <c r="F1085" t="s">
        <v>1441</v>
      </c>
      <c r="G1085">
        <v>5000576611</v>
      </c>
      <c r="H1085">
        <v>210406</v>
      </c>
      <c r="I1085">
        <v>35420</v>
      </c>
      <c r="J1085">
        <v>15000</v>
      </c>
      <c r="K1085">
        <v>5502</v>
      </c>
      <c r="L1085" t="s">
        <v>1999</v>
      </c>
      <c r="M1085">
        <v>30</v>
      </c>
      <c r="N1085" t="s">
        <v>1454</v>
      </c>
      <c r="O1085" t="s">
        <v>1434</v>
      </c>
      <c r="P1085" t="s">
        <v>1999</v>
      </c>
      <c r="Q1085" t="s">
        <v>1435</v>
      </c>
      <c r="R1085" t="s">
        <v>1435</v>
      </c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 spans="1:60" x14ac:dyDescent="0.25">
      <c r="A1086">
        <v>2951</v>
      </c>
      <c r="B1086">
        <v>42824</v>
      </c>
      <c r="C1086">
        <v>18</v>
      </c>
      <c r="D1086" t="s">
        <v>1846</v>
      </c>
      <c r="E1086" t="s">
        <v>1427</v>
      </c>
      <c r="F1086" t="s">
        <v>1441</v>
      </c>
      <c r="G1086">
        <v>5000576611</v>
      </c>
      <c r="H1086">
        <v>210406</v>
      </c>
      <c r="I1086">
        <v>35420</v>
      </c>
      <c r="J1086">
        <v>18000</v>
      </c>
      <c r="K1086">
        <v>5504</v>
      </c>
      <c r="L1086" t="s">
        <v>2000</v>
      </c>
      <c r="M1086">
        <v>10</v>
      </c>
      <c r="N1086" t="s">
        <v>1437</v>
      </c>
      <c r="O1086" t="s">
        <v>1434</v>
      </c>
      <c r="P1086" t="s">
        <v>2000</v>
      </c>
      <c r="Q1086" t="s">
        <v>1435</v>
      </c>
      <c r="R1086" t="s">
        <v>1435</v>
      </c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 spans="1:60" x14ac:dyDescent="0.25">
      <c r="A1087">
        <v>2952</v>
      </c>
      <c r="B1087">
        <v>42824</v>
      </c>
      <c r="C1087">
        <v>18</v>
      </c>
      <c r="D1087" t="s">
        <v>1846</v>
      </c>
      <c r="E1087" t="s">
        <v>1427</v>
      </c>
      <c r="F1087" t="s">
        <v>1441</v>
      </c>
      <c r="G1087">
        <v>5000576611</v>
      </c>
      <c r="H1087">
        <v>210406</v>
      </c>
      <c r="I1087">
        <v>35420</v>
      </c>
      <c r="J1087">
        <v>36000</v>
      </c>
      <c r="K1087">
        <v>5504</v>
      </c>
      <c r="L1087" t="s">
        <v>2000</v>
      </c>
      <c r="M1087">
        <v>20</v>
      </c>
      <c r="N1087" t="s">
        <v>1437</v>
      </c>
      <c r="O1087" t="s">
        <v>1434</v>
      </c>
      <c r="P1087" t="s">
        <v>2000</v>
      </c>
      <c r="Q1087" t="s">
        <v>1435</v>
      </c>
      <c r="R1087" t="s">
        <v>1435</v>
      </c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 spans="1:60" x14ac:dyDescent="0.25">
      <c r="A1088">
        <v>2953</v>
      </c>
      <c r="B1088">
        <v>42824</v>
      </c>
      <c r="C1088">
        <v>18</v>
      </c>
      <c r="D1088" t="s">
        <v>1846</v>
      </c>
      <c r="E1088" t="s">
        <v>1427</v>
      </c>
      <c r="F1088" t="s">
        <v>1441</v>
      </c>
      <c r="G1088">
        <v>5000576611</v>
      </c>
      <c r="H1088">
        <v>210406</v>
      </c>
      <c r="I1088">
        <v>35420</v>
      </c>
      <c r="J1088">
        <v>90000</v>
      </c>
      <c r="K1088">
        <v>5663</v>
      </c>
      <c r="L1088" t="s">
        <v>2000</v>
      </c>
      <c r="M1088">
        <v>18</v>
      </c>
      <c r="N1088" t="s">
        <v>1437</v>
      </c>
      <c r="O1088" t="s">
        <v>1434</v>
      </c>
      <c r="P1088" t="s">
        <v>2000</v>
      </c>
      <c r="Q1088" t="s">
        <v>1435</v>
      </c>
      <c r="R1088" t="s">
        <v>1435</v>
      </c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 spans="1:60" x14ac:dyDescent="0.25">
      <c r="A1089">
        <v>2954</v>
      </c>
      <c r="B1089">
        <v>42824</v>
      </c>
      <c r="C1089">
        <v>18</v>
      </c>
      <c r="D1089" t="s">
        <v>1846</v>
      </c>
      <c r="E1089" t="s">
        <v>1427</v>
      </c>
      <c r="F1089" t="s">
        <v>1441</v>
      </c>
      <c r="G1089">
        <v>5000576611</v>
      </c>
      <c r="H1089">
        <v>210406</v>
      </c>
      <c r="I1089">
        <v>35420</v>
      </c>
      <c r="J1089">
        <v>24400</v>
      </c>
      <c r="K1089">
        <v>5664</v>
      </c>
      <c r="L1089" t="s">
        <v>2093</v>
      </c>
      <c r="M1089">
        <v>4</v>
      </c>
      <c r="N1089" t="s">
        <v>1437</v>
      </c>
      <c r="O1089" t="s">
        <v>1434</v>
      </c>
      <c r="P1089" t="s">
        <v>2093</v>
      </c>
      <c r="Q1089" t="s">
        <v>1435</v>
      </c>
      <c r="R1089" t="s">
        <v>1435</v>
      </c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 spans="1:60" x14ac:dyDescent="0.25">
      <c r="A1090">
        <v>2955</v>
      </c>
      <c r="B1090">
        <v>42824</v>
      </c>
      <c r="C1090">
        <v>18</v>
      </c>
      <c r="D1090" t="s">
        <v>1846</v>
      </c>
      <c r="E1090" t="s">
        <v>1427</v>
      </c>
      <c r="F1090" t="s">
        <v>1441</v>
      </c>
      <c r="G1090">
        <v>5000576611</v>
      </c>
      <c r="H1090">
        <v>210406</v>
      </c>
      <c r="I1090">
        <v>35420</v>
      </c>
      <c r="J1090">
        <v>10200</v>
      </c>
      <c r="K1090">
        <v>4719</v>
      </c>
      <c r="L1090" t="s">
        <v>2093</v>
      </c>
      <c r="M1090">
        <v>3</v>
      </c>
      <c r="N1090" t="s">
        <v>1437</v>
      </c>
      <c r="O1090" t="s">
        <v>1434</v>
      </c>
      <c r="P1090" t="s">
        <v>2093</v>
      </c>
      <c r="Q1090" t="s">
        <v>1435</v>
      </c>
      <c r="R1090" t="s">
        <v>1435</v>
      </c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 spans="1:60" x14ac:dyDescent="0.25">
      <c r="A1091">
        <v>2956</v>
      </c>
      <c r="B1091">
        <v>42824</v>
      </c>
      <c r="C1091">
        <v>18</v>
      </c>
      <c r="D1091" t="s">
        <v>1846</v>
      </c>
      <c r="E1091" t="s">
        <v>1427</v>
      </c>
      <c r="F1091" t="s">
        <v>1441</v>
      </c>
      <c r="G1091">
        <v>5000576611</v>
      </c>
      <c r="H1091">
        <v>210406</v>
      </c>
      <c r="I1091">
        <v>35420</v>
      </c>
      <c r="J1091">
        <v>135000</v>
      </c>
      <c r="K1091">
        <v>5665</v>
      </c>
      <c r="L1091" t="s">
        <v>1868</v>
      </c>
      <c r="M1091">
        <v>45</v>
      </c>
      <c r="N1091" t="s">
        <v>1437</v>
      </c>
      <c r="O1091" t="s">
        <v>1434</v>
      </c>
      <c r="P1091" t="s">
        <v>1868</v>
      </c>
      <c r="Q1091" t="s">
        <v>1435</v>
      </c>
      <c r="R1091" t="s">
        <v>1435</v>
      </c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 spans="1:60" x14ac:dyDescent="0.25">
      <c r="A1092">
        <v>2957</v>
      </c>
      <c r="B1092">
        <v>42824</v>
      </c>
      <c r="C1092">
        <v>18</v>
      </c>
      <c r="D1092" t="s">
        <v>1846</v>
      </c>
      <c r="E1092" t="s">
        <v>1427</v>
      </c>
      <c r="F1092" t="s">
        <v>1441</v>
      </c>
      <c r="G1092">
        <v>5000576611</v>
      </c>
      <c r="H1092">
        <v>210406</v>
      </c>
      <c r="I1092">
        <v>35420</v>
      </c>
      <c r="J1092">
        <v>57600</v>
      </c>
      <c r="K1092">
        <v>5498</v>
      </c>
      <c r="L1092" t="s">
        <v>1869</v>
      </c>
      <c r="M1092">
        <v>72</v>
      </c>
      <c r="N1092" t="s">
        <v>1437</v>
      </c>
      <c r="O1092" t="s">
        <v>1434</v>
      </c>
      <c r="P1092" t="s">
        <v>1869</v>
      </c>
      <c r="Q1092" t="s">
        <v>1435</v>
      </c>
      <c r="R1092" t="s">
        <v>1435</v>
      </c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 spans="1:60" x14ac:dyDescent="0.25">
      <c r="A1093">
        <v>2958</v>
      </c>
      <c r="B1093">
        <v>42824</v>
      </c>
      <c r="C1093">
        <v>18</v>
      </c>
      <c r="D1093" t="s">
        <v>1846</v>
      </c>
      <c r="E1093" t="s">
        <v>1427</v>
      </c>
      <c r="F1093" t="s">
        <v>1441</v>
      </c>
      <c r="G1093">
        <v>5000576611</v>
      </c>
      <c r="H1093">
        <v>210406</v>
      </c>
      <c r="I1093">
        <v>35420</v>
      </c>
      <c r="J1093">
        <v>55200</v>
      </c>
      <c r="K1093">
        <v>5499</v>
      </c>
      <c r="L1093" t="s">
        <v>1870</v>
      </c>
      <c r="M1093">
        <v>24</v>
      </c>
      <c r="N1093" t="s">
        <v>1437</v>
      </c>
      <c r="O1093" t="s">
        <v>1434</v>
      </c>
      <c r="P1093" t="s">
        <v>1870</v>
      </c>
      <c r="Q1093" t="s">
        <v>1435</v>
      </c>
      <c r="R1093" t="s">
        <v>1435</v>
      </c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 spans="1:60" x14ac:dyDescent="0.25">
      <c r="A1094">
        <v>2959</v>
      </c>
      <c r="B1094">
        <v>42824</v>
      </c>
      <c r="C1094">
        <v>18</v>
      </c>
      <c r="D1094" t="s">
        <v>1846</v>
      </c>
      <c r="E1094" t="s">
        <v>1427</v>
      </c>
      <c r="F1094" t="s">
        <v>1441</v>
      </c>
      <c r="G1094">
        <v>5000576611</v>
      </c>
      <c r="H1094">
        <v>210406</v>
      </c>
      <c r="I1094">
        <v>35420</v>
      </c>
      <c r="J1094">
        <v>54000</v>
      </c>
      <c r="K1094">
        <v>5717</v>
      </c>
      <c r="L1094" t="s">
        <v>1996</v>
      </c>
      <c r="M1094">
        <v>30</v>
      </c>
      <c r="N1094" t="s">
        <v>1437</v>
      </c>
      <c r="O1094" t="s">
        <v>1434</v>
      </c>
      <c r="P1094" t="s">
        <v>1996</v>
      </c>
      <c r="Q1094" t="s">
        <v>1435</v>
      </c>
      <c r="R1094" t="s">
        <v>1435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 spans="1:60" x14ac:dyDescent="0.25">
      <c r="A1095">
        <v>2960</v>
      </c>
      <c r="B1095">
        <v>42824</v>
      </c>
      <c r="C1095">
        <v>18</v>
      </c>
      <c r="D1095" t="s">
        <v>1846</v>
      </c>
      <c r="E1095" t="s">
        <v>1427</v>
      </c>
      <c r="F1095" t="s">
        <v>1441</v>
      </c>
      <c r="G1095">
        <v>5000576611</v>
      </c>
      <c r="H1095">
        <v>210406</v>
      </c>
      <c r="I1095">
        <v>35420</v>
      </c>
      <c r="J1095">
        <v>210000</v>
      </c>
      <c r="K1095">
        <v>5497</v>
      </c>
      <c r="L1095" t="s">
        <v>1881</v>
      </c>
      <c r="M1095">
        <v>60</v>
      </c>
      <c r="N1095" t="s">
        <v>1437</v>
      </c>
      <c r="O1095" t="s">
        <v>1434</v>
      </c>
      <c r="P1095" t="s">
        <v>1881</v>
      </c>
      <c r="Q1095" t="s">
        <v>1435</v>
      </c>
      <c r="R1095" t="s">
        <v>1435</v>
      </c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 spans="1:60" x14ac:dyDescent="0.25">
      <c r="A1096">
        <v>2961</v>
      </c>
      <c r="B1096">
        <v>42824</v>
      </c>
      <c r="C1096">
        <v>18</v>
      </c>
      <c r="D1096" t="s">
        <v>1846</v>
      </c>
      <c r="E1096" t="s">
        <v>1427</v>
      </c>
      <c r="F1096" t="s">
        <v>1441</v>
      </c>
      <c r="G1096">
        <v>5000576611</v>
      </c>
      <c r="H1096">
        <v>210406</v>
      </c>
      <c r="I1096">
        <v>35420</v>
      </c>
      <c r="J1096">
        <v>72000</v>
      </c>
      <c r="K1096">
        <v>4710</v>
      </c>
      <c r="L1096" t="s">
        <v>1871</v>
      </c>
      <c r="M1096">
        <v>60</v>
      </c>
      <c r="N1096" t="s">
        <v>1437</v>
      </c>
      <c r="O1096" t="s">
        <v>1434</v>
      </c>
      <c r="P1096" t="s">
        <v>1871</v>
      </c>
      <c r="Q1096" t="s">
        <v>1435</v>
      </c>
      <c r="R1096" t="s">
        <v>1435</v>
      </c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 spans="1:60" x14ac:dyDescent="0.25">
      <c r="A1097">
        <v>2962</v>
      </c>
      <c r="B1097">
        <v>42824</v>
      </c>
      <c r="C1097">
        <v>18</v>
      </c>
      <c r="D1097" t="s">
        <v>1846</v>
      </c>
      <c r="E1097" t="s">
        <v>1427</v>
      </c>
      <c r="F1097" t="s">
        <v>1441</v>
      </c>
      <c r="G1097">
        <v>5000576611</v>
      </c>
      <c r="H1097">
        <v>210406</v>
      </c>
      <c r="I1097">
        <v>35420</v>
      </c>
      <c r="J1097">
        <v>9100</v>
      </c>
      <c r="K1097">
        <v>5501</v>
      </c>
      <c r="L1097" t="s">
        <v>1997</v>
      </c>
      <c r="M1097">
        <v>14</v>
      </c>
      <c r="N1097" t="s">
        <v>1437</v>
      </c>
      <c r="O1097" t="s">
        <v>1434</v>
      </c>
      <c r="P1097" t="s">
        <v>1997</v>
      </c>
      <c r="Q1097" t="s">
        <v>1435</v>
      </c>
      <c r="R1097" t="s">
        <v>1435</v>
      </c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 spans="1:60" x14ac:dyDescent="0.25">
      <c r="A1098">
        <v>2963</v>
      </c>
      <c r="B1098">
        <v>42824</v>
      </c>
      <c r="C1098">
        <v>18</v>
      </c>
      <c r="D1098" t="s">
        <v>1846</v>
      </c>
      <c r="E1098" t="s">
        <v>1427</v>
      </c>
      <c r="F1098" t="s">
        <v>1441</v>
      </c>
      <c r="G1098">
        <v>5000576611</v>
      </c>
      <c r="H1098">
        <v>210406</v>
      </c>
      <c r="I1098">
        <v>35420</v>
      </c>
      <c r="J1098">
        <v>64000</v>
      </c>
      <c r="K1098">
        <v>5667</v>
      </c>
      <c r="L1098" t="s">
        <v>2094</v>
      </c>
      <c r="M1098">
        <v>40</v>
      </c>
      <c r="N1098" t="s">
        <v>1529</v>
      </c>
      <c r="O1098" t="s">
        <v>1434</v>
      </c>
      <c r="P1098" t="s">
        <v>2094</v>
      </c>
      <c r="Q1098" t="s">
        <v>1435</v>
      </c>
      <c r="R1098" t="s">
        <v>1435</v>
      </c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 spans="1:60" x14ac:dyDescent="0.25">
      <c r="A1099">
        <v>2964</v>
      </c>
      <c r="B1099">
        <v>42824</v>
      </c>
      <c r="C1099">
        <v>18</v>
      </c>
      <c r="D1099" t="s">
        <v>1846</v>
      </c>
      <c r="E1099" t="s">
        <v>1427</v>
      </c>
      <c r="F1099" t="s">
        <v>1441</v>
      </c>
      <c r="G1099">
        <v>5000576611</v>
      </c>
      <c r="H1099">
        <v>210406</v>
      </c>
      <c r="I1099">
        <v>35420</v>
      </c>
      <c r="J1099">
        <v>82800</v>
      </c>
      <c r="K1099">
        <v>5499</v>
      </c>
      <c r="L1099" t="s">
        <v>1870</v>
      </c>
      <c r="M1099">
        <v>36</v>
      </c>
      <c r="N1099" t="s">
        <v>1437</v>
      </c>
      <c r="O1099" t="s">
        <v>1434</v>
      </c>
      <c r="P1099" t="s">
        <v>1870</v>
      </c>
      <c r="Q1099" t="s">
        <v>1435</v>
      </c>
      <c r="R1099" t="s">
        <v>1435</v>
      </c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 spans="1:60" x14ac:dyDescent="0.25">
      <c r="A1100">
        <v>2965</v>
      </c>
      <c r="B1100">
        <v>42824</v>
      </c>
      <c r="C1100">
        <v>18</v>
      </c>
      <c r="D1100" t="s">
        <v>1846</v>
      </c>
      <c r="E1100" t="s">
        <v>1427</v>
      </c>
      <c r="F1100" t="s">
        <v>1441</v>
      </c>
      <c r="G1100">
        <v>5000576611</v>
      </c>
      <c r="H1100">
        <v>210406</v>
      </c>
      <c r="I1100">
        <v>35420</v>
      </c>
      <c r="J1100">
        <v>220000</v>
      </c>
      <c r="K1100">
        <v>5505</v>
      </c>
      <c r="L1100" t="s">
        <v>2001</v>
      </c>
      <c r="M1100">
        <v>100</v>
      </c>
      <c r="N1100" t="s">
        <v>1437</v>
      </c>
      <c r="O1100" t="s">
        <v>1434</v>
      </c>
      <c r="P1100" t="s">
        <v>2001</v>
      </c>
      <c r="Q1100" t="s">
        <v>1435</v>
      </c>
      <c r="R1100" t="s">
        <v>1435</v>
      </c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 spans="1:60" x14ac:dyDescent="0.25">
      <c r="A1101">
        <v>2966</v>
      </c>
      <c r="B1101">
        <v>42824</v>
      </c>
      <c r="C1101">
        <v>18</v>
      </c>
      <c r="D1101" t="s">
        <v>1846</v>
      </c>
      <c r="E1101" t="s">
        <v>1427</v>
      </c>
      <c r="F1101" t="s">
        <v>1441</v>
      </c>
      <c r="G1101">
        <v>5000576611</v>
      </c>
      <c r="H1101">
        <v>210902</v>
      </c>
      <c r="I1101">
        <v>35420</v>
      </c>
      <c r="J1101">
        <v>92400</v>
      </c>
      <c r="K1101">
        <v>5537</v>
      </c>
      <c r="L1101" t="s">
        <v>1901</v>
      </c>
      <c r="M1101">
        <v>24</v>
      </c>
      <c r="N1101" t="s">
        <v>1437</v>
      </c>
      <c r="O1101" t="s">
        <v>1434</v>
      </c>
      <c r="P1101" t="s">
        <v>1901</v>
      </c>
      <c r="Q1101" t="s">
        <v>1435</v>
      </c>
      <c r="R1101" t="s">
        <v>1435</v>
      </c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 spans="1:60" x14ac:dyDescent="0.25">
      <c r="A1102">
        <v>2967</v>
      </c>
      <c r="B1102">
        <v>42824</v>
      </c>
      <c r="C1102">
        <v>18</v>
      </c>
      <c r="D1102" t="s">
        <v>1846</v>
      </c>
      <c r="E1102" t="s">
        <v>1427</v>
      </c>
      <c r="F1102" t="s">
        <v>1441</v>
      </c>
      <c r="G1102">
        <v>5000576611</v>
      </c>
      <c r="H1102">
        <v>210902</v>
      </c>
      <c r="I1102">
        <v>35420</v>
      </c>
      <c r="J1102">
        <v>66500</v>
      </c>
      <c r="K1102">
        <v>5420</v>
      </c>
      <c r="L1102" t="s">
        <v>1524</v>
      </c>
      <c r="M1102">
        <v>19</v>
      </c>
      <c r="N1102" t="s">
        <v>1437</v>
      </c>
      <c r="O1102" t="s">
        <v>1434</v>
      </c>
      <c r="P1102" t="s">
        <v>1524</v>
      </c>
      <c r="Q1102" t="s">
        <v>1435</v>
      </c>
      <c r="R1102" t="s">
        <v>1435</v>
      </c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 spans="1:60" x14ac:dyDescent="0.25">
      <c r="A1103">
        <v>2968</v>
      </c>
      <c r="B1103">
        <v>42824</v>
      </c>
      <c r="C1103">
        <v>18</v>
      </c>
      <c r="D1103" t="s">
        <v>1846</v>
      </c>
      <c r="E1103" t="s">
        <v>1427</v>
      </c>
      <c r="F1103" t="s">
        <v>1441</v>
      </c>
      <c r="G1103">
        <v>5000576611</v>
      </c>
      <c r="H1103">
        <v>210902</v>
      </c>
      <c r="I1103">
        <v>35420</v>
      </c>
      <c r="J1103">
        <v>8000</v>
      </c>
      <c r="K1103">
        <v>5421</v>
      </c>
      <c r="L1103" t="s">
        <v>1579</v>
      </c>
      <c r="M1103">
        <v>4</v>
      </c>
      <c r="N1103" t="s">
        <v>1437</v>
      </c>
      <c r="O1103" t="s">
        <v>1434</v>
      </c>
      <c r="P1103" t="s">
        <v>1579</v>
      </c>
      <c r="Q1103" t="s">
        <v>1435</v>
      </c>
      <c r="R1103" t="s">
        <v>1435</v>
      </c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 spans="1:60" x14ac:dyDescent="0.25">
      <c r="A1104">
        <v>2969</v>
      </c>
      <c r="B1104">
        <v>42824</v>
      </c>
      <c r="C1104">
        <v>18</v>
      </c>
      <c r="D1104" t="s">
        <v>1846</v>
      </c>
      <c r="E1104" t="s">
        <v>1427</v>
      </c>
      <c r="F1104" t="s">
        <v>1441</v>
      </c>
      <c r="G1104">
        <v>5000576611</v>
      </c>
      <c r="H1104">
        <v>210406</v>
      </c>
      <c r="I1104">
        <v>35420</v>
      </c>
      <c r="J1104">
        <v>22000</v>
      </c>
      <c r="K1104">
        <v>5676</v>
      </c>
      <c r="L1104" t="s">
        <v>2121</v>
      </c>
      <c r="M1104">
        <v>1</v>
      </c>
      <c r="N1104" t="s">
        <v>1437</v>
      </c>
      <c r="O1104" t="s">
        <v>1434</v>
      </c>
      <c r="P1104" t="s">
        <v>2121</v>
      </c>
      <c r="Q1104" t="s">
        <v>1435</v>
      </c>
      <c r="R1104" t="s">
        <v>1435</v>
      </c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 spans="1:60" x14ac:dyDescent="0.25">
      <c r="A1105">
        <v>2970</v>
      </c>
      <c r="B1105">
        <v>42824</v>
      </c>
      <c r="C1105">
        <v>18</v>
      </c>
      <c r="D1105" t="s">
        <v>1846</v>
      </c>
      <c r="E1105" t="s">
        <v>1427</v>
      </c>
      <c r="F1105" t="s">
        <v>1441</v>
      </c>
      <c r="G1105">
        <v>5000576611</v>
      </c>
      <c r="H1105">
        <v>210406</v>
      </c>
      <c r="I1105">
        <v>35420</v>
      </c>
      <c r="J1105">
        <v>60000</v>
      </c>
      <c r="K1105">
        <v>5677</v>
      </c>
      <c r="L1105" t="s">
        <v>1780</v>
      </c>
      <c r="M1105">
        <v>4</v>
      </c>
      <c r="N1105" t="s">
        <v>1437</v>
      </c>
      <c r="O1105" t="s">
        <v>1434</v>
      </c>
      <c r="P1105" t="s">
        <v>1780</v>
      </c>
      <c r="Q1105" t="s">
        <v>1435</v>
      </c>
      <c r="R1105" t="s">
        <v>1435</v>
      </c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 spans="1:60" x14ac:dyDescent="0.25">
      <c r="A1106">
        <v>2971</v>
      </c>
      <c r="B1106">
        <v>42824</v>
      </c>
      <c r="C1106">
        <v>18</v>
      </c>
      <c r="D1106" t="s">
        <v>1846</v>
      </c>
      <c r="E1106" t="s">
        <v>1427</v>
      </c>
      <c r="F1106" t="s">
        <v>1441</v>
      </c>
      <c r="G1106">
        <v>5000576611</v>
      </c>
      <c r="H1106">
        <v>210406</v>
      </c>
      <c r="I1106">
        <v>35420</v>
      </c>
      <c r="J1106">
        <v>200000</v>
      </c>
      <c r="K1106">
        <v>5678</v>
      </c>
      <c r="L1106" t="s">
        <v>1780</v>
      </c>
      <c r="M1106">
        <v>10</v>
      </c>
      <c r="N1106" t="s">
        <v>1437</v>
      </c>
      <c r="O1106" t="s">
        <v>1434</v>
      </c>
      <c r="P1106" t="s">
        <v>1780</v>
      </c>
      <c r="Q1106" t="s">
        <v>1435</v>
      </c>
      <c r="R1106" t="s">
        <v>1435</v>
      </c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 spans="1:60" x14ac:dyDescent="0.25">
      <c r="A1107">
        <v>2972</v>
      </c>
      <c r="B1107">
        <v>42824</v>
      </c>
      <c r="C1107">
        <v>18</v>
      </c>
      <c r="D1107" t="s">
        <v>1846</v>
      </c>
      <c r="E1107" t="s">
        <v>1427</v>
      </c>
      <c r="F1107" t="s">
        <v>1441</v>
      </c>
      <c r="G1107">
        <v>5000576611</v>
      </c>
      <c r="H1107">
        <v>210406</v>
      </c>
      <c r="I1107">
        <v>35420</v>
      </c>
      <c r="J1107">
        <v>27500</v>
      </c>
      <c r="K1107">
        <v>5679</v>
      </c>
      <c r="L1107" t="s">
        <v>2122</v>
      </c>
      <c r="M1107">
        <v>10</v>
      </c>
      <c r="N1107" t="s">
        <v>1437</v>
      </c>
      <c r="O1107" t="s">
        <v>1434</v>
      </c>
      <c r="P1107" t="s">
        <v>2122</v>
      </c>
      <c r="Q1107" t="s">
        <v>1435</v>
      </c>
      <c r="R1107" t="s">
        <v>1435</v>
      </c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 spans="1:60" x14ac:dyDescent="0.25">
      <c r="A1108">
        <v>2973</v>
      </c>
      <c r="B1108">
        <v>42824</v>
      </c>
      <c r="C1108">
        <v>18</v>
      </c>
      <c r="D1108" t="s">
        <v>1846</v>
      </c>
      <c r="E1108" t="s">
        <v>1427</v>
      </c>
      <c r="F1108" t="s">
        <v>1441</v>
      </c>
      <c r="G1108">
        <v>5000576611</v>
      </c>
      <c r="H1108">
        <v>210406</v>
      </c>
      <c r="I1108">
        <v>35420</v>
      </c>
      <c r="J1108">
        <v>5000</v>
      </c>
      <c r="K1108">
        <v>5680</v>
      </c>
      <c r="L1108" t="s">
        <v>2123</v>
      </c>
      <c r="M1108">
        <v>2</v>
      </c>
      <c r="N1108" t="s">
        <v>1437</v>
      </c>
      <c r="O1108" t="s">
        <v>1434</v>
      </c>
      <c r="P1108" t="s">
        <v>2123</v>
      </c>
      <c r="Q1108" t="s">
        <v>1435</v>
      </c>
      <c r="R1108" t="s">
        <v>1435</v>
      </c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 spans="1:60" x14ac:dyDescent="0.25">
      <c r="A1109">
        <v>2974</v>
      </c>
      <c r="B1109">
        <v>42824</v>
      </c>
      <c r="C1109">
        <v>18</v>
      </c>
      <c r="D1109" t="s">
        <v>1846</v>
      </c>
      <c r="E1109" t="s">
        <v>1427</v>
      </c>
      <c r="F1109" t="s">
        <v>1441</v>
      </c>
      <c r="G1109">
        <v>5000576611</v>
      </c>
      <c r="H1109">
        <v>210406</v>
      </c>
      <c r="I1109">
        <v>35420</v>
      </c>
      <c r="J1109">
        <v>4000</v>
      </c>
      <c r="K1109">
        <v>5681</v>
      </c>
      <c r="L1109" t="s">
        <v>2124</v>
      </c>
      <c r="M1109">
        <v>1</v>
      </c>
      <c r="N1109" t="s">
        <v>1437</v>
      </c>
      <c r="O1109" t="s">
        <v>1434</v>
      </c>
      <c r="P1109" t="s">
        <v>2124</v>
      </c>
      <c r="Q1109" t="s">
        <v>1435</v>
      </c>
      <c r="R1109" t="s">
        <v>1435</v>
      </c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 spans="1:60" x14ac:dyDescent="0.25">
      <c r="A1110">
        <v>2975</v>
      </c>
      <c r="B1110">
        <v>42824</v>
      </c>
      <c r="C1110">
        <v>18</v>
      </c>
      <c r="D1110" t="s">
        <v>1846</v>
      </c>
      <c r="E1110" t="s">
        <v>1427</v>
      </c>
      <c r="F1110" t="s">
        <v>1441</v>
      </c>
      <c r="G1110">
        <v>5000576611</v>
      </c>
      <c r="H1110">
        <v>210406</v>
      </c>
      <c r="I1110">
        <v>35420</v>
      </c>
      <c r="J1110">
        <v>19500</v>
      </c>
      <c r="K1110">
        <v>5682</v>
      </c>
      <c r="L1110" t="s">
        <v>2125</v>
      </c>
      <c r="M1110">
        <v>3</v>
      </c>
      <c r="N1110" t="s">
        <v>1437</v>
      </c>
      <c r="O1110" t="s">
        <v>1434</v>
      </c>
      <c r="P1110" t="s">
        <v>2125</v>
      </c>
      <c r="Q1110" t="s">
        <v>1435</v>
      </c>
      <c r="R1110" t="s">
        <v>1435</v>
      </c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 spans="1:60" x14ac:dyDescent="0.25">
      <c r="A1111">
        <v>2976</v>
      </c>
      <c r="B1111">
        <v>42824</v>
      </c>
      <c r="C1111">
        <v>18</v>
      </c>
      <c r="D1111" t="s">
        <v>1846</v>
      </c>
      <c r="E1111" t="s">
        <v>1427</v>
      </c>
      <c r="F1111" t="s">
        <v>1441</v>
      </c>
      <c r="G1111">
        <v>5000576611</v>
      </c>
      <c r="H1111">
        <v>210406</v>
      </c>
      <c r="I1111">
        <v>35420</v>
      </c>
      <c r="J1111">
        <v>18000</v>
      </c>
      <c r="K1111">
        <v>5683</v>
      </c>
      <c r="L1111" t="s">
        <v>2126</v>
      </c>
      <c r="M1111">
        <v>3</v>
      </c>
      <c r="N1111" t="s">
        <v>1437</v>
      </c>
      <c r="O1111" t="s">
        <v>1434</v>
      </c>
      <c r="P1111" t="s">
        <v>2126</v>
      </c>
      <c r="Q1111" t="s">
        <v>1435</v>
      </c>
      <c r="R1111" t="s">
        <v>1435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 spans="1:60" x14ac:dyDescent="0.25">
      <c r="A1112">
        <v>2977</v>
      </c>
      <c r="B1112">
        <v>42824</v>
      </c>
      <c r="C1112">
        <v>18</v>
      </c>
      <c r="D1112" t="s">
        <v>1846</v>
      </c>
      <c r="E1112" t="s">
        <v>1427</v>
      </c>
      <c r="F1112" t="s">
        <v>1441</v>
      </c>
      <c r="G1112">
        <v>5000576611</v>
      </c>
      <c r="H1112">
        <v>210406</v>
      </c>
      <c r="I1112">
        <v>35420</v>
      </c>
      <c r="J1112">
        <v>16000</v>
      </c>
      <c r="K1112">
        <v>5684</v>
      </c>
      <c r="L1112" t="s">
        <v>2127</v>
      </c>
      <c r="M1112">
        <v>4</v>
      </c>
      <c r="N1112" t="s">
        <v>1437</v>
      </c>
      <c r="O1112" t="s">
        <v>1434</v>
      </c>
      <c r="P1112" t="s">
        <v>2127</v>
      </c>
      <c r="Q1112" t="s">
        <v>1435</v>
      </c>
      <c r="R1112" t="s">
        <v>1435</v>
      </c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 spans="1:60" x14ac:dyDescent="0.25">
      <c r="A1113">
        <v>2978</v>
      </c>
      <c r="B1113">
        <v>42824</v>
      </c>
      <c r="C1113">
        <v>18</v>
      </c>
      <c r="D1113" t="s">
        <v>1846</v>
      </c>
      <c r="E1113" t="s">
        <v>1427</v>
      </c>
      <c r="F1113" t="s">
        <v>1441</v>
      </c>
      <c r="G1113">
        <v>5000576611</v>
      </c>
      <c r="H1113">
        <v>210406</v>
      </c>
      <c r="I1113">
        <v>35420</v>
      </c>
      <c r="J1113">
        <v>4500</v>
      </c>
      <c r="K1113">
        <v>5685</v>
      </c>
      <c r="L1113" t="s">
        <v>2128</v>
      </c>
      <c r="M1113">
        <v>1</v>
      </c>
      <c r="N1113" t="s">
        <v>1437</v>
      </c>
      <c r="O1113" t="s">
        <v>1434</v>
      </c>
      <c r="P1113" t="s">
        <v>2128</v>
      </c>
      <c r="Q1113" t="s">
        <v>1435</v>
      </c>
      <c r="R1113" t="s">
        <v>1435</v>
      </c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 spans="1:60" x14ac:dyDescent="0.25">
      <c r="A1114">
        <v>2979</v>
      </c>
      <c r="B1114">
        <v>42824</v>
      </c>
      <c r="C1114">
        <v>18</v>
      </c>
      <c r="D1114" t="s">
        <v>1846</v>
      </c>
      <c r="E1114" t="s">
        <v>1427</v>
      </c>
      <c r="F1114" t="s">
        <v>1441</v>
      </c>
      <c r="G1114">
        <v>5000576611</v>
      </c>
      <c r="H1114">
        <v>210406</v>
      </c>
      <c r="I1114">
        <v>35420</v>
      </c>
      <c r="J1114">
        <v>10000</v>
      </c>
      <c r="K1114">
        <v>5686</v>
      </c>
      <c r="L1114" t="s">
        <v>2129</v>
      </c>
      <c r="M1114">
        <v>2.5</v>
      </c>
      <c r="N1114" t="s">
        <v>1437</v>
      </c>
      <c r="O1114" t="s">
        <v>1434</v>
      </c>
      <c r="P1114" t="s">
        <v>2129</v>
      </c>
      <c r="Q1114" t="s">
        <v>1435</v>
      </c>
      <c r="R1114" t="s">
        <v>1435</v>
      </c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 spans="1:60" x14ac:dyDescent="0.25">
      <c r="A1115">
        <v>2980</v>
      </c>
      <c r="B1115">
        <v>42824</v>
      </c>
      <c r="C1115">
        <v>18</v>
      </c>
      <c r="D1115" t="s">
        <v>1846</v>
      </c>
      <c r="E1115" t="s">
        <v>1427</v>
      </c>
      <c r="F1115" t="s">
        <v>1441</v>
      </c>
      <c r="G1115">
        <v>5000576611</v>
      </c>
      <c r="H1115">
        <v>210406</v>
      </c>
      <c r="I1115">
        <v>35420</v>
      </c>
      <c r="J1115">
        <v>53240</v>
      </c>
      <c r="K1115">
        <v>5687</v>
      </c>
      <c r="L1115" t="s">
        <v>2130</v>
      </c>
      <c r="M1115">
        <v>2.42</v>
      </c>
      <c r="N1115" t="s">
        <v>2131</v>
      </c>
      <c r="O1115" t="s">
        <v>1434</v>
      </c>
      <c r="P1115" t="s">
        <v>2130</v>
      </c>
      <c r="Q1115" t="s">
        <v>1435</v>
      </c>
      <c r="R1115" t="s">
        <v>1435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 spans="1:60" x14ac:dyDescent="0.25">
      <c r="A1116">
        <v>2981</v>
      </c>
      <c r="B1116">
        <v>42824</v>
      </c>
      <c r="C1116">
        <v>18</v>
      </c>
      <c r="D1116" t="s">
        <v>1846</v>
      </c>
      <c r="E1116" t="s">
        <v>1427</v>
      </c>
      <c r="F1116" t="s">
        <v>1441</v>
      </c>
      <c r="G1116">
        <v>5000576611</v>
      </c>
      <c r="H1116">
        <v>210406</v>
      </c>
      <c r="I1116">
        <v>35420</v>
      </c>
      <c r="J1116">
        <v>18000</v>
      </c>
      <c r="K1116">
        <v>5688</v>
      </c>
      <c r="L1116" t="s">
        <v>2132</v>
      </c>
      <c r="M1116">
        <v>6</v>
      </c>
      <c r="N1116" t="s">
        <v>1437</v>
      </c>
      <c r="O1116" t="s">
        <v>1434</v>
      </c>
      <c r="P1116" t="s">
        <v>2132</v>
      </c>
      <c r="Q1116" t="s">
        <v>1435</v>
      </c>
      <c r="R1116" t="s">
        <v>1435</v>
      </c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 spans="1:60" x14ac:dyDescent="0.25">
      <c r="A1117">
        <v>2982</v>
      </c>
      <c r="B1117">
        <v>42824</v>
      </c>
      <c r="C1117">
        <v>18</v>
      </c>
      <c r="D1117" t="s">
        <v>1846</v>
      </c>
      <c r="E1117" t="s">
        <v>1427</v>
      </c>
      <c r="F1117" t="s">
        <v>1441</v>
      </c>
      <c r="G1117">
        <v>5000576611</v>
      </c>
      <c r="H1117">
        <v>210406</v>
      </c>
      <c r="I1117">
        <v>35420</v>
      </c>
      <c r="J1117">
        <v>5000</v>
      </c>
      <c r="K1117">
        <v>5689</v>
      </c>
      <c r="L1117" t="s">
        <v>1528</v>
      </c>
      <c r="M1117">
        <v>1</v>
      </c>
      <c r="N1117" t="s">
        <v>1529</v>
      </c>
      <c r="O1117" t="s">
        <v>1434</v>
      </c>
      <c r="P1117" t="s">
        <v>1528</v>
      </c>
      <c r="Q1117" t="s">
        <v>1435</v>
      </c>
      <c r="R1117" t="s">
        <v>1435</v>
      </c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 spans="1:60" x14ac:dyDescent="0.25">
      <c r="A1118">
        <v>2983</v>
      </c>
      <c r="B1118">
        <v>42824</v>
      </c>
      <c r="C1118">
        <v>18</v>
      </c>
      <c r="D1118" t="s">
        <v>1846</v>
      </c>
      <c r="E1118" t="s">
        <v>1427</v>
      </c>
      <c r="F1118" t="s">
        <v>1441</v>
      </c>
      <c r="G1118">
        <v>5000576611</v>
      </c>
      <c r="H1118">
        <v>210406</v>
      </c>
      <c r="I1118">
        <v>35420</v>
      </c>
      <c r="J1118">
        <v>5500</v>
      </c>
      <c r="K1118">
        <v>5690</v>
      </c>
      <c r="L1118" t="s">
        <v>2133</v>
      </c>
      <c r="M1118">
        <v>1</v>
      </c>
      <c r="N1118" t="s">
        <v>1437</v>
      </c>
      <c r="O1118" t="s">
        <v>1434</v>
      </c>
      <c r="P1118" t="s">
        <v>2133</v>
      </c>
      <c r="Q1118" t="s">
        <v>1435</v>
      </c>
      <c r="R1118" t="s">
        <v>1435</v>
      </c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 spans="1:60" x14ac:dyDescent="0.25">
      <c r="A1119">
        <v>2984</v>
      </c>
      <c r="B1119">
        <v>42824</v>
      </c>
      <c r="C1119">
        <v>18</v>
      </c>
      <c r="D1119" t="s">
        <v>1846</v>
      </c>
      <c r="E1119" t="s">
        <v>1427</v>
      </c>
      <c r="F1119" t="s">
        <v>1441</v>
      </c>
      <c r="G1119">
        <v>5000576611</v>
      </c>
      <c r="H1119">
        <v>210406</v>
      </c>
      <c r="I1119">
        <v>35420</v>
      </c>
      <c r="J1119">
        <v>9000</v>
      </c>
      <c r="K1119">
        <v>5691</v>
      </c>
      <c r="L1119" t="s">
        <v>2133</v>
      </c>
      <c r="M1119">
        <v>2</v>
      </c>
      <c r="N1119" t="s">
        <v>1437</v>
      </c>
      <c r="O1119" t="s">
        <v>1434</v>
      </c>
      <c r="P1119" t="s">
        <v>2133</v>
      </c>
      <c r="Q1119" t="s">
        <v>1435</v>
      </c>
      <c r="R1119" t="s">
        <v>1435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 spans="1:60" x14ac:dyDescent="0.25">
      <c r="A1120">
        <v>2985</v>
      </c>
      <c r="B1120">
        <v>42824</v>
      </c>
      <c r="C1120">
        <v>18</v>
      </c>
      <c r="D1120" t="s">
        <v>1846</v>
      </c>
      <c r="E1120" t="s">
        <v>1427</v>
      </c>
      <c r="F1120" t="s">
        <v>1441</v>
      </c>
      <c r="G1120">
        <v>5000576611</v>
      </c>
      <c r="H1120">
        <v>210406</v>
      </c>
      <c r="I1120">
        <v>35420</v>
      </c>
      <c r="J1120">
        <v>18000</v>
      </c>
      <c r="K1120">
        <v>5692</v>
      </c>
      <c r="L1120" t="s">
        <v>2134</v>
      </c>
      <c r="M1120">
        <v>2</v>
      </c>
      <c r="N1120" t="s">
        <v>1437</v>
      </c>
      <c r="O1120" t="s">
        <v>1434</v>
      </c>
      <c r="P1120" t="s">
        <v>2134</v>
      </c>
      <c r="Q1120" t="s">
        <v>1435</v>
      </c>
      <c r="R1120" t="s">
        <v>1435</v>
      </c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 spans="1:60" x14ac:dyDescent="0.25">
      <c r="A1121">
        <v>2986</v>
      </c>
      <c r="B1121">
        <v>42824</v>
      </c>
      <c r="C1121">
        <v>18</v>
      </c>
      <c r="D1121" t="s">
        <v>1846</v>
      </c>
      <c r="E1121" t="s">
        <v>1427</v>
      </c>
      <c r="F1121" t="s">
        <v>1441</v>
      </c>
      <c r="G1121">
        <v>5000576611</v>
      </c>
      <c r="H1121">
        <v>210406</v>
      </c>
      <c r="I1121">
        <v>35420</v>
      </c>
      <c r="J1121">
        <v>16000</v>
      </c>
      <c r="K1121">
        <v>5693</v>
      </c>
      <c r="L1121" t="s">
        <v>2135</v>
      </c>
      <c r="M1121">
        <v>4</v>
      </c>
      <c r="N1121" t="s">
        <v>1437</v>
      </c>
      <c r="O1121" t="s">
        <v>1434</v>
      </c>
      <c r="P1121" t="s">
        <v>2135</v>
      </c>
      <c r="Q1121" t="s">
        <v>1435</v>
      </c>
      <c r="R1121" t="s">
        <v>1435</v>
      </c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 spans="1:60" x14ac:dyDescent="0.25">
      <c r="A1122">
        <v>2987</v>
      </c>
      <c r="B1122">
        <v>42824</v>
      </c>
      <c r="C1122">
        <v>18</v>
      </c>
      <c r="D1122" t="s">
        <v>1846</v>
      </c>
      <c r="E1122" t="s">
        <v>1427</v>
      </c>
      <c r="F1122" t="s">
        <v>1441</v>
      </c>
      <c r="G1122">
        <v>5000576611</v>
      </c>
      <c r="H1122">
        <v>210406</v>
      </c>
      <c r="I1122">
        <v>35420</v>
      </c>
      <c r="J1122">
        <v>22000</v>
      </c>
      <c r="K1122">
        <v>5695</v>
      </c>
      <c r="L1122" t="s">
        <v>2136</v>
      </c>
      <c r="M1122">
        <v>8</v>
      </c>
      <c r="N1122" t="s">
        <v>1437</v>
      </c>
      <c r="O1122" t="s">
        <v>1434</v>
      </c>
      <c r="P1122" t="s">
        <v>2136</v>
      </c>
      <c r="Q1122" t="s">
        <v>1435</v>
      </c>
      <c r="R1122" t="s">
        <v>1435</v>
      </c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 spans="1:60" x14ac:dyDescent="0.25">
      <c r="A1123">
        <v>2988</v>
      </c>
      <c r="B1123">
        <v>42824</v>
      </c>
      <c r="C1123">
        <v>18</v>
      </c>
      <c r="D1123" t="s">
        <v>1846</v>
      </c>
      <c r="E1123" t="s">
        <v>1427</v>
      </c>
      <c r="F1123" t="s">
        <v>1441</v>
      </c>
      <c r="G1123">
        <v>5000576611</v>
      </c>
      <c r="H1123">
        <v>210406</v>
      </c>
      <c r="I1123">
        <v>35420</v>
      </c>
      <c r="J1123">
        <v>8800</v>
      </c>
      <c r="K1123">
        <v>5696</v>
      </c>
      <c r="L1123" t="s">
        <v>1921</v>
      </c>
      <c r="M1123">
        <v>2</v>
      </c>
      <c r="N1123" t="s">
        <v>1437</v>
      </c>
      <c r="O1123" t="s">
        <v>1434</v>
      </c>
      <c r="P1123" t="s">
        <v>1921</v>
      </c>
      <c r="Q1123" t="s">
        <v>1435</v>
      </c>
      <c r="R1123" t="s">
        <v>1435</v>
      </c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 spans="1:60" x14ac:dyDescent="0.25">
      <c r="A1124">
        <v>2989</v>
      </c>
      <c r="B1124">
        <v>42824</v>
      </c>
      <c r="C1124">
        <v>18</v>
      </c>
      <c r="D1124" t="s">
        <v>1846</v>
      </c>
      <c r="E1124" t="s">
        <v>1427</v>
      </c>
      <c r="F1124" t="s">
        <v>1441</v>
      </c>
      <c r="G1124">
        <v>5000576611</v>
      </c>
      <c r="H1124">
        <v>210406</v>
      </c>
      <c r="I1124">
        <v>35420</v>
      </c>
      <c r="J1124">
        <v>3500</v>
      </c>
      <c r="K1124">
        <v>4817</v>
      </c>
      <c r="L1124" t="s">
        <v>1526</v>
      </c>
      <c r="M1124">
        <v>1</v>
      </c>
      <c r="N1124" t="s">
        <v>1527</v>
      </c>
      <c r="O1124" t="s">
        <v>1434</v>
      </c>
      <c r="P1124" t="s">
        <v>1526</v>
      </c>
      <c r="Q1124" t="s">
        <v>1435</v>
      </c>
      <c r="R1124" t="s">
        <v>1435</v>
      </c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 spans="1:60" x14ac:dyDescent="0.25">
      <c r="A1125">
        <v>2990</v>
      </c>
      <c r="B1125">
        <v>42824</v>
      </c>
      <c r="C1125">
        <v>18</v>
      </c>
      <c r="D1125" t="s">
        <v>1846</v>
      </c>
      <c r="E1125" t="s">
        <v>1427</v>
      </c>
      <c r="F1125" t="s">
        <v>1441</v>
      </c>
      <c r="G1125">
        <v>5000576611</v>
      </c>
      <c r="H1125">
        <v>210406</v>
      </c>
      <c r="I1125">
        <v>35420</v>
      </c>
      <c r="J1125">
        <v>4000</v>
      </c>
      <c r="K1125">
        <v>5698</v>
      </c>
      <c r="L1125" t="s">
        <v>1575</v>
      </c>
      <c r="M1125">
        <v>1</v>
      </c>
      <c r="N1125" t="s">
        <v>1437</v>
      </c>
      <c r="O1125" t="s">
        <v>1434</v>
      </c>
      <c r="P1125" t="s">
        <v>1575</v>
      </c>
      <c r="Q1125" t="s">
        <v>1435</v>
      </c>
      <c r="R1125" t="s">
        <v>1435</v>
      </c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 spans="1:60" x14ac:dyDescent="0.25">
      <c r="A1126">
        <v>2991</v>
      </c>
      <c r="B1126">
        <v>42824</v>
      </c>
      <c r="C1126">
        <v>18</v>
      </c>
      <c r="D1126" t="s">
        <v>1846</v>
      </c>
      <c r="E1126" t="s">
        <v>1427</v>
      </c>
      <c r="F1126" t="s">
        <v>1441</v>
      </c>
      <c r="G1126">
        <v>5000576611</v>
      </c>
      <c r="H1126">
        <v>210406</v>
      </c>
      <c r="I1126">
        <v>35420</v>
      </c>
      <c r="J1126">
        <v>1050</v>
      </c>
      <c r="K1126">
        <v>5697</v>
      </c>
      <c r="L1126" t="s">
        <v>1962</v>
      </c>
      <c r="M1126">
        <v>30</v>
      </c>
      <c r="N1126" t="s">
        <v>1437</v>
      </c>
      <c r="O1126" t="s">
        <v>1434</v>
      </c>
      <c r="P1126" t="s">
        <v>1962</v>
      </c>
      <c r="Q1126" t="s">
        <v>1435</v>
      </c>
      <c r="R1126" t="s">
        <v>1435</v>
      </c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 spans="1:60" x14ac:dyDescent="0.25">
      <c r="A1127">
        <v>2992</v>
      </c>
      <c r="B1127">
        <v>42824</v>
      </c>
      <c r="C1127">
        <v>18</v>
      </c>
      <c r="D1127" t="s">
        <v>1846</v>
      </c>
      <c r="E1127" t="s">
        <v>1427</v>
      </c>
      <c r="F1127" t="s">
        <v>1441</v>
      </c>
      <c r="G1127">
        <v>5000576611</v>
      </c>
      <c r="H1127">
        <v>210406</v>
      </c>
      <c r="I1127">
        <v>35420</v>
      </c>
      <c r="J1127">
        <v>16500</v>
      </c>
      <c r="K1127">
        <v>5699</v>
      </c>
      <c r="L1127" t="s">
        <v>2137</v>
      </c>
      <c r="M1127">
        <v>1</v>
      </c>
      <c r="N1127" t="s">
        <v>1437</v>
      </c>
      <c r="O1127" t="s">
        <v>1434</v>
      </c>
      <c r="P1127" t="s">
        <v>2137</v>
      </c>
      <c r="Q1127" t="s">
        <v>1435</v>
      </c>
      <c r="R1127" t="s">
        <v>1435</v>
      </c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</row>
    <row r="1128" spans="1:60" x14ac:dyDescent="0.25">
      <c r="A1128">
        <v>2993</v>
      </c>
      <c r="B1128">
        <v>42824</v>
      </c>
      <c r="C1128">
        <v>18</v>
      </c>
      <c r="D1128" t="s">
        <v>1846</v>
      </c>
      <c r="E1128" t="s">
        <v>1427</v>
      </c>
      <c r="F1128" t="s">
        <v>1441</v>
      </c>
      <c r="G1128">
        <v>5000576611</v>
      </c>
      <c r="H1128">
        <v>210406</v>
      </c>
      <c r="I1128">
        <v>35420</v>
      </c>
      <c r="J1128">
        <v>265000</v>
      </c>
      <c r="K1128">
        <v>5509</v>
      </c>
      <c r="L1128" t="s">
        <v>1867</v>
      </c>
      <c r="M1128">
        <v>50</v>
      </c>
      <c r="N1128" t="s">
        <v>1437</v>
      </c>
      <c r="O1128" t="s">
        <v>1434</v>
      </c>
      <c r="P1128" t="s">
        <v>1867</v>
      </c>
      <c r="Q1128" t="s">
        <v>1435</v>
      </c>
      <c r="R1128" t="s">
        <v>1435</v>
      </c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 spans="1:60" x14ac:dyDescent="0.25">
      <c r="A1129">
        <v>2994</v>
      </c>
      <c r="B1129">
        <v>42824</v>
      </c>
      <c r="C1129">
        <v>18</v>
      </c>
      <c r="D1129" t="s">
        <v>1846</v>
      </c>
      <c r="E1129" t="s">
        <v>1427</v>
      </c>
      <c r="F1129" t="s">
        <v>1441</v>
      </c>
      <c r="G1129">
        <v>5000576611</v>
      </c>
      <c r="H1129">
        <v>210406</v>
      </c>
      <c r="I1129">
        <v>35420</v>
      </c>
      <c r="J1129">
        <v>15500</v>
      </c>
      <c r="K1129">
        <v>5637</v>
      </c>
      <c r="L1129" t="s">
        <v>1578</v>
      </c>
      <c r="M1129">
        <v>1</v>
      </c>
      <c r="N1129" t="s">
        <v>1437</v>
      </c>
      <c r="O1129" t="s">
        <v>1434</v>
      </c>
      <c r="P1129" t="s">
        <v>1578</v>
      </c>
      <c r="Q1129" t="s">
        <v>1435</v>
      </c>
      <c r="R1129" t="s">
        <v>1435</v>
      </c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 spans="1:60" x14ac:dyDescent="0.25">
      <c r="A1130">
        <v>2995</v>
      </c>
      <c r="B1130">
        <v>42824</v>
      </c>
      <c r="C1130">
        <v>12</v>
      </c>
      <c r="D1130" t="s">
        <v>1846</v>
      </c>
      <c r="E1130" t="s">
        <v>1427</v>
      </c>
      <c r="F1130" t="s">
        <v>1441</v>
      </c>
      <c r="G1130">
        <v>5000576611</v>
      </c>
      <c r="H1130">
        <v>210406</v>
      </c>
      <c r="I1130">
        <v>35420</v>
      </c>
      <c r="J1130">
        <v>4000</v>
      </c>
      <c r="K1130">
        <v>5711</v>
      </c>
      <c r="L1130" t="s">
        <v>2175</v>
      </c>
      <c r="M1130">
        <v>2</v>
      </c>
      <c r="N1130" t="s">
        <v>1437</v>
      </c>
      <c r="O1130" t="s">
        <v>1434</v>
      </c>
      <c r="P1130" t="s">
        <v>2175</v>
      </c>
      <c r="Q1130" t="s">
        <v>1435</v>
      </c>
      <c r="R1130" t="s">
        <v>1435</v>
      </c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 spans="1:60" x14ac:dyDescent="0.25">
      <c r="A1131">
        <v>2996</v>
      </c>
      <c r="B1131">
        <v>42824</v>
      </c>
      <c r="C1131">
        <v>18</v>
      </c>
      <c r="D1131" t="s">
        <v>1846</v>
      </c>
      <c r="E1131" t="s">
        <v>1427</v>
      </c>
      <c r="F1131" t="s">
        <v>1441</v>
      </c>
      <c r="G1131">
        <v>5000576611</v>
      </c>
      <c r="H1131">
        <v>210902</v>
      </c>
      <c r="I1131">
        <v>35420</v>
      </c>
      <c r="J1131">
        <v>4400</v>
      </c>
      <c r="K1131">
        <v>5657</v>
      </c>
      <c r="L1131" t="s">
        <v>2027</v>
      </c>
      <c r="M1131">
        <v>2</v>
      </c>
      <c r="N1131" t="s">
        <v>1437</v>
      </c>
      <c r="O1131" t="s">
        <v>1434</v>
      </c>
      <c r="P1131" t="s">
        <v>2027</v>
      </c>
      <c r="Q1131" t="s">
        <v>1435</v>
      </c>
      <c r="R1131" t="s">
        <v>1435</v>
      </c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 spans="1:60" x14ac:dyDescent="0.25">
      <c r="A1132">
        <v>2997</v>
      </c>
      <c r="B1132">
        <v>42824</v>
      </c>
      <c r="C1132">
        <v>18</v>
      </c>
      <c r="D1132" t="s">
        <v>1846</v>
      </c>
      <c r="E1132" t="s">
        <v>1427</v>
      </c>
      <c r="F1132" t="s">
        <v>1441</v>
      </c>
      <c r="G1132">
        <v>5000576611</v>
      </c>
      <c r="H1132">
        <v>210406</v>
      </c>
      <c r="I1132">
        <v>35420</v>
      </c>
      <c r="J1132">
        <v>1800</v>
      </c>
      <c r="K1132">
        <v>5522</v>
      </c>
      <c r="L1132" t="s">
        <v>1784</v>
      </c>
      <c r="M1132">
        <v>2</v>
      </c>
      <c r="N1132" t="s">
        <v>1437</v>
      </c>
      <c r="O1132" t="s">
        <v>1434</v>
      </c>
      <c r="P1132" t="s">
        <v>1784</v>
      </c>
      <c r="Q1132" t="s">
        <v>1435</v>
      </c>
      <c r="R1132" t="s">
        <v>1435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 spans="1:60" x14ac:dyDescent="0.25">
      <c r="A1133">
        <v>3037</v>
      </c>
      <c r="B1133">
        <v>42824</v>
      </c>
      <c r="C1133">
        <v>25</v>
      </c>
      <c r="D1133" t="s">
        <v>1846</v>
      </c>
      <c r="E1133" t="s">
        <v>1427</v>
      </c>
      <c r="F1133" t="s">
        <v>1441</v>
      </c>
      <c r="G1133">
        <v>5000576611</v>
      </c>
      <c r="H1133">
        <v>210604</v>
      </c>
      <c r="I1133">
        <v>35450</v>
      </c>
      <c r="J1133">
        <v>6600</v>
      </c>
      <c r="K1133">
        <v>5567</v>
      </c>
      <c r="L1133" t="s">
        <v>1568</v>
      </c>
      <c r="M1133">
        <v>3</v>
      </c>
      <c r="N1133" t="s">
        <v>1454</v>
      </c>
      <c r="O1133" t="s">
        <v>1434</v>
      </c>
      <c r="P1133" t="s">
        <v>1568</v>
      </c>
      <c r="Q1133" t="s">
        <v>1435</v>
      </c>
      <c r="R1133" t="s">
        <v>1435</v>
      </c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 spans="1:60" x14ac:dyDescent="0.25">
      <c r="A1134">
        <v>3208</v>
      </c>
      <c r="B1134">
        <v>42824</v>
      </c>
      <c r="C1134">
        <v>31</v>
      </c>
      <c r="D1134" t="s">
        <v>1846</v>
      </c>
      <c r="E1134" t="s">
        <v>1427</v>
      </c>
      <c r="F1134" t="s">
        <v>1441</v>
      </c>
      <c r="G1134">
        <v>5000576611</v>
      </c>
      <c r="H1134">
        <v>210401</v>
      </c>
      <c r="I1134">
        <v>35410</v>
      </c>
      <c r="J1134">
        <v>18000</v>
      </c>
      <c r="K1134">
        <v>5945</v>
      </c>
      <c r="L1134" t="s">
        <v>1769</v>
      </c>
      <c r="M1134">
        <v>6</v>
      </c>
      <c r="N1134" t="s">
        <v>1437</v>
      </c>
      <c r="O1134" t="s">
        <v>1434</v>
      </c>
      <c r="P1134" t="s">
        <v>1769</v>
      </c>
      <c r="Q1134" t="s">
        <v>1435</v>
      </c>
      <c r="R1134" t="s">
        <v>1435</v>
      </c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 spans="1:60" x14ac:dyDescent="0.25">
      <c r="A1135">
        <v>1579</v>
      </c>
      <c r="B1135">
        <v>42825</v>
      </c>
      <c r="C1135">
        <v>8</v>
      </c>
      <c r="D1135" t="s">
        <v>1838</v>
      </c>
      <c r="E1135" t="s">
        <v>1427</v>
      </c>
      <c r="F1135" t="s">
        <v>1428</v>
      </c>
      <c r="G1135">
        <v>5935401947</v>
      </c>
      <c r="H1135">
        <v>35450</v>
      </c>
      <c r="I1135">
        <v>4136100</v>
      </c>
      <c r="J1135">
        <v>10500</v>
      </c>
      <c r="K1135">
        <v>5577</v>
      </c>
      <c r="L1135" t="s">
        <v>1569</v>
      </c>
      <c r="M1135">
        <v>7</v>
      </c>
      <c r="N1135" t="s">
        <v>1437</v>
      </c>
      <c r="O1135" t="s">
        <v>1434</v>
      </c>
      <c r="P1135" t="s">
        <v>1569</v>
      </c>
      <c r="Q1135" t="s">
        <v>1435</v>
      </c>
      <c r="R1135" t="s">
        <v>1435</v>
      </c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 spans="1:60" x14ac:dyDescent="0.25">
      <c r="A1136">
        <v>1580</v>
      </c>
      <c r="B1136">
        <v>42825</v>
      </c>
      <c r="C1136">
        <v>8</v>
      </c>
      <c r="D1136" t="s">
        <v>1838</v>
      </c>
      <c r="E1136" t="s">
        <v>1427</v>
      </c>
      <c r="F1136" t="s">
        <v>1428</v>
      </c>
      <c r="G1136">
        <v>5935401947</v>
      </c>
      <c r="H1136">
        <v>35450</v>
      </c>
      <c r="I1136">
        <v>4136100</v>
      </c>
      <c r="J1136">
        <v>17500</v>
      </c>
      <c r="K1136">
        <v>5570</v>
      </c>
      <c r="L1136" t="s">
        <v>1568</v>
      </c>
      <c r="M1136">
        <v>5</v>
      </c>
      <c r="N1136" t="s">
        <v>1454</v>
      </c>
      <c r="O1136" t="s">
        <v>1434</v>
      </c>
      <c r="P1136" t="s">
        <v>1568</v>
      </c>
      <c r="Q1136" t="s">
        <v>1435</v>
      </c>
      <c r="R1136" t="s">
        <v>1435</v>
      </c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 spans="1:60" x14ac:dyDescent="0.25">
      <c r="A1137">
        <v>1581</v>
      </c>
      <c r="B1137">
        <v>42825</v>
      </c>
      <c r="C1137">
        <v>8</v>
      </c>
      <c r="D1137" t="s">
        <v>1838</v>
      </c>
      <c r="E1137" t="s">
        <v>1427</v>
      </c>
      <c r="F1137" t="s">
        <v>1428</v>
      </c>
      <c r="G1137">
        <v>5935401947</v>
      </c>
      <c r="H1137">
        <v>35450</v>
      </c>
      <c r="I1137">
        <v>4136100</v>
      </c>
      <c r="J1137">
        <v>45000</v>
      </c>
      <c r="K1137">
        <v>5593</v>
      </c>
      <c r="L1137" t="s">
        <v>2176</v>
      </c>
      <c r="M1137">
        <v>1</v>
      </c>
      <c r="N1137" t="s">
        <v>2177</v>
      </c>
      <c r="O1137" t="s">
        <v>1434</v>
      </c>
      <c r="P1137" t="s">
        <v>2176</v>
      </c>
      <c r="Q1137" t="s">
        <v>1435</v>
      </c>
      <c r="R1137" t="s">
        <v>1435</v>
      </c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 spans="1:60" x14ac:dyDescent="0.25">
      <c r="A1138">
        <v>1582</v>
      </c>
      <c r="B1138">
        <v>42825</v>
      </c>
      <c r="C1138">
        <v>8</v>
      </c>
      <c r="D1138" t="s">
        <v>1838</v>
      </c>
      <c r="E1138" t="s">
        <v>1427</v>
      </c>
      <c r="F1138" t="s">
        <v>1428</v>
      </c>
      <c r="G1138">
        <v>5935401947</v>
      </c>
      <c r="H1138">
        <v>35450</v>
      </c>
      <c r="I1138">
        <v>4136100</v>
      </c>
      <c r="J1138">
        <v>18000</v>
      </c>
      <c r="K1138">
        <v>5594</v>
      </c>
      <c r="L1138" t="s">
        <v>2178</v>
      </c>
      <c r="M1138">
        <v>2</v>
      </c>
      <c r="N1138" t="s">
        <v>1471</v>
      </c>
      <c r="O1138" t="s">
        <v>1434</v>
      </c>
      <c r="P1138" t="s">
        <v>2178</v>
      </c>
      <c r="Q1138" t="s">
        <v>1435</v>
      </c>
      <c r="R1138" t="s">
        <v>1435</v>
      </c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 spans="1:60" x14ac:dyDescent="0.25">
      <c r="A1139">
        <v>1583</v>
      </c>
      <c r="B1139">
        <v>42825</v>
      </c>
      <c r="C1139">
        <v>8</v>
      </c>
      <c r="D1139" t="s">
        <v>1838</v>
      </c>
      <c r="E1139" t="s">
        <v>1427</v>
      </c>
      <c r="F1139" t="s">
        <v>1428</v>
      </c>
      <c r="G1139">
        <v>5935401947</v>
      </c>
      <c r="H1139">
        <v>35450</v>
      </c>
      <c r="I1139">
        <v>4136100</v>
      </c>
      <c r="J1139">
        <v>28000</v>
      </c>
      <c r="K1139">
        <v>5595</v>
      </c>
      <c r="L1139" t="s">
        <v>1916</v>
      </c>
      <c r="M1139">
        <v>2</v>
      </c>
      <c r="N1139" t="s">
        <v>1471</v>
      </c>
      <c r="O1139" t="s">
        <v>1434</v>
      </c>
      <c r="P1139" t="s">
        <v>1916</v>
      </c>
      <c r="Q1139" t="s">
        <v>1435</v>
      </c>
      <c r="R1139" t="s">
        <v>1435</v>
      </c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 spans="1:60" x14ac:dyDescent="0.25">
      <c r="A1140">
        <v>1713</v>
      </c>
      <c r="B1140">
        <v>42825</v>
      </c>
      <c r="C1140">
        <v>9</v>
      </c>
      <c r="D1140" t="s">
        <v>1520</v>
      </c>
      <c r="E1140" t="s">
        <v>1427</v>
      </c>
      <c r="F1140" t="s">
        <v>1428</v>
      </c>
      <c r="G1140">
        <v>5935007600</v>
      </c>
      <c r="H1140">
        <v>35420</v>
      </c>
      <c r="I1140">
        <v>4136100</v>
      </c>
      <c r="J1140">
        <v>39000</v>
      </c>
      <c r="K1140">
        <v>5707</v>
      </c>
      <c r="L1140" t="s">
        <v>2166</v>
      </c>
      <c r="M1140">
        <v>6</v>
      </c>
      <c r="N1140" t="s">
        <v>1437</v>
      </c>
      <c r="O1140" t="s">
        <v>1434</v>
      </c>
      <c r="P1140" t="s">
        <v>2166</v>
      </c>
      <c r="Q1140" t="s">
        <v>1435</v>
      </c>
      <c r="R1140" t="s">
        <v>1435</v>
      </c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 spans="1:60" x14ac:dyDescent="0.25">
      <c r="A1141">
        <v>1714</v>
      </c>
      <c r="B1141">
        <v>42825</v>
      </c>
      <c r="C1141">
        <v>9</v>
      </c>
      <c r="D1141" t="s">
        <v>1520</v>
      </c>
      <c r="E1141" t="s">
        <v>1427</v>
      </c>
      <c r="F1141" t="s">
        <v>1428</v>
      </c>
      <c r="G1141">
        <v>5935007600</v>
      </c>
      <c r="H1141">
        <v>35420</v>
      </c>
      <c r="I1141">
        <v>4136100</v>
      </c>
      <c r="J1141">
        <v>14400</v>
      </c>
      <c r="K1141">
        <v>5708</v>
      </c>
      <c r="L1141" t="s">
        <v>2167</v>
      </c>
      <c r="M1141">
        <v>3</v>
      </c>
      <c r="N1141" t="s">
        <v>1437</v>
      </c>
      <c r="O1141" t="s">
        <v>1434</v>
      </c>
      <c r="P1141" t="s">
        <v>2167</v>
      </c>
      <c r="Q1141" t="s">
        <v>1435</v>
      </c>
      <c r="R1141" t="s">
        <v>1435</v>
      </c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 spans="1:60" x14ac:dyDescent="0.25">
      <c r="A1142">
        <v>1715</v>
      </c>
      <c r="B1142">
        <v>42825</v>
      </c>
      <c r="C1142">
        <v>9</v>
      </c>
      <c r="D1142" t="s">
        <v>1838</v>
      </c>
      <c r="E1142" t="s">
        <v>1427</v>
      </c>
      <c r="F1142" t="s">
        <v>1428</v>
      </c>
      <c r="G1142">
        <v>5935401947</v>
      </c>
      <c r="H1142">
        <v>35420</v>
      </c>
      <c r="I1142">
        <v>4136100</v>
      </c>
      <c r="J1142">
        <v>9000</v>
      </c>
      <c r="K1142">
        <v>5709</v>
      </c>
      <c r="L1142" t="s">
        <v>2169</v>
      </c>
      <c r="M1142">
        <v>2</v>
      </c>
      <c r="N1142" t="s">
        <v>1437</v>
      </c>
      <c r="O1142" t="s">
        <v>1434</v>
      </c>
      <c r="P1142" t="s">
        <v>2169</v>
      </c>
      <c r="Q1142" t="s">
        <v>1435</v>
      </c>
      <c r="R1142" t="s">
        <v>1435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 spans="1:60" x14ac:dyDescent="0.25">
      <c r="A1143">
        <v>1716</v>
      </c>
      <c r="B1143">
        <v>42825</v>
      </c>
      <c r="C1143">
        <v>9</v>
      </c>
      <c r="D1143" t="s">
        <v>1838</v>
      </c>
      <c r="E1143" t="s">
        <v>1427</v>
      </c>
      <c r="F1143" t="s">
        <v>1428</v>
      </c>
      <c r="G1143">
        <v>5935401947</v>
      </c>
      <c r="H1143">
        <v>35420</v>
      </c>
      <c r="I1143">
        <v>4136100</v>
      </c>
      <c r="J1143">
        <v>8500</v>
      </c>
      <c r="K1143">
        <v>5710</v>
      </c>
      <c r="L1143" t="s">
        <v>2170</v>
      </c>
      <c r="M1143">
        <v>1</v>
      </c>
      <c r="N1143" t="s">
        <v>1437</v>
      </c>
      <c r="O1143" t="s">
        <v>1434</v>
      </c>
      <c r="P1143" t="s">
        <v>2170</v>
      </c>
      <c r="Q1143" t="s">
        <v>1435</v>
      </c>
      <c r="R1143" t="s">
        <v>1435</v>
      </c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 spans="1:60" x14ac:dyDescent="0.25">
      <c r="A1144">
        <v>1717</v>
      </c>
      <c r="B1144">
        <v>42825</v>
      </c>
      <c r="C1144">
        <v>9</v>
      </c>
      <c r="D1144" t="s">
        <v>1838</v>
      </c>
      <c r="E1144" t="s">
        <v>1427</v>
      </c>
      <c r="F1144" t="s">
        <v>1428</v>
      </c>
      <c r="G1144">
        <v>5935401947</v>
      </c>
      <c r="H1144">
        <v>35420</v>
      </c>
      <c r="I1144">
        <v>4136100</v>
      </c>
      <c r="J1144">
        <v>4000</v>
      </c>
      <c r="K1144">
        <v>5711</v>
      </c>
      <c r="L1144" t="s">
        <v>2175</v>
      </c>
      <c r="M1144">
        <v>2</v>
      </c>
      <c r="N1144" t="s">
        <v>1437</v>
      </c>
      <c r="O1144" t="s">
        <v>1434</v>
      </c>
      <c r="P1144" t="s">
        <v>2175</v>
      </c>
      <c r="Q1144" t="s">
        <v>1435</v>
      </c>
      <c r="R1144" t="s">
        <v>1435</v>
      </c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 spans="1:60" x14ac:dyDescent="0.25">
      <c r="A1145">
        <v>1718</v>
      </c>
      <c r="B1145">
        <v>42825</v>
      </c>
      <c r="C1145">
        <v>9</v>
      </c>
      <c r="D1145" t="s">
        <v>1838</v>
      </c>
      <c r="E1145" t="s">
        <v>1427</v>
      </c>
      <c r="F1145" t="s">
        <v>1428</v>
      </c>
      <c r="G1145">
        <v>5935401947</v>
      </c>
      <c r="H1145">
        <v>35420</v>
      </c>
      <c r="I1145">
        <v>4136100</v>
      </c>
      <c r="J1145">
        <v>60000</v>
      </c>
      <c r="K1145">
        <v>5712</v>
      </c>
      <c r="L1145" t="s">
        <v>2171</v>
      </c>
      <c r="M1145">
        <v>3</v>
      </c>
      <c r="N1145" t="s">
        <v>1437</v>
      </c>
      <c r="O1145" t="s">
        <v>1434</v>
      </c>
      <c r="P1145" t="s">
        <v>2171</v>
      </c>
      <c r="Q1145" t="s">
        <v>1435</v>
      </c>
      <c r="R1145" t="s">
        <v>1435</v>
      </c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 spans="1:60" x14ac:dyDescent="0.25">
      <c r="A1146">
        <v>1719</v>
      </c>
      <c r="B1146">
        <v>42825</v>
      </c>
      <c r="C1146">
        <v>9</v>
      </c>
      <c r="D1146" t="s">
        <v>1838</v>
      </c>
      <c r="E1146" t="s">
        <v>1427</v>
      </c>
      <c r="F1146" t="s">
        <v>1428</v>
      </c>
      <c r="G1146">
        <v>5935401947</v>
      </c>
      <c r="H1146">
        <v>35420</v>
      </c>
      <c r="I1146">
        <v>4136100</v>
      </c>
      <c r="J1146">
        <v>15000</v>
      </c>
      <c r="K1146">
        <v>5713</v>
      </c>
      <c r="L1146" t="s">
        <v>2172</v>
      </c>
      <c r="M1146">
        <v>5</v>
      </c>
      <c r="N1146" t="s">
        <v>1437</v>
      </c>
      <c r="O1146" t="s">
        <v>1434</v>
      </c>
      <c r="P1146" t="s">
        <v>2172</v>
      </c>
      <c r="Q1146" t="s">
        <v>1435</v>
      </c>
      <c r="R1146" t="s">
        <v>1435</v>
      </c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 spans="1:60" x14ac:dyDescent="0.25">
      <c r="A1147">
        <v>1720</v>
      </c>
      <c r="B1147">
        <v>42825</v>
      </c>
      <c r="C1147">
        <v>9</v>
      </c>
      <c r="D1147" t="s">
        <v>1838</v>
      </c>
      <c r="E1147" t="s">
        <v>1427</v>
      </c>
      <c r="F1147" t="s">
        <v>1428</v>
      </c>
      <c r="G1147">
        <v>5935401947</v>
      </c>
      <c r="H1147">
        <v>35420</v>
      </c>
      <c r="I1147">
        <v>4136100</v>
      </c>
      <c r="J1147">
        <v>5000</v>
      </c>
      <c r="K1147">
        <v>5714</v>
      </c>
      <c r="L1147" t="s">
        <v>2179</v>
      </c>
      <c r="M1147">
        <v>2</v>
      </c>
      <c r="N1147" t="s">
        <v>1437</v>
      </c>
      <c r="O1147" t="s">
        <v>1434</v>
      </c>
      <c r="P1147" t="s">
        <v>2179</v>
      </c>
      <c r="Q1147" t="s">
        <v>1435</v>
      </c>
      <c r="R1147" t="s">
        <v>1435</v>
      </c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 spans="1:60" x14ac:dyDescent="0.25">
      <c r="A1148">
        <v>1721</v>
      </c>
      <c r="B1148">
        <v>42825</v>
      </c>
      <c r="C1148">
        <v>9</v>
      </c>
      <c r="D1148" t="s">
        <v>1838</v>
      </c>
      <c r="E1148" t="s">
        <v>1427</v>
      </c>
      <c r="F1148" t="s">
        <v>1428</v>
      </c>
      <c r="G1148">
        <v>5935401947</v>
      </c>
      <c r="H1148">
        <v>35420</v>
      </c>
      <c r="I1148">
        <v>4136100</v>
      </c>
      <c r="J1148">
        <v>54000</v>
      </c>
      <c r="K1148">
        <v>5715</v>
      </c>
      <c r="L1148" t="s">
        <v>2173</v>
      </c>
      <c r="M1148">
        <v>6</v>
      </c>
      <c r="N1148" t="s">
        <v>1437</v>
      </c>
      <c r="O1148" t="s">
        <v>1434</v>
      </c>
      <c r="P1148" t="s">
        <v>2173</v>
      </c>
      <c r="Q1148" t="s">
        <v>1435</v>
      </c>
      <c r="R1148" t="s">
        <v>1435</v>
      </c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 spans="1:60" x14ac:dyDescent="0.25">
      <c r="A1149">
        <v>1722</v>
      </c>
      <c r="B1149">
        <v>42825</v>
      </c>
      <c r="C1149">
        <v>9</v>
      </c>
      <c r="D1149" t="s">
        <v>1838</v>
      </c>
      <c r="E1149" t="s">
        <v>1427</v>
      </c>
      <c r="F1149" t="s">
        <v>1428</v>
      </c>
      <c r="G1149">
        <v>5935401947</v>
      </c>
      <c r="H1149">
        <v>35420</v>
      </c>
      <c r="I1149">
        <v>4136100</v>
      </c>
      <c r="J1149">
        <v>3500</v>
      </c>
      <c r="K1149">
        <v>5716</v>
      </c>
      <c r="L1149" t="s">
        <v>2174</v>
      </c>
      <c r="M1149">
        <v>1</v>
      </c>
      <c r="N1149" t="s">
        <v>1437</v>
      </c>
      <c r="O1149" t="s">
        <v>1434</v>
      </c>
      <c r="P1149" t="s">
        <v>2174</v>
      </c>
      <c r="Q1149" t="s">
        <v>1435</v>
      </c>
      <c r="R1149" t="s">
        <v>1435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 spans="1:60" x14ac:dyDescent="0.25">
      <c r="A1150">
        <v>1723</v>
      </c>
      <c r="B1150">
        <v>42825</v>
      </c>
      <c r="C1150">
        <v>9</v>
      </c>
      <c r="D1150" t="s">
        <v>1484</v>
      </c>
      <c r="E1150" t="s">
        <v>1427</v>
      </c>
      <c r="F1150" t="s">
        <v>1428</v>
      </c>
      <c r="G1150">
        <v>5956056686</v>
      </c>
      <c r="H1150">
        <v>35420</v>
      </c>
      <c r="I1150">
        <v>4136100</v>
      </c>
      <c r="J1150">
        <v>220000</v>
      </c>
      <c r="K1150">
        <v>5505</v>
      </c>
      <c r="L1150" t="s">
        <v>2001</v>
      </c>
      <c r="M1150">
        <v>100</v>
      </c>
      <c r="N1150" t="s">
        <v>1437</v>
      </c>
      <c r="O1150" t="s">
        <v>1434</v>
      </c>
      <c r="P1150" t="s">
        <v>2001</v>
      </c>
      <c r="Q1150" t="s">
        <v>1435</v>
      </c>
      <c r="R1150" t="s">
        <v>1435</v>
      </c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 spans="1:60" x14ac:dyDescent="0.25">
      <c r="A1151">
        <v>1724</v>
      </c>
      <c r="B1151">
        <v>42825</v>
      </c>
      <c r="C1151">
        <v>9</v>
      </c>
      <c r="D1151" t="s">
        <v>1484</v>
      </c>
      <c r="E1151" t="s">
        <v>1427</v>
      </c>
      <c r="F1151" t="s">
        <v>1428</v>
      </c>
      <c r="G1151">
        <v>5956056686</v>
      </c>
      <c r="H1151">
        <v>35420</v>
      </c>
      <c r="I1151">
        <v>4136100</v>
      </c>
      <c r="J1151">
        <v>32000</v>
      </c>
      <c r="K1151">
        <v>5667</v>
      </c>
      <c r="L1151" t="s">
        <v>2094</v>
      </c>
      <c r="M1151">
        <v>20</v>
      </c>
      <c r="N1151" t="s">
        <v>1529</v>
      </c>
      <c r="O1151" t="s">
        <v>1434</v>
      </c>
      <c r="P1151" t="s">
        <v>2094</v>
      </c>
      <c r="Q1151" t="s">
        <v>1435</v>
      </c>
      <c r="R1151" t="s">
        <v>1435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 spans="1:60" x14ac:dyDescent="0.25">
      <c r="A1152">
        <v>1726</v>
      </c>
      <c r="B1152">
        <v>42825</v>
      </c>
      <c r="C1152">
        <v>9</v>
      </c>
      <c r="D1152" t="s">
        <v>1838</v>
      </c>
      <c r="E1152" t="s">
        <v>1427</v>
      </c>
      <c r="F1152" t="s">
        <v>1428</v>
      </c>
      <c r="G1152">
        <v>5935401947</v>
      </c>
      <c r="H1152">
        <v>35420</v>
      </c>
      <c r="I1152">
        <v>4136100</v>
      </c>
      <c r="J1152">
        <v>12000</v>
      </c>
      <c r="K1152">
        <v>5718</v>
      </c>
      <c r="L1152" t="s">
        <v>2168</v>
      </c>
      <c r="M1152">
        <v>3</v>
      </c>
      <c r="N1152" t="s">
        <v>1437</v>
      </c>
      <c r="O1152" t="s">
        <v>1434</v>
      </c>
      <c r="P1152" t="s">
        <v>2168</v>
      </c>
      <c r="Q1152" t="s">
        <v>1435</v>
      </c>
      <c r="R1152" t="s">
        <v>1435</v>
      </c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 spans="1:60" x14ac:dyDescent="0.25">
      <c r="A1153">
        <v>2468</v>
      </c>
      <c r="B1153">
        <v>42825</v>
      </c>
      <c r="C1153">
        <v>8</v>
      </c>
      <c r="D1153" t="s">
        <v>1607</v>
      </c>
      <c r="E1153" t="s">
        <v>1427</v>
      </c>
      <c r="F1153" t="s">
        <v>1428</v>
      </c>
      <c r="G1153">
        <v>5954336382</v>
      </c>
      <c r="H1153">
        <v>213205</v>
      </c>
      <c r="I1153">
        <v>35300</v>
      </c>
      <c r="J1153">
        <v>481000</v>
      </c>
      <c r="K1153">
        <v>5009</v>
      </c>
      <c r="L1153" t="s">
        <v>1556</v>
      </c>
      <c r="M1153">
        <v>74</v>
      </c>
      <c r="N1153" t="s">
        <v>1454</v>
      </c>
      <c r="O1153" t="s">
        <v>1434</v>
      </c>
      <c r="P1153" t="s">
        <v>1556</v>
      </c>
      <c r="Q1153" t="s">
        <v>1435</v>
      </c>
      <c r="R1153" t="s">
        <v>1435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 spans="1:60" x14ac:dyDescent="0.25">
      <c r="A1154">
        <v>2469</v>
      </c>
      <c r="B1154">
        <v>42825</v>
      </c>
      <c r="C1154">
        <v>8</v>
      </c>
      <c r="D1154" t="s">
        <v>1607</v>
      </c>
      <c r="E1154" t="s">
        <v>1427</v>
      </c>
      <c r="F1154" t="s">
        <v>1428</v>
      </c>
      <c r="G1154">
        <v>5954336382</v>
      </c>
      <c r="H1154">
        <v>213205</v>
      </c>
      <c r="I1154">
        <v>35300</v>
      </c>
      <c r="J1154">
        <v>451000</v>
      </c>
      <c r="K1154">
        <v>5455</v>
      </c>
      <c r="L1154" t="s">
        <v>1491</v>
      </c>
      <c r="M1154">
        <v>205</v>
      </c>
      <c r="N1154" t="s">
        <v>1454</v>
      </c>
      <c r="O1154" t="s">
        <v>1434</v>
      </c>
      <c r="P1154" t="s">
        <v>1491</v>
      </c>
      <c r="Q1154" t="s">
        <v>1435</v>
      </c>
      <c r="R1154" t="s">
        <v>1435</v>
      </c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 spans="1:60" x14ac:dyDescent="0.25">
      <c r="A1155">
        <v>2470</v>
      </c>
      <c r="B1155">
        <v>42825</v>
      </c>
      <c r="C1155">
        <v>8</v>
      </c>
      <c r="D1155" t="s">
        <v>1607</v>
      </c>
      <c r="E1155" t="s">
        <v>1427</v>
      </c>
      <c r="F1155" t="s">
        <v>1428</v>
      </c>
      <c r="G1155">
        <v>5954336382</v>
      </c>
      <c r="H1155">
        <v>213205</v>
      </c>
      <c r="I1155">
        <v>35300</v>
      </c>
      <c r="J1155">
        <v>120000</v>
      </c>
      <c r="K1155">
        <v>4610</v>
      </c>
      <c r="L1155" t="s">
        <v>1611</v>
      </c>
      <c r="M1155">
        <v>80</v>
      </c>
      <c r="N1155" t="s">
        <v>1454</v>
      </c>
      <c r="O1155" t="s">
        <v>1434</v>
      </c>
      <c r="P1155" t="s">
        <v>1611</v>
      </c>
      <c r="Q1155" t="s">
        <v>1435</v>
      </c>
      <c r="R1155" t="s">
        <v>1435</v>
      </c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 spans="1:60" x14ac:dyDescent="0.25">
      <c r="A1156">
        <v>2471</v>
      </c>
      <c r="B1156">
        <v>42825</v>
      </c>
      <c r="C1156">
        <v>8</v>
      </c>
      <c r="D1156" t="s">
        <v>1607</v>
      </c>
      <c r="E1156" t="s">
        <v>1427</v>
      </c>
      <c r="F1156" t="s">
        <v>1428</v>
      </c>
      <c r="G1156">
        <v>5954336382</v>
      </c>
      <c r="H1156">
        <v>213205</v>
      </c>
      <c r="I1156">
        <v>35300</v>
      </c>
      <c r="J1156">
        <v>27200</v>
      </c>
      <c r="K1156">
        <v>3689</v>
      </c>
      <c r="L1156" t="s">
        <v>1862</v>
      </c>
      <c r="M1156">
        <v>16</v>
      </c>
      <c r="N1156" t="s">
        <v>1454</v>
      </c>
      <c r="O1156" t="s">
        <v>1434</v>
      </c>
      <c r="P1156" t="s">
        <v>1862</v>
      </c>
      <c r="Q1156" t="s">
        <v>1435</v>
      </c>
      <c r="R1156" t="s">
        <v>1435</v>
      </c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 spans="1:60" x14ac:dyDescent="0.25">
      <c r="A1157">
        <v>2472</v>
      </c>
      <c r="B1157">
        <v>42825</v>
      </c>
      <c r="C1157">
        <v>8</v>
      </c>
      <c r="D1157" t="s">
        <v>1607</v>
      </c>
      <c r="E1157" t="s">
        <v>1427</v>
      </c>
      <c r="F1157" t="s">
        <v>1428</v>
      </c>
      <c r="G1157">
        <v>5954336382</v>
      </c>
      <c r="H1157">
        <v>213205</v>
      </c>
      <c r="I1157">
        <v>35300</v>
      </c>
      <c r="J1157">
        <v>63600</v>
      </c>
      <c r="K1157">
        <v>4071</v>
      </c>
      <c r="L1157" t="s">
        <v>1489</v>
      </c>
      <c r="M1157">
        <v>21.2</v>
      </c>
      <c r="N1157" t="s">
        <v>1490</v>
      </c>
      <c r="O1157" t="s">
        <v>1434</v>
      </c>
      <c r="P1157" t="s">
        <v>1489</v>
      </c>
      <c r="Q1157" t="s">
        <v>1435</v>
      </c>
      <c r="R1157" t="s">
        <v>1435</v>
      </c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 spans="1:60" x14ac:dyDescent="0.25">
      <c r="A1158">
        <v>2473</v>
      </c>
      <c r="B1158">
        <v>42825</v>
      </c>
      <c r="C1158">
        <v>8</v>
      </c>
      <c r="D1158" t="s">
        <v>1607</v>
      </c>
      <c r="E1158" t="s">
        <v>1427</v>
      </c>
      <c r="F1158" t="s">
        <v>1428</v>
      </c>
      <c r="G1158">
        <v>5954336382</v>
      </c>
      <c r="H1158">
        <v>213205</v>
      </c>
      <c r="I1158">
        <v>35300</v>
      </c>
      <c r="J1158">
        <v>250800</v>
      </c>
      <c r="K1158">
        <v>2816</v>
      </c>
      <c r="L1158" t="s">
        <v>1488</v>
      </c>
      <c r="M1158">
        <v>114</v>
      </c>
      <c r="N1158" t="s">
        <v>1454</v>
      </c>
      <c r="O1158" t="s">
        <v>1434</v>
      </c>
      <c r="P1158" t="s">
        <v>1488</v>
      </c>
      <c r="Q1158" t="s">
        <v>1435</v>
      </c>
      <c r="R1158" t="s">
        <v>1435</v>
      </c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 spans="1:60" x14ac:dyDescent="0.25">
      <c r="A1159">
        <v>2474</v>
      </c>
      <c r="B1159">
        <v>42825</v>
      </c>
      <c r="C1159">
        <v>8</v>
      </c>
      <c r="D1159" t="s">
        <v>1607</v>
      </c>
      <c r="E1159" t="s">
        <v>1427</v>
      </c>
      <c r="F1159" t="s">
        <v>1428</v>
      </c>
      <c r="G1159">
        <v>5954336382</v>
      </c>
      <c r="H1159">
        <v>213205</v>
      </c>
      <c r="I1159">
        <v>35300</v>
      </c>
      <c r="J1159">
        <v>217500</v>
      </c>
      <c r="K1159">
        <v>4998</v>
      </c>
      <c r="L1159" t="s">
        <v>1857</v>
      </c>
      <c r="M1159">
        <v>43.5</v>
      </c>
      <c r="N1159" t="s">
        <v>1454</v>
      </c>
      <c r="O1159" t="s">
        <v>1434</v>
      </c>
      <c r="P1159" t="s">
        <v>1857</v>
      </c>
      <c r="Q1159" t="s">
        <v>1435</v>
      </c>
      <c r="R1159" t="s">
        <v>1435</v>
      </c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 spans="1:60" x14ac:dyDescent="0.25">
      <c r="A1160">
        <v>2475</v>
      </c>
      <c r="B1160">
        <v>42825</v>
      </c>
      <c r="C1160">
        <v>8</v>
      </c>
      <c r="D1160" t="s">
        <v>1607</v>
      </c>
      <c r="E1160" t="s">
        <v>1427</v>
      </c>
      <c r="F1160" t="s">
        <v>1428</v>
      </c>
      <c r="G1160">
        <v>5954336382</v>
      </c>
      <c r="H1160">
        <v>213205</v>
      </c>
      <c r="I1160">
        <v>35300</v>
      </c>
      <c r="J1160">
        <v>914000</v>
      </c>
      <c r="K1160">
        <v>4999</v>
      </c>
      <c r="L1160" t="s">
        <v>1857</v>
      </c>
      <c r="M1160">
        <v>228.5</v>
      </c>
      <c r="N1160" t="s">
        <v>1454</v>
      </c>
      <c r="O1160" t="s">
        <v>1434</v>
      </c>
      <c r="P1160" t="s">
        <v>1857</v>
      </c>
      <c r="Q1160" t="s">
        <v>1435</v>
      </c>
      <c r="R1160" t="s">
        <v>1435</v>
      </c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 spans="1:60" x14ac:dyDescent="0.25">
      <c r="A1161">
        <v>2476</v>
      </c>
      <c r="B1161">
        <v>42825</v>
      </c>
      <c r="C1161">
        <v>8</v>
      </c>
      <c r="D1161" t="s">
        <v>1607</v>
      </c>
      <c r="E1161" t="s">
        <v>1427</v>
      </c>
      <c r="F1161" t="s">
        <v>1428</v>
      </c>
      <c r="G1161">
        <v>5954336382</v>
      </c>
      <c r="H1161">
        <v>213205</v>
      </c>
      <c r="I1161">
        <v>35300</v>
      </c>
      <c r="J1161">
        <v>42400</v>
      </c>
      <c r="K1161">
        <v>5456</v>
      </c>
      <c r="L1161" t="s">
        <v>1453</v>
      </c>
      <c r="M1161">
        <v>42.4</v>
      </c>
      <c r="N1161" t="s">
        <v>1454</v>
      </c>
      <c r="O1161" t="s">
        <v>1434</v>
      </c>
      <c r="P1161" t="s">
        <v>1453</v>
      </c>
      <c r="Q1161" t="s">
        <v>1435</v>
      </c>
      <c r="R1161" t="s">
        <v>1435</v>
      </c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</row>
    <row r="1162" spans="1:60" x14ac:dyDescent="0.25">
      <c r="A1162">
        <v>2477</v>
      </c>
      <c r="B1162">
        <v>42825</v>
      </c>
      <c r="C1162">
        <v>7</v>
      </c>
      <c r="D1162" t="s">
        <v>1607</v>
      </c>
      <c r="E1162" t="s">
        <v>1427</v>
      </c>
      <c r="F1162" t="s">
        <v>1428</v>
      </c>
      <c r="G1162">
        <v>5954336382</v>
      </c>
      <c r="H1162">
        <v>213205</v>
      </c>
      <c r="I1162">
        <v>35300</v>
      </c>
      <c r="J1162">
        <v>71640</v>
      </c>
      <c r="K1162">
        <v>4686</v>
      </c>
      <c r="L1162" t="s">
        <v>1562</v>
      </c>
      <c r="M1162">
        <v>79.599999999999994</v>
      </c>
      <c r="N1162" t="s">
        <v>1454</v>
      </c>
      <c r="O1162" t="s">
        <v>1434</v>
      </c>
      <c r="P1162" t="s">
        <v>1562</v>
      </c>
      <c r="Q1162" t="s">
        <v>1435</v>
      </c>
      <c r="R1162" t="s">
        <v>1435</v>
      </c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 spans="1:60" x14ac:dyDescent="0.25">
      <c r="A1163">
        <v>2478</v>
      </c>
      <c r="B1163">
        <v>42825</v>
      </c>
      <c r="C1163">
        <v>7</v>
      </c>
      <c r="D1163" t="s">
        <v>1607</v>
      </c>
      <c r="E1163" t="s">
        <v>1427</v>
      </c>
      <c r="F1163" t="s">
        <v>1428</v>
      </c>
      <c r="G1163">
        <v>5954336382</v>
      </c>
      <c r="H1163">
        <v>213205</v>
      </c>
      <c r="I1163">
        <v>35300</v>
      </c>
      <c r="J1163">
        <v>139200</v>
      </c>
      <c r="K1163">
        <v>5558</v>
      </c>
      <c r="L1163" t="s">
        <v>1479</v>
      </c>
      <c r="M1163">
        <v>87</v>
      </c>
      <c r="N1163" t="s">
        <v>1454</v>
      </c>
      <c r="O1163" t="s">
        <v>1434</v>
      </c>
      <c r="P1163" t="s">
        <v>1479</v>
      </c>
      <c r="Q1163" t="s">
        <v>1435</v>
      </c>
      <c r="R1163" t="s">
        <v>1435</v>
      </c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 spans="1:60" x14ac:dyDescent="0.25">
      <c r="A1164">
        <v>2479</v>
      </c>
      <c r="B1164">
        <v>42825</v>
      </c>
      <c r="C1164">
        <v>7</v>
      </c>
      <c r="D1164" t="s">
        <v>1607</v>
      </c>
      <c r="E1164" t="s">
        <v>1427</v>
      </c>
      <c r="F1164" t="s">
        <v>1428</v>
      </c>
      <c r="G1164">
        <v>5954336382</v>
      </c>
      <c r="H1164">
        <v>213205</v>
      </c>
      <c r="I1164">
        <v>35300</v>
      </c>
      <c r="J1164">
        <v>1000</v>
      </c>
      <c r="K1164">
        <v>5530</v>
      </c>
      <c r="L1164" t="s">
        <v>1478</v>
      </c>
      <c r="M1164">
        <v>1</v>
      </c>
      <c r="N1164" t="s">
        <v>1454</v>
      </c>
      <c r="O1164" t="s">
        <v>1434</v>
      </c>
      <c r="P1164" t="s">
        <v>1478</v>
      </c>
      <c r="Q1164" t="s">
        <v>1435</v>
      </c>
      <c r="R1164" t="s">
        <v>1435</v>
      </c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 spans="1:60" x14ac:dyDescent="0.25">
      <c r="A1165">
        <v>2480</v>
      </c>
      <c r="B1165">
        <v>42825</v>
      </c>
      <c r="C1165">
        <v>7</v>
      </c>
      <c r="D1165" t="s">
        <v>1607</v>
      </c>
      <c r="E1165" t="s">
        <v>1427</v>
      </c>
      <c r="F1165" t="s">
        <v>1428</v>
      </c>
      <c r="G1165">
        <v>5954336382</v>
      </c>
      <c r="H1165">
        <v>213205</v>
      </c>
      <c r="I1165">
        <v>35300</v>
      </c>
      <c r="J1165">
        <v>10350</v>
      </c>
      <c r="K1165">
        <v>5450</v>
      </c>
      <c r="L1165" t="s">
        <v>1478</v>
      </c>
      <c r="M1165">
        <v>11.5</v>
      </c>
      <c r="N1165" t="s">
        <v>1454</v>
      </c>
      <c r="O1165" t="s">
        <v>1434</v>
      </c>
      <c r="P1165" t="s">
        <v>1478</v>
      </c>
      <c r="Q1165" t="s">
        <v>1435</v>
      </c>
      <c r="R1165" t="s">
        <v>1435</v>
      </c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 spans="1:60" x14ac:dyDescent="0.25">
      <c r="A1166">
        <v>2481</v>
      </c>
      <c r="B1166">
        <v>42825</v>
      </c>
      <c r="C1166">
        <v>7</v>
      </c>
      <c r="D1166" t="s">
        <v>1607</v>
      </c>
      <c r="E1166" t="s">
        <v>1427</v>
      </c>
      <c r="F1166" t="s">
        <v>1428</v>
      </c>
      <c r="G1166">
        <v>5954336382</v>
      </c>
      <c r="H1166">
        <v>213205</v>
      </c>
      <c r="I1166">
        <v>35300</v>
      </c>
      <c r="J1166">
        <v>18000</v>
      </c>
      <c r="K1166">
        <v>4670</v>
      </c>
      <c r="L1166" t="s">
        <v>1564</v>
      </c>
      <c r="M1166">
        <v>15</v>
      </c>
      <c r="N1166" t="s">
        <v>1454</v>
      </c>
      <c r="O1166" t="s">
        <v>1434</v>
      </c>
      <c r="P1166" t="s">
        <v>1564</v>
      </c>
      <c r="Q1166" t="s">
        <v>1435</v>
      </c>
      <c r="R1166" t="s">
        <v>1435</v>
      </c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 spans="1:60" x14ac:dyDescent="0.25">
      <c r="A1167">
        <v>2482</v>
      </c>
      <c r="B1167">
        <v>42825</v>
      </c>
      <c r="C1167">
        <v>7</v>
      </c>
      <c r="D1167" t="s">
        <v>1607</v>
      </c>
      <c r="E1167" t="s">
        <v>1427</v>
      </c>
      <c r="F1167" t="s">
        <v>1428</v>
      </c>
      <c r="G1167">
        <v>5954336382</v>
      </c>
      <c r="H1167">
        <v>213205</v>
      </c>
      <c r="I1167">
        <v>35300</v>
      </c>
      <c r="J1167">
        <v>6000</v>
      </c>
      <c r="K1167">
        <v>5561</v>
      </c>
      <c r="L1167" t="s">
        <v>1599</v>
      </c>
      <c r="M1167">
        <v>6</v>
      </c>
      <c r="N1167" t="s">
        <v>1454</v>
      </c>
      <c r="O1167" t="s">
        <v>1434</v>
      </c>
      <c r="P1167" t="s">
        <v>1599</v>
      </c>
      <c r="Q1167" t="s">
        <v>1435</v>
      </c>
      <c r="R1167" t="s">
        <v>1435</v>
      </c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 spans="1:60" x14ac:dyDescent="0.25">
      <c r="A1168">
        <v>2483</v>
      </c>
      <c r="B1168">
        <v>42825</v>
      </c>
      <c r="C1168">
        <v>7</v>
      </c>
      <c r="D1168" t="s">
        <v>1607</v>
      </c>
      <c r="E1168" t="s">
        <v>1427</v>
      </c>
      <c r="F1168" t="s">
        <v>1428</v>
      </c>
      <c r="G1168">
        <v>5954336382</v>
      </c>
      <c r="H1168">
        <v>213205</v>
      </c>
      <c r="I1168">
        <v>35300</v>
      </c>
      <c r="J1168">
        <v>6500</v>
      </c>
      <c r="K1168">
        <v>5001</v>
      </c>
      <c r="L1168" t="s">
        <v>1859</v>
      </c>
      <c r="M1168">
        <v>10</v>
      </c>
      <c r="N1168" t="s">
        <v>1454</v>
      </c>
      <c r="O1168" t="s">
        <v>1434</v>
      </c>
      <c r="P1168" t="s">
        <v>1859</v>
      </c>
      <c r="Q1168" t="s">
        <v>1435</v>
      </c>
      <c r="R1168" t="s">
        <v>1435</v>
      </c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 spans="1:60" x14ac:dyDescent="0.25">
      <c r="A1169">
        <v>2484</v>
      </c>
      <c r="B1169">
        <v>42825</v>
      </c>
      <c r="C1169">
        <v>7</v>
      </c>
      <c r="D1169" t="s">
        <v>1607</v>
      </c>
      <c r="E1169" t="s">
        <v>1427</v>
      </c>
      <c r="F1169" t="s">
        <v>1428</v>
      </c>
      <c r="G1169">
        <v>5954336382</v>
      </c>
      <c r="H1169">
        <v>213205</v>
      </c>
      <c r="I1169">
        <v>35300</v>
      </c>
      <c r="J1169">
        <v>11600</v>
      </c>
      <c r="K1169">
        <v>5005</v>
      </c>
      <c r="L1169" t="s">
        <v>1858</v>
      </c>
      <c r="M1169">
        <v>4</v>
      </c>
      <c r="N1169" t="s">
        <v>1437</v>
      </c>
      <c r="O1169" t="s">
        <v>1434</v>
      </c>
      <c r="P1169" t="s">
        <v>1858</v>
      </c>
      <c r="Q1169" t="s">
        <v>1435</v>
      </c>
      <c r="R1169" t="s">
        <v>1435</v>
      </c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 spans="1:60" x14ac:dyDescent="0.25">
      <c r="A1170">
        <v>2485</v>
      </c>
      <c r="B1170">
        <v>42825</v>
      </c>
      <c r="C1170">
        <v>7</v>
      </c>
      <c r="D1170" t="s">
        <v>1607</v>
      </c>
      <c r="E1170" t="s">
        <v>1427</v>
      </c>
      <c r="F1170" t="s">
        <v>1428</v>
      </c>
      <c r="G1170">
        <v>5954336382</v>
      </c>
      <c r="H1170">
        <v>213205</v>
      </c>
      <c r="I1170">
        <v>35300</v>
      </c>
      <c r="J1170">
        <v>198000</v>
      </c>
      <c r="K1170">
        <v>4788</v>
      </c>
      <c r="L1170" t="s">
        <v>1535</v>
      </c>
      <c r="M1170">
        <v>30</v>
      </c>
      <c r="N1170" t="s">
        <v>1454</v>
      </c>
      <c r="O1170" t="s">
        <v>1434</v>
      </c>
      <c r="P1170" t="s">
        <v>1535</v>
      </c>
      <c r="Q1170" t="s">
        <v>1435</v>
      </c>
      <c r="R1170" t="s">
        <v>1435</v>
      </c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 spans="1:60" x14ac:dyDescent="0.25">
      <c r="A1171">
        <v>2486</v>
      </c>
      <c r="B1171">
        <v>42825</v>
      </c>
      <c r="C1171">
        <v>7</v>
      </c>
      <c r="D1171" t="s">
        <v>1607</v>
      </c>
      <c r="E1171" t="s">
        <v>1427</v>
      </c>
      <c r="F1171" t="s">
        <v>1428</v>
      </c>
      <c r="G1171">
        <v>5954336382</v>
      </c>
      <c r="H1171">
        <v>213205</v>
      </c>
      <c r="I1171">
        <v>35300</v>
      </c>
      <c r="J1171">
        <v>257600</v>
      </c>
      <c r="K1171">
        <v>4666</v>
      </c>
      <c r="L1171" t="s">
        <v>1850</v>
      </c>
      <c r="M1171">
        <v>112</v>
      </c>
      <c r="N1171" t="s">
        <v>1454</v>
      </c>
      <c r="O1171" t="s">
        <v>1434</v>
      </c>
      <c r="P1171" t="s">
        <v>1850</v>
      </c>
      <c r="Q1171" t="s">
        <v>1435</v>
      </c>
      <c r="R1171" t="s">
        <v>1435</v>
      </c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 spans="1:60" x14ac:dyDescent="0.25">
      <c r="A1172">
        <v>2487</v>
      </c>
      <c r="B1172">
        <v>42825</v>
      </c>
      <c r="C1172">
        <v>7</v>
      </c>
      <c r="D1172" t="s">
        <v>1607</v>
      </c>
      <c r="E1172" t="s">
        <v>1427</v>
      </c>
      <c r="F1172" t="s">
        <v>1428</v>
      </c>
      <c r="G1172">
        <v>5954336382</v>
      </c>
      <c r="H1172">
        <v>213205</v>
      </c>
      <c r="I1172">
        <v>35300</v>
      </c>
      <c r="J1172">
        <v>43200</v>
      </c>
      <c r="K1172">
        <v>5494</v>
      </c>
      <c r="L1172" t="s">
        <v>1487</v>
      </c>
      <c r="M1172">
        <v>48</v>
      </c>
      <c r="N1172" t="s">
        <v>1454</v>
      </c>
      <c r="O1172" t="s">
        <v>1434</v>
      </c>
      <c r="P1172" t="s">
        <v>1487</v>
      </c>
      <c r="Q1172" t="s">
        <v>1435</v>
      </c>
      <c r="R1172" t="s">
        <v>1435</v>
      </c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 spans="1:60" x14ac:dyDescent="0.25">
      <c r="A1173">
        <v>2488</v>
      </c>
      <c r="B1173">
        <v>42825</v>
      </c>
      <c r="C1173">
        <v>9</v>
      </c>
      <c r="D1173" t="s">
        <v>1607</v>
      </c>
      <c r="E1173" t="s">
        <v>1427</v>
      </c>
      <c r="F1173" t="s">
        <v>1428</v>
      </c>
      <c r="G1173">
        <v>5954336382</v>
      </c>
      <c r="H1173">
        <v>213205</v>
      </c>
      <c r="I1173">
        <v>35300</v>
      </c>
      <c r="J1173">
        <v>46400</v>
      </c>
      <c r="K1173">
        <v>5453</v>
      </c>
      <c r="L1173" t="s">
        <v>1486</v>
      </c>
      <c r="M1173">
        <v>8</v>
      </c>
      <c r="N1173" t="s">
        <v>1454</v>
      </c>
      <c r="O1173" t="s">
        <v>1434</v>
      </c>
      <c r="P1173" t="s">
        <v>1486</v>
      </c>
      <c r="Q1173" t="s">
        <v>1435</v>
      </c>
      <c r="R1173" t="s">
        <v>1435</v>
      </c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 spans="1:60" x14ac:dyDescent="0.25">
      <c r="A1174">
        <v>2489</v>
      </c>
      <c r="B1174">
        <v>42825</v>
      </c>
      <c r="C1174">
        <v>9</v>
      </c>
      <c r="D1174" t="s">
        <v>1607</v>
      </c>
      <c r="E1174" t="s">
        <v>1427</v>
      </c>
      <c r="F1174" t="s">
        <v>1428</v>
      </c>
      <c r="G1174">
        <v>5954336382</v>
      </c>
      <c r="H1174">
        <v>213205</v>
      </c>
      <c r="I1174">
        <v>35300</v>
      </c>
      <c r="J1174">
        <v>400</v>
      </c>
      <c r="K1174">
        <v>4856</v>
      </c>
      <c r="L1174" t="s">
        <v>2180</v>
      </c>
      <c r="M1174">
        <v>0.5</v>
      </c>
      <c r="N1174" t="s">
        <v>1454</v>
      </c>
      <c r="O1174" t="s">
        <v>1434</v>
      </c>
      <c r="P1174" t="s">
        <v>2180</v>
      </c>
      <c r="Q1174" t="s">
        <v>1435</v>
      </c>
      <c r="R1174" t="s">
        <v>1435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 spans="1:60" x14ac:dyDescent="0.25">
      <c r="A1175">
        <v>2490</v>
      </c>
      <c r="B1175">
        <v>42825</v>
      </c>
      <c r="C1175">
        <v>9</v>
      </c>
      <c r="D1175" t="s">
        <v>1607</v>
      </c>
      <c r="E1175" t="s">
        <v>1427</v>
      </c>
      <c r="F1175" t="s">
        <v>1428</v>
      </c>
      <c r="G1175">
        <v>5954336382</v>
      </c>
      <c r="H1175">
        <v>213205</v>
      </c>
      <c r="I1175">
        <v>35300</v>
      </c>
      <c r="J1175">
        <v>160000</v>
      </c>
      <c r="K1175">
        <v>5438</v>
      </c>
      <c r="L1175" t="s">
        <v>1612</v>
      </c>
      <c r="M1175">
        <v>80</v>
      </c>
      <c r="N1175" t="s">
        <v>1613</v>
      </c>
      <c r="O1175" t="s">
        <v>1434</v>
      </c>
      <c r="P1175" t="s">
        <v>1612</v>
      </c>
      <c r="Q1175" t="s">
        <v>1435</v>
      </c>
      <c r="R1175" t="s">
        <v>1435</v>
      </c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 spans="1:60" x14ac:dyDescent="0.25">
      <c r="A1176">
        <v>2491</v>
      </c>
      <c r="B1176">
        <v>42825</v>
      </c>
      <c r="C1176">
        <v>9</v>
      </c>
      <c r="D1176" t="s">
        <v>1607</v>
      </c>
      <c r="E1176" t="s">
        <v>1427</v>
      </c>
      <c r="F1176" t="s">
        <v>1428</v>
      </c>
      <c r="G1176">
        <v>5954336382</v>
      </c>
      <c r="H1176">
        <v>213205</v>
      </c>
      <c r="I1176">
        <v>35300</v>
      </c>
      <c r="J1176">
        <v>33000</v>
      </c>
      <c r="K1176">
        <v>5559</v>
      </c>
      <c r="L1176" t="s">
        <v>2148</v>
      </c>
      <c r="M1176">
        <v>30</v>
      </c>
      <c r="N1176" t="s">
        <v>1437</v>
      </c>
      <c r="O1176" t="s">
        <v>1434</v>
      </c>
      <c r="P1176" t="s">
        <v>2148</v>
      </c>
      <c r="Q1176" t="s">
        <v>1435</v>
      </c>
      <c r="R1176" t="s">
        <v>1435</v>
      </c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 spans="1:60" x14ac:dyDescent="0.25">
      <c r="A1177">
        <v>2492</v>
      </c>
      <c r="B1177">
        <v>42825</v>
      </c>
      <c r="C1177">
        <v>9</v>
      </c>
      <c r="D1177" t="s">
        <v>1607</v>
      </c>
      <c r="E1177" t="s">
        <v>1427</v>
      </c>
      <c r="F1177" t="s">
        <v>1428</v>
      </c>
      <c r="G1177">
        <v>5954336382</v>
      </c>
      <c r="H1177">
        <v>213205</v>
      </c>
      <c r="I1177">
        <v>35300</v>
      </c>
      <c r="J1177">
        <v>16000</v>
      </c>
      <c r="K1177">
        <v>5495</v>
      </c>
      <c r="L1177" t="s">
        <v>1879</v>
      </c>
      <c r="M1177">
        <v>5</v>
      </c>
      <c r="N1177" t="s">
        <v>1454</v>
      </c>
      <c r="O1177" t="s">
        <v>1434</v>
      </c>
      <c r="P1177" t="s">
        <v>1879</v>
      </c>
      <c r="Q1177" t="s">
        <v>1435</v>
      </c>
      <c r="R1177" t="s">
        <v>1435</v>
      </c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 spans="1:60" x14ac:dyDescent="0.25">
      <c r="A1178">
        <v>2493</v>
      </c>
      <c r="B1178">
        <v>42825</v>
      </c>
      <c r="C1178">
        <v>9</v>
      </c>
      <c r="D1178" t="s">
        <v>1607</v>
      </c>
      <c r="E1178" t="s">
        <v>1427</v>
      </c>
      <c r="F1178" t="s">
        <v>1428</v>
      </c>
      <c r="G1178">
        <v>5954336382</v>
      </c>
      <c r="H1178">
        <v>213205</v>
      </c>
      <c r="I1178">
        <v>35300</v>
      </c>
      <c r="J1178">
        <v>455400</v>
      </c>
      <c r="K1178">
        <v>3232</v>
      </c>
      <c r="L1178" t="s">
        <v>1597</v>
      </c>
      <c r="M1178">
        <v>1012</v>
      </c>
      <c r="N1178" t="s">
        <v>1437</v>
      </c>
      <c r="O1178" t="s">
        <v>1434</v>
      </c>
      <c r="P1178" t="s">
        <v>1597</v>
      </c>
      <c r="Q1178" t="s">
        <v>1435</v>
      </c>
      <c r="R1178" t="s">
        <v>1435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 spans="1:60" x14ac:dyDescent="0.25">
      <c r="A1179">
        <v>2494</v>
      </c>
      <c r="B1179">
        <v>42825</v>
      </c>
      <c r="C1179">
        <v>9</v>
      </c>
      <c r="D1179" t="s">
        <v>1607</v>
      </c>
      <c r="E1179" t="s">
        <v>1427</v>
      </c>
      <c r="F1179" t="s">
        <v>1428</v>
      </c>
      <c r="G1179">
        <v>5954336382</v>
      </c>
      <c r="H1179">
        <v>213205</v>
      </c>
      <c r="I1179">
        <v>35300</v>
      </c>
      <c r="J1179">
        <v>422400</v>
      </c>
      <c r="K1179">
        <v>2555</v>
      </c>
      <c r="L1179" t="s">
        <v>1598</v>
      </c>
      <c r="M1179">
        <v>1056</v>
      </c>
      <c r="N1179" t="s">
        <v>1437</v>
      </c>
      <c r="O1179" t="s">
        <v>1434</v>
      </c>
      <c r="P1179" t="s">
        <v>1598</v>
      </c>
      <c r="Q1179" t="s">
        <v>1435</v>
      </c>
      <c r="R1179" t="s">
        <v>1435</v>
      </c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 spans="1:60" x14ac:dyDescent="0.25">
      <c r="A1180">
        <v>2495</v>
      </c>
      <c r="B1180">
        <v>42825</v>
      </c>
      <c r="C1180">
        <v>9</v>
      </c>
      <c r="D1180" t="s">
        <v>1607</v>
      </c>
      <c r="E1180" t="s">
        <v>1427</v>
      </c>
      <c r="F1180" t="s">
        <v>1428</v>
      </c>
      <c r="G1180">
        <v>5954336382</v>
      </c>
      <c r="H1180">
        <v>213205</v>
      </c>
      <c r="I1180">
        <v>35300</v>
      </c>
      <c r="J1180">
        <v>392350</v>
      </c>
      <c r="K1180">
        <v>3231</v>
      </c>
      <c r="L1180" t="s">
        <v>1597</v>
      </c>
      <c r="M1180">
        <v>1121</v>
      </c>
      <c r="N1180" t="s">
        <v>1437</v>
      </c>
      <c r="O1180" t="s">
        <v>1434</v>
      </c>
      <c r="P1180" t="s">
        <v>1597</v>
      </c>
      <c r="Q1180" t="s">
        <v>1435</v>
      </c>
      <c r="R1180" t="s">
        <v>1435</v>
      </c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 spans="1:60" x14ac:dyDescent="0.25">
      <c r="A1181">
        <v>2496</v>
      </c>
      <c r="B1181">
        <v>42825</v>
      </c>
      <c r="C1181">
        <v>9</v>
      </c>
      <c r="D1181" t="s">
        <v>1607</v>
      </c>
      <c r="E1181" t="s">
        <v>1427</v>
      </c>
      <c r="F1181" t="s">
        <v>1428</v>
      </c>
      <c r="G1181">
        <v>5954336382</v>
      </c>
      <c r="H1181">
        <v>213205</v>
      </c>
      <c r="I1181">
        <v>35300</v>
      </c>
      <c r="J1181">
        <v>506700</v>
      </c>
      <c r="K1181">
        <v>3232</v>
      </c>
      <c r="L1181" t="s">
        <v>1597</v>
      </c>
      <c r="M1181">
        <v>1126</v>
      </c>
      <c r="N1181" t="s">
        <v>1437</v>
      </c>
      <c r="O1181" t="s">
        <v>1434</v>
      </c>
      <c r="P1181" t="s">
        <v>1597</v>
      </c>
      <c r="Q1181" t="s">
        <v>1435</v>
      </c>
      <c r="R1181" t="s">
        <v>1435</v>
      </c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 spans="1:60" x14ac:dyDescent="0.25">
      <c r="A1182">
        <v>2497</v>
      </c>
      <c r="B1182">
        <v>42825</v>
      </c>
      <c r="C1182">
        <v>9</v>
      </c>
      <c r="D1182" t="s">
        <v>1607</v>
      </c>
      <c r="E1182" t="s">
        <v>1427</v>
      </c>
      <c r="F1182" t="s">
        <v>1428</v>
      </c>
      <c r="G1182">
        <v>5954336382</v>
      </c>
      <c r="H1182">
        <v>213205</v>
      </c>
      <c r="I1182">
        <v>35300</v>
      </c>
      <c r="J1182">
        <v>393750</v>
      </c>
      <c r="K1182">
        <v>3231</v>
      </c>
      <c r="L1182" t="s">
        <v>1597</v>
      </c>
      <c r="M1182">
        <v>1125</v>
      </c>
      <c r="N1182" t="s">
        <v>1437</v>
      </c>
      <c r="O1182" t="s">
        <v>1434</v>
      </c>
      <c r="P1182" t="s">
        <v>1597</v>
      </c>
      <c r="Q1182" t="s">
        <v>1435</v>
      </c>
      <c r="R1182" t="s">
        <v>1435</v>
      </c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 spans="1:60" x14ac:dyDescent="0.25">
      <c r="A1183">
        <v>2498</v>
      </c>
      <c r="B1183">
        <v>42825</v>
      </c>
      <c r="C1183">
        <v>9</v>
      </c>
      <c r="D1183" t="s">
        <v>1607</v>
      </c>
      <c r="E1183" t="s">
        <v>1427</v>
      </c>
      <c r="F1183" t="s">
        <v>1428</v>
      </c>
      <c r="G1183">
        <v>5954336382</v>
      </c>
      <c r="H1183">
        <v>213205</v>
      </c>
      <c r="I1183">
        <v>35300</v>
      </c>
      <c r="J1183">
        <v>450000</v>
      </c>
      <c r="K1183">
        <v>2555</v>
      </c>
      <c r="L1183" t="s">
        <v>1598</v>
      </c>
      <c r="M1183">
        <v>1125</v>
      </c>
      <c r="N1183" t="s">
        <v>1437</v>
      </c>
      <c r="O1183" t="s">
        <v>1434</v>
      </c>
      <c r="P1183" t="s">
        <v>1598</v>
      </c>
      <c r="Q1183" t="s">
        <v>1435</v>
      </c>
      <c r="R1183" t="s">
        <v>1435</v>
      </c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 spans="1:60" x14ac:dyDescent="0.25">
      <c r="A1184">
        <v>2499</v>
      </c>
      <c r="B1184">
        <v>42825</v>
      </c>
      <c r="C1184">
        <v>9</v>
      </c>
      <c r="D1184" t="s">
        <v>1607</v>
      </c>
      <c r="E1184" t="s">
        <v>1427</v>
      </c>
      <c r="F1184" t="s">
        <v>1428</v>
      </c>
      <c r="G1184">
        <v>5954336382</v>
      </c>
      <c r="H1184">
        <v>213205</v>
      </c>
      <c r="I1184">
        <v>35300</v>
      </c>
      <c r="J1184">
        <v>296100</v>
      </c>
      <c r="K1184">
        <v>3232</v>
      </c>
      <c r="L1184" t="s">
        <v>1597</v>
      </c>
      <c r="M1184">
        <v>658</v>
      </c>
      <c r="N1184" t="s">
        <v>1437</v>
      </c>
      <c r="O1184" t="s">
        <v>1434</v>
      </c>
      <c r="P1184" t="s">
        <v>1597</v>
      </c>
      <c r="Q1184" t="s">
        <v>1435</v>
      </c>
      <c r="R1184" t="s">
        <v>1435</v>
      </c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 spans="1:60" x14ac:dyDescent="0.25">
      <c r="A1185">
        <v>2500</v>
      </c>
      <c r="B1185">
        <v>42825</v>
      </c>
      <c r="C1185">
        <v>9</v>
      </c>
      <c r="D1185" t="s">
        <v>1607</v>
      </c>
      <c r="E1185" t="s">
        <v>1427</v>
      </c>
      <c r="F1185" t="s">
        <v>1428</v>
      </c>
      <c r="G1185">
        <v>5954336382</v>
      </c>
      <c r="H1185">
        <v>213205</v>
      </c>
      <c r="I1185">
        <v>35300</v>
      </c>
      <c r="J1185">
        <v>486450</v>
      </c>
      <c r="K1185">
        <v>3232</v>
      </c>
      <c r="L1185" t="s">
        <v>1597</v>
      </c>
      <c r="M1185">
        <v>1081</v>
      </c>
      <c r="N1185" t="s">
        <v>1437</v>
      </c>
      <c r="O1185" t="s">
        <v>1434</v>
      </c>
      <c r="P1185" t="s">
        <v>1597</v>
      </c>
      <c r="Q1185" t="s">
        <v>1435</v>
      </c>
      <c r="R1185" t="s">
        <v>1435</v>
      </c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 spans="1:60" x14ac:dyDescent="0.25">
      <c r="A1186">
        <v>2501</v>
      </c>
      <c r="B1186">
        <v>42825</v>
      </c>
      <c r="C1186">
        <v>9</v>
      </c>
      <c r="D1186" t="s">
        <v>1607</v>
      </c>
      <c r="E1186" t="s">
        <v>1427</v>
      </c>
      <c r="F1186" t="s">
        <v>1428</v>
      </c>
      <c r="G1186">
        <v>5954336382</v>
      </c>
      <c r="H1186">
        <v>213205</v>
      </c>
      <c r="I1186">
        <v>35300</v>
      </c>
      <c r="J1186">
        <v>420400</v>
      </c>
      <c r="K1186">
        <v>2555</v>
      </c>
      <c r="L1186" t="s">
        <v>1598</v>
      </c>
      <c r="M1186">
        <v>1051</v>
      </c>
      <c r="N1186" t="s">
        <v>1437</v>
      </c>
      <c r="O1186" t="s">
        <v>1434</v>
      </c>
      <c r="P1186" t="s">
        <v>1598</v>
      </c>
      <c r="Q1186" t="s">
        <v>1435</v>
      </c>
      <c r="R1186" t="s">
        <v>1435</v>
      </c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 spans="1:60" x14ac:dyDescent="0.25">
      <c r="A1187">
        <v>2502</v>
      </c>
      <c r="B1187">
        <v>42825</v>
      </c>
      <c r="C1187">
        <v>10</v>
      </c>
      <c r="D1187" t="s">
        <v>1607</v>
      </c>
      <c r="E1187" t="s">
        <v>1427</v>
      </c>
      <c r="F1187" t="s">
        <v>1428</v>
      </c>
      <c r="G1187">
        <v>5954336382</v>
      </c>
      <c r="H1187">
        <v>210502</v>
      </c>
      <c r="I1187">
        <v>35460</v>
      </c>
      <c r="J1187">
        <v>858400</v>
      </c>
      <c r="K1187">
        <v>5433</v>
      </c>
      <c r="L1187" t="s">
        <v>1561</v>
      </c>
      <c r="M1187">
        <v>232</v>
      </c>
      <c r="N1187" t="s">
        <v>1454</v>
      </c>
      <c r="O1187" t="s">
        <v>1434</v>
      </c>
      <c r="P1187" t="s">
        <v>1561</v>
      </c>
      <c r="Q1187" t="s">
        <v>1435</v>
      </c>
      <c r="R1187" t="s">
        <v>1435</v>
      </c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 spans="1:60" x14ac:dyDescent="0.25">
      <c r="A1188">
        <v>2503</v>
      </c>
      <c r="B1188">
        <v>42825</v>
      </c>
      <c r="C1188">
        <v>10</v>
      </c>
      <c r="D1188" t="s">
        <v>1607</v>
      </c>
      <c r="E1188" t="s">
        <v>1427</v>
      </c>
      <c r="F1188" t="s">
        <v>1428</v>
      </c>
      <c r="G1188">
        <v>5954336382</v>
      </c>
      <c r="H1188">
        <v>210502</v>
      </c>
      <c r="I1188">
        <v>35460</v>
      </c>
      <c r="J1188">
        <v>1204500</v>
      </c>
      <c r="K1188">
        <v>5431</v>
      </c>
      <c r="L1188" t="s">
        <v>1559</v>
      </c>
      <c r="M1188">
        <v>219</v>
      </c>
      <c r="N1188" t="s">
        <v>1454</v>
      </c>
      <c r="O1188" t="s">
        <v>1434</v>
      </c>
      <c r="P1188" t="s">
        <v>1559</v>
      </c>
      <c r="Q1188" t="s">
        <v>1435</v>
      </c>
      <c r="R1188" t="s">
        <v>1435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 spans="1:60" x14ac:dyDescent="0.25">
      <c r="A1189">
        <v>2504</v>
      </c>
      <c r="B1189">
        <v>42825</v>
      </c>
      <c r="C1189">
        <v>10</v>
      </c>
      <c r="D1189" t="s">
        <v>1607</v>
      </c>
      <c r="E1189" t="s">
        <v>1427</v>
      </c>
      <c r="F1189" t="s">
        <v>1428</v>
      </c>
      <c r="G1189">
        <v>5954336382</v>
      </c>
      <c r="H1189">
        <v>210502</v>
      </c>
      <c r="I1189">
        <v>35460</v>
      </c>
      <c r="J1189">
        <v>113400</v>
      </c>
      <c r="K1189">
        <v>5493</v>
      </c>
      <c r="L1189" t="s">
        <v>1464</v>
      </c>
      <c r="M1189">
        <v>126</v>
      </c>
      <c r="N1189" t="s">
        <v>1454</v>
      </c>
      <c r="O1189" t="s">
        <v>1434</v>
      </c>
      <c r="P1189" t="s">
        <v>1464</v>
      </c>
      <c r="Q1189" t="s">
        <v>1435</v>
      </c>
      <c r="R1189" t="s">
        <v>1435</v>
      </c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 spans="1:60" x14ac:dyDescent="0.25">
      <c r="A1190">
        <v>2505</v>
      </c>
      <c r="B1190">
        <v>42825</v>
      </c>
      <c r="C1190">
        <v>10</v>
      </c>
      <c r="D1190" t="s">
        <v>1607</v>
      </c>
      <c r="E1190" t="s">
        <v>1427</v>
      </c>
      <c r="F1190" t="s">
        <v>1428</v>
      </c>
      <c r="G1190">
        <v>5954336382</v>
      </c>
      <c r="H1190">
        <v>210502</v>
      </c>
      <c r="I1190">
        <v>35460</v>
      </c>
      <c r="J1190">
        <v>193600</v>
      </c>
      <c r="K1190">
        <v>4075</v>
      </c>
      <c r="L1190" t="s">
        <v>1465</v>
      </c>
      <c r="M1190">
        <v>88</v>
      </c>
      <c r="N1190" t="s">
        <v>1454</v>
      </c>
      <c r="O1190" t="s">
        <v>1434</v>
      </c>
      <c r="P1190" t="s">
        <v>1465</v>
      </c>
      <c r="Q1190" t="s">
        <v>1435</v>
      </c>
      <c r="R1190" t="s">
        <v>1435</v>
      </c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 spans="1:60" x14ac:dyDescent="0.25">
      <c r="A1191">
        <v>2506</v>
      </c>
      <c r="B1191">
        <v>42825</v>
      </c>
      <c r="C1191">
        <v>10</v>
      </c>
      <c r="D1191" t="s">
        <v>1607</v>
      </c>
      <c r="E1191" t="s">
        <v>1427</v>
      </c>
      <c r="F1191" t="s">
        <v>1428</v>
      </c>
      <c r="G1191">
        <v>5954336382</v>
      </c>
      <c r="H1191">
        <v>210502</v>
      </c>
      <c r="I1191">
        <v>35460</v>
      </c>
      <c r="J1191">
        <v>47600</v>
      </c>
      <c r="K1191">
        <v>5490</v>
      </c>
      <c r="L1191" t="s">
        <v>1468</v>
      </c>
      <c r="M1191">
        <v>28</v>
      </c>
      <c r="N1191" t="s">
        <v>1454</v>
      </c>
      <c r="O1191" t="s">
        <v>1434</v>
      </c>
      <c r="P1191" t="s">
        <v>1468</v>
      </c>
      <c r="Q1191" t="s">
        <v>1435</v>
      </c>
      <c r="R1191" t="s">
        <v>1435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 spans="1:60" x14ac:dyDescent="0.25">
      <c r="A1192">
        <v>2507</v>
      </c>
      <c r="B1192">
        <v>42825</v>
      </c>
      <c r="C1192">
        <v>10</v>
      </c>
      <c r="D1192" t="s">
        <v>1607</v>
      </c>
      <c r="E1192" t="s">
        <v>1427</v>
      </c>
      <c r="F1192" t="s">
        <v>1428</v>
      </c>
      <c r="G1192">
        <v>5954336382</v>
      </c>
      <c r="H1192">
        <v>210502</v>
      </c>
      <c r="I1192">
        <v>35460</v>
      </c>
      <c r="J1192">
        <v>222300</v>
      </c>
      <c r="K1192">
        <v>5442</v>
      </c>
      <c r="L1192" t="s">
        <v>1477</v>
      </c>
      <c r="M1192">
        <v>247</v>
      </c>
      <c r="N1192" t="s">
        <v>1454</v>
      </c>
      <c r="O1192" t="s">
        <v>1434</v>
      </c>
      <c r="P1192" t="s">
        <v>1477</v>
      </c>
      <c r="Q1192" t="s">
        <v>1435</v>
      </c>
      <c r="R1192" t="s">
        <v>1435</v>
      </c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 spans="1:60" x14ac:dyDescent="0.25">
      <c r="A1193">
        <v>2508</v>
      </c>
      <c r="B1193">
        <v>42825</v>
      </c>
      <c r="C1193">
        <v>10</v>
      </c>
      <c r="D1193" t="s">
        <v>1607</v>
      </c>
      <c r="E1193" t="s">
        <v>1427</v>
      </c>
      <c r="F1193" t="s">
        <v>1428</v>
      </c>
      <c r="G1193">
        <v>5954336382</v>
      </c>
      <c r="H1193">
        <v>210502</v>
      </c>
      <c r="I1193">
        <v>35460</v>
      </c>
      <c r="J1193">
        <v>100980</v>
      </c>
      <c r="K1193">
        <v>5444</v>
      </c>
      <c r="L1193" t="s">
        <v>1479</v>
      </c>
      <c r="M1193">
        <v>59.4</v>
      </c>
      <c r="N1193" t="s">
        <v>1454</v>
      </c>
      <c r="O1193" t="s">
        <v>1434</v>
      </c>
      <c r="P1193" t="s">
        <v>1479</v>
      </c>
      <c r="Q1193" t="s">
        <v>1435</v>
      </c>
      <c r="R1193" t="s">
        <v>1435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 spans="1:60" x14ac:dyDescent="0.25">
      <c r="A1194">
        <v>2509</v>
      </c>
      <c r="B1194">
        <v>42825</v>
      </c>
      <c r="C1194">
        <v>10</v>
      </c>
      <c r="D1194" t="s">
        <v>1607</v>
      </c>
      <c r="E1194" t="s">
        <v>1427</v>
      </c>
      <c r="F1194" t="s">
        <v>1428</v>
      </c>
      <c r="G1194">
        <v>5954336382</v>
      </c>
      <c r="H1194">
        <v>210502</v>
      </c>
      <c r="I1194">
        <v>35460</v>
      </c>
      <c r="J1194">
        <v>159360</v>
      </c>
      <c r="K1194">
        <v>5562</v>
      </c>
      <c r="L1194" t="s">
        <v>2016</v>
      </c>
      <c r="M1194">
        <v>99.6</v>
      </c>
      <c r="N1194" t="s">
        <v>1454</v>
      </c>
      <c r="O1194" t="s">
        <v>1434</v>
      </c>
      <c r="P1194" t="s">
        <v>2016</v>
      </c>
      <c r="Q1194" t="s">
        <v>1435</v>
      </c>
      <c r="R1194" t="s">
        <v>1435</v>
      </c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 spans="1:60" x14ac:dyDescent="0.25">
      <c r="A1195">
        <v>2510</v>
      </c>
      <c r="B1195">
        <v>42825</v>
      </c>
      <c r="C1195">
        <v>10</v>
      </c>
      <c r="D1195" t="s">
        <v>1607</v>
      </c>
      <c r="E1195" t="s">
        <v>1427</v>
      </c>
      <c r="F1195" t="s">
        <v>1428</v>
      </c>
      <c r="G1195">
        <v>5954336382</v>
      </c>
      <c r="H1195">
        <v>210502</v>
      </c>
      <c r="I1195">
        <v>35460</v>
      </c>
      <c r="J1195">
        <v>23400</v>
      </c>
      <c r="K1195">
        <v>5443</v>
      </c>
      <c r="L1195" t="s">
        <v>1478</v>
      </c>
      <c r="M1195">
        <v>26</v>
      </c>
      <c r="N1195" t="s">
        <v>1454</v>
      </c>
      <c r="O1195" t="s">
        <v>1434</v>
      </c>
      <c r="P1195" t="s">
        <v>1478</v>
      </c>
      <c r="Q1195" t="s">
        <v>1435</v>
      </c>
      <c r="R1195" t="s">
        <v>1435</v>
      </c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</row>
    <row r="1196" spans="1:60" x14ac:dyDescent="0.25">
      <c r="A1196">
        <v>2511</v>
      </c>
      <c r="B1196">
        <v>42825</v>
      </c>
      <c r="C1196">
        <v>10</v>
      </c>
      <c r="D1196" t="s">
        <v>1607</v>
      </c>
      <c r="E1196" t="s">
        <v>1427</v>
      </c>
      <c r="F1196" t="s">
        <v>1428</v>
      </c>
      <c r="G1196">
        <v>5954336382</v>
      </c>
      <c r="H1196">
        <v>210502</v>
      </c>
      <c r="I1196">
        <v>35460</v>
      </c>
      <c r="J1196">
        <v>26000</v>
      </c>
      <c r="K1196">
        <v>5564</v>
      </c>
      <c r="L1196" t="s">
        <v>1480</v>
      </c>
      <c r="M1196">
        <v>26</v>
      </c>
      <c r="N1196" t="s">
        <v>1454</v>
      </c>
      <c r="O1196" t="s">
        <v>1434</v>
      </c>
      <c r="P1196" t="s">
        <v>1480</v>
      </c>
      <c r="Q1196" t="s">
        <v>1435</v>
      </c>
      <c r="R1196" t="s">
        <v>1435</v>
      </c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 spans="1:60" x14ac:dyDescent="0.25">
      <c r="A1197">
        <v>2512</v>
      </c>
      <c r="B1197">
        <v>42825</v>
      </c>
      <c r="C1197">
        <v>10</v>
      </c>
      <c r="D1197" t="s">
        <v>1607</v>
      </c>
      <c r="E1197" t="s">
        <v>1427</v>
      </c>
      <c r="F1197" t="s">
        <v>1428</v>
      </c>
      <c r="G1197">
        <v>5954336382</v>
      </c>
      <c r="H1197">
        <v>210502</v>
      </c>
      <c r="I1197">
        <v>35460</v>
      </c>
      <c r="J1197">
        <v>43200</v>
      </c>
      <c r="K1197">
        <v>5446</v>
      </c>
      <c r="L1197" t="s">
        <v>1481</v>
      </c>
      <c r="M1197">
        <v>36</v>
      </c>
      <c r="N1197" t="s">
        <v>1454</v>
      </c>
      <c r="O1197" t="s">
        <v>1434</v>
      </c>
      <c r="P1197" t="s">
        <v>1481</v>
      </c>
      <c r="Q1197" t="s">
        <v>1435</v>
      </c>
      <c r="R1197" t="s">
        <v>1435</v>
      </c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 spans="1:60" x14ac:dyDescent="0.25">
      <c r="A1198">
        <v>2513</v>
      </c>
      <c r="B1198">
        <v>42825</v>
      </c>
      <c r="C1198">
        <v>10</v>
      </c>
      <c r="D1198" t="s">
        <v>1607</v>
      </c>
      <c r="E1198" t="s">
        <v>1427</v>
      </c>
      <c r="F1198" t="s">
        <v>1428</v>
      </c>
      <c r="G1198">
        <v>5954336382</v>
      </c>
      <c r="H1198">
        <v>210502</v>
      </c>
      <c r="I1198">
        <v>35460</v>
      </c>
      <c r="J1198">
        <v>124700</v>
      </c>
      <c r="K1198">
        <v>5488</v>
      </c>
      <c r="L1198" t="s">
        <v>1466</v>
      </c>
      <c r="M1198">
        <v>43</v>
      </c>
      <c r="N1198" t="s">
        <v>1437</v>
      </c>
      <c r="O1198" t="s">
        <v>1434</v>
      </c>
      <c r="P1198" t="s">
        <v>1466</v>
      </c>
      <c r="Q1198" t="s">
        <v>1435</v>
      </c>
      <c r="R1198" t="s">
        <v>1435</v>
      </c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 spans="1:60" x14ac:dyDescent="0.25">
      <c r="A1199">
        <v>2514</v>
      </c>
      <c r="B1199">
        <v>42825</v>
      </c>
      <c r="C1199">
        <v>10</v>
      </c>
      <c r="D1199" t="s">
        <v>1607</v>
      </c>
      <c r="E1199" t="s">
        <v>1427</v>
      </c>
      <c r="F1199" t="s">
        <v>1428</v>
      </c>
      <c r="G1199">
        <v>5954336382</v>
      </c>
      <c r="H1199">
        <v>210502</v>
      </c>
      <c r="I1199">
        <v>35460</v>
      </c>
      <c r="J1199">
        <v>10400</v>
      </c>
      <c r="K1199">
        <v>5489</v>
      </c>
      <c r="L1199" t="s">
        <v>1474</v>
      </c>
      <c r="M1199">
        <v>16</v>
      </c>
      <c r="N1199" t="s">
        <v>1471</v>
      </c>
      <c r="O1199" t="s">
        <v>1434</v>
      </c>
      <c r="P1199" t="s">
        <v>1474</v>
      </c>
      <c r="Q1199" t="s">
        <v>1435</v>
      </c>
      <c r="R1199" t="s">
        <v>1435</v>
      </c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 spans="1:60" x14ac:dyDescent="0.25">
      <c r="A1200">
        <v>2515</v>
      </c>
      <c r="B1200">
        <v>42825</v>
      </c>
      <c r="C1200">
        <v>10</v>
      </c>
      <c r="D1200" t="s">
        <v>1607</v>
      </c>
      <c r="E1200" t="s">
        <v>1427</v>
      </c>
      <c r="F1200" t="s">
        <v>1428</v>
      </c>
      <c r="G1200">
        <v>5954336382</v>
      </c>
      <c r="H1200">
        <v>210502</v>
      </c>
      <c r="I1200">
        <v>35460</v>
      </c>
      <c r="J1200">
        <v>388300</v>
      </c>
      <c r="K1200">
        <v>5565</v>
      </c>
      <c r="L1200" t="s">
        <v>1739</v>
      </c>
      <c r="M1200">
        <v>353</v>
      </c>
      <c r="N1200" t="s">
        <v>1437</v>
      </c>
      <c r="O1200" t="s">
        <v>1434</v>
      </c>
      <c r="P1200" t="s">
        <v>1739</v>
      </c>
      <c r="Q1200" t="s">
        <v>1435</v>
      </c>
      <c r="R1200" t="s">
        <v>1435</v>
      </c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 spans="1:60" x14ac:dyDescent="0.25">
      <c r="A1201">
        <v>2516</v>
      </c>
      <c r="B1201">
        <v>42825</v>
      </c>
      <c r="C1201">
        <v>10</v>
      </c>
      <c r="D1201" t="s">
        <v>1607</v>
      </c>
      <c r="E1201" t="s">
        <v>1427</v>
      </c>
      <c r="F1201" t="s">
        <v>1428</v>
      </c>
      <c r="G1201">
        <v>5954336382</v>
      </c>
      <c r="H1201">
        <v>210502</v>
      </c>
      <c r="I1201">
        <v>35460</v>
      </c>
      <c r="J1201">
        <v>46860</v>
      </c>
      <c r="K1201">
        <v>5434</v>
      </c>
      <c r="L1201" t="s">
        <v>1467</v>
      </c>
      <c r="M1201">
        <v>14.2</v>
      </c>
      <c r="N1201" t="s">
        <v>1454</v>
      </c>
      <c r="O1201" t="s">
        <v>1434</v>
      </c>
      <c r="P1201" t="s">
        <v>1467</v>
      </c>
      <c r="Q1201" t="s">
        <v>1435</v>
      </c>
      <c r="R1201" t="s">
        <v>1435</v>
      </c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 spans="1:60" x14ac:dyDescent="0.25">
      <c r="A1202">
        <v>2517</v>
      </c>
      <c r="B1202">
        <v>42825</v>
      </c>
      <c r="C1202">
        <v>10</v>
      </c>
      <c r="D1202" t="s">
        <v>1607</v>
      </c>
      <c r="E1202" t="s">
        <v>1427</v>
      </c>
      <c r="F1202" t="s">
        <v>1428</v>
      </c>
      <c r="G1202">
        <v>5954336382</v>
      </c>
      <c r="H1202">
        <v>210502</v>
      </c>
      <c r="I1202">
        <v>35460</v>
      </c>
      <c r="J1202">
        <v>60160</v>
      </c>
      <c r="K1202">
        <v>4872</v>
      </c>
      <c r="L1202" t="s">
        <v>1467</v>
      </c>
      <c r="M1202">
        <v>18.8</v>
      </c>
      <c r="N1202" t="s">
        <v>1454</v>
      </c>
      <c r="O1202" t="s">
        <v>1434</v>
      </c>
      <c r="P1202" t="s">
        <v>1467</v>
      </c>
      <c r="Q1202" t="s">
        <v>1435</v>
      </c>
      <c r="R1202" t="s">
        <v>1435</v>
      </c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 spans="1:60" x14ac:dyDescent="0.25">
      <c r="A1203">
        <v>2518</v>
      </c>
      <c r="B1203">
        <v>42825</v>
      </c>
      <c r="C1203">
        <v>10</v>
      </c>
      <c r="D1203" t="s">
        <v>1607</v>
      </c>
      <c r="E1203" t="s">
        <v>1427</v>
      </c>
      <c r="F1203" t="s">
        <v>1428</v>
      </c>
      <c r="G1203">
        <v>5954336382</v>
      </c>
      <c r="H1203">
        <v>210502</v>
      </c>
      <c r="I1203">
        <v>35460</v>
      </c>
      <c r="J1203">
        <v>206800</v>
      </c>
      <c r="K1203">
        <v>5492</v>
      </c>
      <c r="L1203" t="s">
        <v>1469</v>
      </c>
      <c r="M1203">
        <v>94</v>
      </c>
      <c r="N1203" t="s">
        <v>1454</v>
      </c>
      <c r="O1203" t="s">
        <v>1434</v>
      </c>
      <c r="P1203" t="s">
        <v>1469</v>
      </c>
      <c r="Q1203" t="s">
        <v>1435</v>
      </c>
      <c r="R1203" t="s">
        <v>1435</v>
      </c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 spans="1:60" x14ac:dyDescent="0.25">
      <c r="A1204">
        <v>2519</v>
      </c>
      <c r="B1204">
        <v>42825</v>
      </c>
      <c r="C1204">
        <v>10</v>
      </c>
      <c r="D1204" t="s">
        <v>1607</v>
      </c>
      <c r="E1204" t="s">
        <v>1427</v>
      </c>
      <c r="F1204" t="s">
        <v>1428</v>
      </c>
      <c r="G1204">
        <v>5954336382</v>
      </c>
      <c r="H1204">
        <v>210502</v>
      </c>
      <c r="I1204">
        <v>35460</v>
      </c>
      <c r="J1204">
        <v>4000</v>
      </c>
      <c r="K1204">
        <v>5437</v>
      </c>
      <c r="L1204" t="s">
        <v>1472</v>
      </c>
      <c r="M1204">
        <v>2</v>
      </c>
      <c r="N1204" t="s">
        <v>1473</v>
      </c>
      <c r="O1204" t="s">
        <v>1434</v>
      </c>
      <c r="P1204" t="s">
        <v>1472</v>
      </c>
      <c r="Q1204" t="s">
        <v>1435</v>
      </c>
      <c r="R1204" t="s">
        <v>1435</v>
      </c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 spans="1:60" x14ac:dyDescent="0.25">
      <c r="A1205">
        <v>2520</v>
      </c>
      <c r="B1205">
        <v>42825</v>
      </c>
      <c r="C1205">
        <v>10</v>
      </c>
      <c r="D1205" t="s">
        <v>1607</v>
      </c>
      <c r="E1205" t="s">
        <v>1427</v>
      </c>
      <c r="F1205" t="s">
        <v>1428</v>
      </c>
      <c r="G1205">
        <v>5954336382</v>
      </c>
      <c r="H1205">
        <v>210502</v>
      </c>
      <c r="I1205">
        <v>35460</v>
      </c>
      <c r="J1205">
        <v>20100</v>
      </c>
      <c r="K1205">
        <v>4871</v>
      </c>
      <c r="L1205" t="s">
        <v>1468</v>
      </c>
      <c r="M1205">
        <v>3</v>
      </c>
      <c r="N1205" t="s">
        <v>1471</v>
      </c>
      <c r="O1205" t="s">
        <v>1434</v>
      </c>
      <c r="P1205" t="s">
        <v>1468</v>
      </c>
      <c r="Q1205" t="s">
        <v>1435</v>
      </c>
      <c r="R1205" t="s">
        <v>1435</v>
      </c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 spans="1:60" x14ac:dyDescent="0.25">
      <c r="A1206">
        <v>2521</v>
      </c>
      <c r="B1206">
        <v>42825</v>
      </c>
      <c r="C1206">
        <v>10</v>
      </c>
      <c r="D1206" t="s">
        <v>1607</v>
      </c>
      <c r="E1206" t="s">
        <v>1427</v>
      </c>
      <c r="F1206" t="s">
        <v>1428</v>
      </c>
      <c r="G1206">
        <v>5954336382</v>
      </c>
      <c r="H1206">
        <v>210502</v>
      </c>
      <c r="I1206">
        <v>35460</v>
      </c>
      <c r="J1206">
        <v>17400</v>
      </c>
      <c r="K1206">
        <v>5491</v>
      </c>
      <c r="L1206" t="s">
        <v>1468</v>
      </c>
      <c r="M1206">
        <v>3</v>
      </c>
      <c r="N1206" t="s">
        <v>1454</v>
      </c>
      <c r="O1206" t="s">
        <v>1434</v>
      </c>
      <c r="P1206" t="s">
        <v>1468</v>
      </c>
      <c r="Q1206" t="s">
        <v>1435</v>
      </c>
      <c r="R1206" t="s">
        <v>1435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 spans="1:60" x14ac:dyDescent="0.25">
      <c r="A1207">
        <v>2522</v>
      </c>
      <c r="B1207">
        <v>42825</v>
      </c>
      <c r="C1207">
        <v>10</v>
      </c>
      <c r="D1207" t="s">
        <v>1607</v>
      </c>
      <c r="E1207" t="s">
        <v>1427</v>
      </c>
      <c r="F1207" t="s">
        <v>1428</v>
      </c>
      <c r="G1207">
        <v>5954336382</v>
      </c>
      <c r="H1207">
        <v>210502</v>
      </c>
      <c r="I1207">
        <v>35460</v>
      </c>
      <c r="J1207">
        <v>14600</v>
      </c>
      <c r="K1207">
        <v>5539</v>
      </c>
      <c r="L1207" t="s">
        <v>2005</v>
      </c>
      <c r="M1207">
        <v>2</v>
      </c>
      <c r="N1207" t="s">
        <v>1454</v>
      </c>
      <c r="O1207" t="s">
        <v>1434</v>
      </c>
      <c r="P1207" t="s">
        <v>2005</v>
      </c>
      <c r="Q1207" t="s">
        <v>1435</v>
      </c>
      <c r="R1207" t="s">
        <v>1435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 spans="1:60" x14ac:dyDescent="0.25">
      <c r="A1208">
        <v>2523</v>
      </c>
      <c r="B1208">
        <v>42825</v>
      </c>
      <c r="C1208">
        <v>10</v>
      </c>
      <c r="D1208" t="s">
        <v>1607</v>
      </c>
      <c r="E1208" t="s">
        <v>1427</v>
      </c>
      <c r="F1208" t="s">
        <v>1428</v>
      </c>
      <c r="G1208">
        <v>5954336382</v>
      </c>
      <c r="H1208">
        <v>210502</v>
      </c>
      <c r="I1208">
        <v>35460</v>
      </c>
      <c r="J1208">
        <v>260000</v>
      </c>
      <c r="K1208">
        <v>5440</v>
      </c>
      <c r="L1208" t="s">
        <v>1615</v>
      </c>
      <c r="M1208">
        <v>130</v>
      </c>
      <c r="N1208" t="s">
        <v>1613</v>
      </c>
      <c r="O1208" t="s">
        <v>1434</v>
      </c>
      <c r="P1208" t="s">
        <v>1615</v>
      </c>
      <c r="Q1208" t="s">
        <v>1435</v>
      </c>
      <c r="R1208" t="s">
        <v>1435</v>
      </c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 spans="1:60" x14ac:dyDescent="0.25">
      <c r="A1209">
        <v>2524</v>
      </c>
      <c r="B1209">
        <v>42825</v>
      </c>
      <c r="C1209">
        <v>10</v>
      </c>
      <c r="D1209" t="s">
        <v>1607</v>
      </c>
      <c r="E1209" t="s">
        <v>1427</v>
      </c>
      <c r="F1209" t="s">
        <v>1428</v>
      </c>
      <c r="G1209">
        <v>5954336382</v>
      </c>
      <c r="H1209">
        <v>210502</v>
      </c>
      <c r="I1209">
        <v>35460</v>
      </c>
      <c r="J1209">
        <v>84000</v>
      </c>
      <c r="K1209">
        <v>5430</v>
      </c>
      <c r="L1209" t="s">
        <v>1556</v>
      </c>
      <c r="M1209">
        <v>12</v>
      </c>
      <c r="N1209" t="s">
        <v>1454</v>
      </c>
      <c r="O1209" t="s">
        <v>1434</v>
      </c>
      <c r="P1209" t="s">
        <v>1556</v>
      </c>
      <c r="Q1209" t="s">
        <v>1435</v>
      </c>
      <c r="R1209" t="s">
        <v>1435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 spans="1:60" x14ac:dyDescent="0.25">
      <c r="A1210">
        <v>2525</v>
      </c>
      <c r="B1210">
        <v>42825</v>
      </c>
      <c r="C1210">
        <v>10</v>
      </c>
      <c r="D1210" t="s">
        <v>1607</v>
      </c>
      <c r="E1210" t="s">
        <v>1427</v>
      </c>
      <c r="F1210" t="s">
        <v>1428</v>
      </c>
      <c r="G1210">
        <v>5954336382</v>
      </c>
      <c r="H1210">
        <v>210502</v>
      </c>
      <c r="I1210">
        <v>35460</v>
      </c>
      <c r="J1210">
        <v>3000</v>
      </c>
      <c r="K1210">
        <v>5435</v>
      </c>
      <c r="L1210" t="s">
        <v>1468</v>
      </c>
      <c r="M1210">
        <v>2</v>
      </c>
      <c r="N1210" t="s">
        <v>1454</v>
      </c>
      <c r="O1210" t="s">
        <v>1434</v>
      </c>
      <c r="P1210" t="s">
        <v>1468</v>
      </c>
      <c r="Q1210" t="s">
        <v>1435</v>
      </c>
      <c r="R1210" t="s">
        <v>1435</v>
      </c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 spans="1:60" x14ac:dyDescent="0.25">
      <c r="A1211">
        <v>2526</v>
      </c>
      <c r="B1211">
        <v>42825</v>
      </c>
      <c r="C1211">
        <v>10</v>
      </c>
      <c r="D1211" t="s">
        <v>1607</v>
      </c>
      <c r="E1211" t="s">
        <v>1427</v>
      </c>
      <c r="F1211" t="s">
        <v>1428</v>
      </c>
      <c r="G1211">
        <v>5954336382</v>
      </c>
      <c r="H1211">
        <v>210502</v>
      </c>
      <c r="I1211">
        <v>35460</v>
      </c>
      <c r="J1211">
        <v>172500</v>
      </c>
      <c r="K1211">
        <v>5439</v>
      </c>
      <c r="L1211" t="s">
        <v>1614</v>
      </c>
      <c r="M1211">
        <v>115</v>
      </c>
      <c r="N1211" t="s">
        <v>1613</v>
      </c>
      <c r="O1211" t="s">
        <v>1434</v>
      </c>
      <c r="P1211" t="s">
        <v>1614</v>
      </c>
      <c r="Q1211" t="s">
        <v>1435</v>
      </c>
      <c r="R1211" t="s">
        <v>1435</v>
      </c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 spans="1:60" x14ac:dyDescent="0.25">
      <c r="A1212">
        <v>2527</v>
      </c>
      <c r="B1212">
        <v>42825</v>
      </c>
      <c r="C1212">
        <v>10</v>
      </c>
      <c r="D1212" t="s">
        <v>1607</v>
      </c>
      <c r="E1212" t="s">
        <v>1427</v>
      </c>
      <c r="F1212" t="s">
        <v>1428</v>
      </c>
      <c r="G1212">
        <v>5954336382</v>
      </c>
      <c r="H1212">
        <v>210502</v>
      </c>
      <c r="I1212">
        <v>35460</v>
      </c>
      <c r="J1212">
        <v>6400</v>
      </c>
      <c r="K1212">
        <v>4881</v>
      </c>
      <c r="L1212" t="s">
        <v>1845</v>
      </c>
      <c r="M1212">
        <v>4</v>
      </c>
      <c r="N1212" t="s">
        <v>1454</v>
      </c>
      <c r="O1212" t="s">
        <v>1434</v>
      </c>
      <c r="P1212" t="s">
        <v>1845</v>
      </c>
      <c r="Q1212" t="s">
        <v>1435</v>
      </c>
      <c r="R1212" t="s">
        <v>1435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 spans="1:60" x14ac:dyDescent="0.25">
      <c r="A1213">
        <v>2528</v>
      </c>
      <c r="B1213">
        <v>42825</v>
      </c>
      <c r="C1213">
        <v>10</v>
      </c>
      <c r="D1213" t="s">
        <v>1607</v>
      </c>
      <c r="E1213" t="s">
        <v>1427</v>
      </c>
      <c r="F1213" t="s">
        <v>1428</v>
      </c>
      <c r="G1213">
        <v>5954336382</v>
      </c>
      <c r="H1213">
        <v>210502</v>
      </c>
      <c r="I1213">
        <v>35460</v>
      </c>
      <c r="J1213">
        <v>3200</v>
      </c>
      <c r="K1213">
        <v>2550</v>
      </c>
      <c r="L1213" t="s">
        <v>1551</v>
      </c>
      <c r="M1213">
        <v>16</v>
      </c>
      <c r="N1213" t="s">
        <v>1437</v>
      </c>
      <c r="O1213" t="s">
        <v>1434</v>
      </c>
      <c r="P1213" t="s">
        <v>1551</v>
      </c>
      <c r="Q1213" t="s">
        <v>1435</v>
      </c>
      <c r="R1213" t="s">
        <v>1435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 spans="1:60" x14ac:dyDescent="0.25">
      <c r="A1214">
        <v>2529</v>
      </c>
      <c r="B1214">
        <v>42825</v>
      </c>
      <c r="C1214">
        <v>10</v>
      </c>
      <c r="D1214" t="s">
        <v>1607</v>
      </c>
      <c r="E1214" t="s">
        <v>1427</v>
      </c>
      <c r="F1214" t="s">
        <v>1428</v>
      </c>
      <c r="G1214">
        <v>5954336382</v>
      </c>
      <c r="H1214">
        <v>210502</v>
      </c>
      <c r="I1214">
        <v>35460</v>
      </c>
      <c r="J1214">
        <v>550</v>
      </c>
      <c r="K1214">
        <v>3849</v>
      </c>
      <c r="L1214" t="s">
        <v>1853</v>
      </c>
      <c r="M1214">
        <v>1</v>
      </c>
      <c r="N1214" t="s">
        <v>1437</v>
      </c>
      <c r="O1214" t="s">
        <v>1434</v>
      </c>
      <c r="P1214" t="s">
        <v>1853</v>
      </c>
      <c r="Q1214" t="s">
        <v>1435</v>
      </c>
      <c r="R1214" t="s">
        <v>1435</v>
      </c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 spans="1:60" x14ac:dyDescent="0.25">
      <c r="A1215">
        <v>2530</v>
      </c>
      <c r="B1215">
        <v>42825</v>
      </c>
      <c r="C1215">
        <v>10</v>
      </c>
      <c r="D1215" t="s">
        <v>1607</v>
      </c>
      <c r="E1215" t="s">
        <v>1427</v>
      </c>
      <c r="F1215" t="s">
        <v>1428</v>
      </c>
      <c r="G1215">
        <v>5954336382</v>
      </c>
      <c r="H1215">
        <v>210502</v>
      </c>
      <c r="I1215">
        <v>35460</v>
      </c>
      <c r="J1215">
        <v>6100</v>
      </c>
      <c r="K1215">
        <v>5056</v>
      </c>
      <c r="L1215" t="s">
        <v>1852</v>
      </c>
      <c r="M1215">
        <v>1</v>
      </c>
      <c r="N1215" t="s">
        <v>1437</v>
      </c>
      <c r="O1215" t="s">
        <v>1434</v>
      </c>
      <c r="P1215" t="s">
        <v>1852</v>
      </c>
      <c r="Q1215" t="s">
        <v>1435</v>
      </c>
      <c r="R1215" t="s">
        <v>1435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 spans="1:60" x14ac:dyDescent="0.25">
      <c r="A1216">
        <v>2531</v>
      </c>
      <c r="B1216">
        <v>42825</v>
      </c>
      <c r="C1216">
        <v>10</v>
      </c>
      <c r="D1216" t="s">
        <v>1607</v>
      </c>
      <c r="E1216" t="s">
        <v>1427</v>
      </c>
      <c r="F1216" t="s">
        <v>1428</v>
      </c>
      <c r="G1216">
        <v>5954336382</v>
      </c>
      <c r="H1216">
        <v>210502</v>
      </c>
      <c r="I1216">
        <v>35460</v>
      </c>
      <c r="J1216">
        <v>3200</v>
      </c>
      <c r="K1216">
        <v>5014</v>
      </c>
      <c r="L1216" t="s">
        <v>1844</v>
      </c>
      <c r="M1216">
        <v>1</v>
      </c>
      <c r="N1216" t="s">
        <v>1454</v>
      </c>
      <c r="O1216" t="s">
        <v>1434</v>
      </c>
      <c r="P1216" t="s">
        <v>1844</v>
      </c>
      <c r="Q1216" t="s">
        <v>1435</v>
      </c>
      <c r="R1216" t="s">
        <v>1435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 spans="1:60" x14ac:dyDescent="0.25">
      <c r="A1217">
        <v>2532</v>
      </c>
      <c r="B1217">
        <v>42825</v>
      </c>
      <c r="C1217">
        <v>10</v>
      </c>
      <c r="D1217" t="s">
        <v>1607</v>
      </c>
      <c r="E1217" t="s">
        <v>1427</v>
      </c>
      <c r="F1217" t="s">
        <v>1428</v>
      </c>
      <c r="G1217">
        <v>5954336382</v>
      </c>
      <c r="H1217">
        <v>210502</v>
      </c>
      <c r="I1217">
        <v>35460</v>
      </c>
      <c r="J1217">
        <v>9900</v>
      </c>
      <c r="K1217">
        <v>5538</v>
      </c>
      <c r="L1217" t="s">
        <v>1844</v>
      </c>
      <c r="M1217">
        <v>3</v>
      </c>
      <c r="N1217" t="s">
        <v>1454</v>
      </c>
      <c r="O1217" t="s">
        <v>1434</v>
      </c>
      <c r="P1217" t="s">
        <v>1844</v>
      </c>
      <c r="Q1217" t="s">
        <v>1435</v>
      </c>
      <c r="R1217" t="s">
        <v>1435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 spans="1:60" x14ac:dyDescent="0.25">
      <c r="A1218">
        <v>2533</v>
      </c>
      <c r="B1218">
        <v>42825</v>
      </c>
      <c r="C1218">
        <v>10</v>
      </c>
      <c r="D1218" t="s">
        <v>1607</v>
      </c>
      <c r="E1218" t="s">
        <v>1427</v>
      </c>
      <c r="F1218" t="s">
        <v>1428</v>
      </c>
      <c r="G1218">
        <v>5954336382</v>
      </c>
      <c r="H1218">
        <v>210502</v>
      </c>
      <c r="I1218">
        <v>35460</v>
      </c>
      <c r="J1218">
        <v>11200</v>
      </c>
      <c r="K1218">
        <v>4604</v>
      </c>
      <c r="L1218" t="s">
        <v>1854</v>
      </c>
      <c r="M1218">
        <v>7</v>
      </c>
      <c r="N1218" t="s">
        <v>1454</v>
      </c>
      <c r="O1218" t="s">
        <v>1434</v>
      </c>
      <c r="P1218" t="s">
        <v>1854</v>
      </c>
      <c r="Q1218" t="s">
        <v>1435</v>
      </c>
      <c r="R1218" t="s">
        <v>1435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 spans="1:60" x14ac:dyDescent="0.25">
      <c r="A1219">
        <v>2534</v>
      </c>
      <c r="B1219">
        <v>42825</v>
      </c>
      <c r="C1219">
        <v>11</v>
      </c>
      <c r="D1219" t="s">
        <v>1607</v>
      </c>
      <c r="E1219" t="s">
        <v>1427</v>
      </c>
      <c r="F1219" t="s">
        <v>1428</v>
      </c>
      <c r="G1219">
        <v>5954336382</v>
      </c>
      <c r="H1219">
        <v>210604</v>
      </c>
      <c r="I1219">
        <v>35450</v>
      </c>
      <c r="J1219">
        <v>1000</v>
      </c>
      <c r="K1219">
        <v>5566</v>
      </c>
      <c r="L1219" t="s">
        <v>1567</v>
      </c>
      <c r="M1219">
        <v>1</v>
      </c>
      <c r="N1219" t="s">
        <v>1437</v>
      </c>
      <c r="O1219" t="s">
        <v>1434</v>
      </c>
      <c r="P1219" t="s">
        <v>1567</v>
      </c>
      <c r="Q1219" t="s">
        <v>1435</v>
      </c>
      <c r="R1219" t="s">
        <v>1435</v>
      </c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 spans="1:60" x14ac:dyDescent="0.25">
      <c r="A1220">
        <v>2535</v>
      </c>
      <c r="B1220">
        <v>42825</v>
      </c>
      <c r="C1220">
        <v>11</v>
      </c>
      <c r="D1220" t="s">
        <v>1607</v>
      </c>
      <c r="E1220" t="s">
        <v>1427</v>
      </c>
      <c r="F1220" t="s">
        <v>1428</v>
      </c>
      <c r="G1220">
        <v>5954336382</v>
      </c>
      <c r="H1220">
        <v>210604</v>
      </c>
      <c r="I1220">
        <v>35450</v>
      </c>
      <c r="J1220">
        <v>2200</v>
      </c>
      <c r="K1220">
        <v>5568</v>
      </c>
      <c r="L1220" t="s">
        <v>1569</v>
      </c>
      <c r="M1220">
        <v>2</v>
      </c>
      <c r="N1220" t="s">
        <v>1437</v>
      </c>
      <c r="O1220" t="s">
        <v>1434</v>
      </c>
      <c r="P1220" t="s">
        <v>1569</v>
      </c>
      <c r="Q1220" t="s">
        <v>1435</v>
      </c>
      <c r="R1220" t="s">
        <v>1435</v>
      </c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 spans="1:60" x14ac:dyDescent="0.25">
      <c r="A1221">
        <v>2536</v>
      </c>
      <c r="B1221">
        <v>42825</v>
      </c>
      <c r="C1221">
        <v>11</v>
      </c>
      <c r="D1221" t="s">
        <v>1607</v>
      </c>
      <c r="E1221" t="s">
        <v>1427</v>
      </c>
      <c r="F1221" t="s">
        <v>1428</v>
      </c>
      <c r="G1221">
        <v>5954336382</v>
      </c>
      <c r="H1221">
        <v>210604</v>
      </c>
      <c r="I1221">
        <v>35450</v>
      </c>
      <c r="J1221">
        <v>4400</v>
      </c>
      <c r="K1221">
        <v>5569</v>
      </c>
      <c r="L1221" t="s">
        <v>1569</v>
      </c>
      <c r="M1221">
        <v>2</v>
      </c>
      <c r="N1221" t="s">
        <v>1437</v>
      </c>
      <c r="O1221" t="s">
        <v>1434</v>
      </c>
      <c r="P1221" t="s">
        <v>1569</v>
      </c>
      <c r="Q1221" t="s">
        <v>1435</v>
      </c>
      <c r="R1221" t="s">
        <v>1435</v>
      </c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 spans="1:60" x14ac:dyDescent="0.25">
      <c r="A1222">
        <v>2537</v>
      </c>
      <c r="B1222">
        <v>42825</v>
      </c>
      <c r="C1222">
        <v>11</v>
      </c>
      <c r="D1222" t="s">
        <v>1607</v>
      </c>
      <c r="E1222" t="s">
        <v>1427</v>
      </c>
      <c r="F1222" t="s">
        <v>1428</v>
      </c>
      <c r="G1222">
        <v>5954336382</v>
      </c>
      <c r="H1222">
        <v>210604</v>
      </c>
      <c r="I1222">
        <v>35450</v>
      </c>
      <c r="J1222">
        <v>112000</v>
      </c>
      <c r="K1222">
        <v>5570</v>
      </c>
      <c r="L1222" t="s">
        <v>1568</v>
      </c>
      <c r="M1222">
        <v>32</v>
      </c>
      <c r="N1222" t="s">
        <v>1454</v>
      </c>
      <c r="O1222" t="s">
        <v>1434</v>
      </c>
      <c r="P1222" t="s">
        <v>1568</v>
      </c>
      <c r="Q1222" t="s">
        <v>1435</v>
      </c>
      <c r="R1222" t="s">
        <v>1435</v>
      </c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 spans="1:60" x14ac:dyDescent="0.25">
      <c r="A1223">
        <v>2538</v>
      </c>
      <c r="B1223">
        <v>42825</v>
      </c>
      <c r="C1223">
        <v>11</v>
      </c>
      <c r="D1223" t="s">
        <v>1607</v>
      </c>
      <c r="E1223" t="s">
        <v>1427</v>
      </c>
      <c r="F1223" t="s">
        <v>1428</v>
      </c>
      <c r="G1223">
        <v>5954336382</v>
      </c>
      <c r="H1223">
        <v>210604</v>
      </c>
      <c r="I1223">
        <v>35450</v>
      </c>
      <c r="J1223">
        <v>5600</v>
      </c>
      <c r="K1223">
        <v>5571</v>
      </c>
      <c r="L1223" t="s">
        <v>1570</v>
      </c>
      <c r="M1223">
        <v>2</v>
      </c>
      <c r="N1223" t="s">
        <v>1437</v>
      </c>
      <c r="O1223" t="s">
        <v>1434</v>
      </c>
      <c r="P1223" t="s">
        <v>1570</v>
      </c>
      <c r="Q1223" t="s">
        <v>1435</v>
      </c>
      <c r="R1223" t="s">
        <v>1435</v>
      </c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 spans="1:60" x14ac:dyDescent="0.25">
      <c r="A1224">
        <v>2539</v>
      </c>
      <c r="B1224">
        <v>42825</v>
      </c>
      <c r="C1224">
        <v>11</v>
      </c>
      <c r="D1224" t="s">
        <v>1607</v>
      </c>
      <c r="E1224" t="s">
        <v>1427</v>
      </c>
      <c r="F1224" t="s">
        <v>1428</v>
      </c>
      <c r="G1224">
        <v>5954336382</v>
      </c>
      <c r="H1224">
        <v>210604</v>
      </c>
      <c r="I1224">
        <v>35450</v>
      </c>
      <c r="J1224">
        <v>2700</v>
      </c>
      <c r="K1224">
        <v>5572</v>
      </c>
      <c r="L1224" t="s">
        <v>1571</v>
      </c>
      <c r="M1224">
        <v>6</v>
      </c>
      <c r="N1224" t="s">
        <v>1437</v>
      </c>
      <c r="O1224" t="s">
        <v>1434</v>
      </c>
      <c r="P1224" t="s">
        <v>1571</v>
      </c>
      <c r="Q1224" t="s">
        <v>1435</v>
      </c>
      <c r="R1224" t="s">
        <v>1435</v>
      </c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 spans="1:60" x14ac:dyDescent="0.25">
      <c r="A1225">
        <v>2540</v>
      </c>
      <c r="B1225">
        <v>42825</v>
      </c>
      <c r="C1225">
        <v>11</v>
      </c>
      <c r="D1225" t="s">
        <v>1607</v>
      </c>
      <c r="E1225" t="s">
        <v>1427</v>
      </c>
      <c r="F1225" t="s">
        <v>1428</v>
      </c>
      <c r="G1225">
        <v>5954336382</v>
      </c>
      <c r="H1225">
        <v>210604</v>
      </c>
      <c r="I1225">
        <v>35450</v>
      </c>
      <c r="J1225">
        <v>4000</v>
      </c>
      <c r="K1225">
        <v>5573</v>
      </c>
      <c r="L1225" t="s">
        <v>1567</v>
      </c>
      <c r="M1225">
        <v>2</v>
      </c>
      <c r="N1225" t="s">
        <v>1437</v>
      </c>
      <c r="O1225" t="s">
        <v>1434</v>
      </c>
      <c r="P1225" t="s">
        <v>1567</v>
      </c>
      <c r="Q1225" t="s">
        <v>1435</v>
      </c>
      <c r="R1225" t="s">
        <v>1435</v>
      </c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 spans="1:60" x14ac:dyDescent="0.25">
      <c r="A1226">
        <v>2541</v>
      </c>
      <c r="B1226">
        <v>42825</v>
      </c>
      <c r="C1226">
        <v>11</v>
      </c>
      <c r="D1226" t="s">
        <v>1607</v>
      </c>
      <c r="E1226" t="s">
        <v>1427</v>
      </c>
      <c r="F1226" t="s">
        <v>1428</v>
      </c>
      <c r="G1226">
        <v>5954336382</v>
      </c>
      <c r="H1226">
        <v>210604</v>
      </c>
      <c r="I1226">
        <v>35450</v>
      </c>
      <c r="J1226">
        <v>2000</v>
      </c>
      <c r="K1226">
        <v>5574</v>
      </c>
      <c r="L1226" t="s">
        <v>1567</v>
      </c>
      <c r="M1226">
        <v>10</v>
      </c>
      <c r="N1226" t="s">
        <v>1437</v>
      </c>
      <c r="O1226" t="s">
        <v>1434</v>
      </c>
      <c r="P1226" t="s">
        <v>1567</v>
      </c>
      <c r="Q1226" t="s">
        <v>1435</v>
      </c>
      <c r="R1226" t="s">
        <v>1435</v>
      </c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 spans="1:60" x14ac:dyDescent="0.25">
      <c r="A1227">
        <v>2542</v>
      </c>
      <c r="B1227">
        <v>42825</v>
      </c>
      <c r="C1227">
        <v>11</v>
      </c>
      <c r="D1227" t="s">
        <v>1607</v>
      </c>
      <c r="E1227" t="s">
        <v>1427</v>
      </c>
      <c r="F1227" t="s">
        <v>1428</v>
      </c>
      <c r="G1227">
        <v>5954336382</v>
      </c>
      <c r="H1227">
        <v>210604</v>
      </c>
      <c r="I1227">
        <v>35450</v>
      </c>
      <c r="J1227">
        <v>4400</v>
      </c>
      <c r="K1227">
        <v>5582</v>
      </c>
      <c r="L1227" t="s">
        <v>1959</v>
      </c>
      <c r="M1227">
        <v>2</v>
      </c>
      <c r="N1227" t="s">
        <v>1437</v>
      </c>
      <c r="O1227" t="s">
        <v>1434</v>
      </c>
      <c r="P1227" t="s">
        <v>1959</v>
      </c>
      <c r="Q1227" t="s">
        <v>1435</v>
      </c>
      <c r="R1227" t="s">
        <v>1435</v>
      </c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 spans="1:60" x14ac:dyDescent="0.25">
      <c r="A1228">
        <v>2543</v>
      </c>
      <c r="B1228">
        <v>42825</v>
      </c>
      <c r="C1228">
        <v>11</v>
      </c>
      <c r="D1228" t="s">
        <v>1607</v>
      </c>
      <c r="E1228" t="s">
        <v>1427</v>
      </c>
      <c r="F1228" t="s">
        <v>1428</v>
      </c>
      <c r="G1228">
        <v>5954336382</v>
      </c>
      <c r="H1228">
        <v>210604</v>
      </c>
      <c r="I1228">
        <v>35450</v>
      </c>
      <c r="J1228">
        <v>20000</v>
      </c>
      <c r="K1228">
        <v>5581</v>
      </c>
      <c r="L1228" t="s">
        <v>1959</v>
      </c>
      <c r="M1228">
        <v>5</v>
      </c>
      <c r="N1228" t="s">
        <v>1437</v>
      </c>
      <c r="O1228" t="s">
        <v>1434</v>
      </c>
      <c r="P1228" t="s">
        <v>1959</v>
      </c>
      <c r="Q1228" t="s">
        <v>1435</v>
      </c>
      <c r="R1228" t="s">
        <v>1435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 spans="1:60" x14ac:dyDescent="0.25">
      <c r="A1229">
        <v>2544</v>
      </c>
      <c r="B1229">
        <v>42825</v>
      </c>
      <c r="C1229">
        <v>11</v>
      </c>
      <c r="D1229" t="s">
        <v>1607</v>
      </c>
      <c r="E1229" t="s">
        <v>1427</v>
      </c>
      <c r="F1229" t="s">
        <v>1428</v>
      </c>
      <c r="G1229">
        <v>5954336382</v>
      </c>
      <c r="H1229">
        <v>210604</v>
      </c>
      <c r="I1229">
        <v>35450</v>
      </c>
      <c r="J1229">
        <v>10500</v>
      </c>
      <c r="K1229">
        <v>5577</v>
      </c>
      <c r="L1229" t="s">
        <v>1569</v>
      </c>
      <c r="M1229">
        <v>7</v>
      </c>
      <c r="N1229" t="s">
        <v>1437</v>
      </c>
      <c r="O1229" t="s">
        <v>1434</v>
      </c>
      <c r="P1229" t="s">
        <v>1569</v>
      </c>
      <c r="Q1229" t="s">
        <v>1435</v>
      </c>
      <c r="R1229" t="s">
        <v>1435</v>
      </c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</row>
    <row r="1230" spans="1:60" x14ac:dyDescent="0.25">
      <c r="A1230">
        <v>2545</v>
      </c>
      <c r="B1230">
        <v>42825</v>
      </c>
      <c r="C1230">
        <v>11</v>
      </c>
      <c r="D1230" t="s">
        <v>1607</v>
      </c>
      <c r="E1230" t="s">
        <v>1427</v>
      </c>
      <c r="F1230" t="s">
        <v>1428</v>
      </c>
      <c r="G1230">
        <v>5954336382</v>
      </c>
      <c r="H1230">
        <v>210604</v>
      </c>
      <c r="I1230">
        <v>35450</v>
      </c>
      <c r="J1230">
        <v>45000</v>
      </c>
      <c r="K1230">
        <v>5593</v>
      </c>
      <c r="L1230" t="s">
        <v>2176</v>
      </c>
      <c r="M1230">
        <v>1</v>
      </c>
      <c r="N1230" t="s">
        <v>2177</v>
      </c>
      <c r="O1230" t="s">
        <v>1434</v>
      </c>
      <c r="P1230" t="s">
        <v>2176</v>
      </c>
      <c r="Q1230" t="s">
        <v>1435</v>
      </c>
      <c r="R1230" t="s">
        <v>1435</v>
      </c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 spans="1:60" x14ac:dyDescent="0.25">
      <c r="A1231">
        <v>2546</v>
      </c>
      <c r="B1231">
        <v>42825</v>
      </c>
      <c r="C1231">
        <v>11</v>
      </c>
      <c r="D1231" t="s">
        <v>1607</v>
      </c>
      <c r="E1231" t="s">
        <v>1427</v>
      </c>
      <c r="F1231" t="s">
        <v>1428</v>
      </c>
      <c r="G1231">
        <v>5954336382</v>
      </c>
      <c r="H1231">
        <v>210604</v>
      </c>
      <c r="I1231">
        <v>35450</v>
      </c>
      <c r="J1231">
        <v>18000</v>
      </c>
      <c r="K1231">
        <v>5594</v>
      </c>
      <c r="L1231" t="s">
        <v>2178</v>
      </c>
      <c r="M1231">
        <v>2</v>
      </c>
      <c r="N1231" t="s">
        <v>1471</v>
      </c>
      <c r="O1231" t="s">
        <v>1434</v>
      </c>
      <c r="P1231" t="s">
        <v>2178</v>
      </c>
      <c r="Q1231" t="s">
        <v>1435</v>
      </c>
      <c r="R1231" t="s">
        <v>1435</v>
      </c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 spans="1:60" x14ac:dyDescent="0.25">
      <c r="A1232">
        <v>2547</v>
      </c>
      <c r="B1232">
        <v>42825</v>
      </c>
      <c r="C1232">
        <v>11</v>
      </c>
      <c r="D1232" t="s">
        <v>1607</v>
      </c>
      <c r="E1232" t="s">
        <v>1427</v>
      </c>
      <c r="F1232" t="s">
        <v>1428</v>
      </c>
      <c r="G1232">
        <v>5954336382</v>
      </c>
      <c r="H1232">
        <v>210604</v>
      </c>
      <c r="I1232">
        <v>35450</v>
      </c>
      <c r="J1232">
        <v>28000</v>
      </c>
      <c r="K1232">
        <v>5595</v>
      </c>
      <c r="L1232" t="s">
        <v>1916</v>
      </c>
      <c r="M1232">
        <v>2</v>
      </c>
      <c r="N1232" t="s">
        <v>1471</v>
      </c>
      <c r="O1232" t="s">
        <v>1434</v>
      </c>
      <c r="P1232" t="s">
        <v>1916</v>
      </c>
      <c r="Q1232" t="s">
        <v>1435</v>
      </c>
      <c r="R1232" t="s">
        <v>1435</v>
      </c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 spans="1:60" x14ac:dyDescent="0.25">
      <c r="A1233">
        <v>2548</v>
      </c>
      <c r="B1233">
        <v>42825</v>
      </c>
      <c r="C1233">
        <v>11</v>
      </c>
      <c r="D1233" t="s">
        <v>1607</v>
      </c>
      <c r="E1233" t="s">
        <v>1427</v>
      </c>
      <c r="F1233" t="s">
        <v>1428</v>
      </c>
      <c r="G1233">
        <v>5954336382</v>
      </c>
      <c r="H1233">
        <v>210604</v>
      </c>
      <c r="I1233">
        <v>35450</v>
      </c>
      <c r="J1233">
        <v>17500</v>
      </c>
      <c r="K1233">
        <v>5570</v>
      </c>
      <c r="L1233" t="s">
        <v>1568</v>
      </c>
      <c r="M1233">
        <v>5</v>
      </c>
      <c r="N1233" t="s">
        <v>1454</v>
      </c>
      <c r="O1233" t="s">
        <v>1434</v>
      </c>
      <c r="P1233" t="s">
        <v>1568</v>
      </c>
      <c r="Q1233" t="s">
        <v>1435</v>
      </c>
      <c r="R1233" t="s">
        <v>1435</v>
      </c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 spans="1:60" x14ac:dyDescent="0.25">
      <c r="A1234">
        <v>2549</v>
      </c>
      <c r="B1234">
        <v>42825</v>
      </c>
      <c r="C1234">
        <v>11</v>
      </c>
      <c r="D1234" t="s">
        <v>1607</v>
      </c>
      <c r="E1234" t="s">
        <v>1427</v>
      </c>
      <c r="F1234" t="s">
        <v>1428</v>
      </c>
      <c r="G1234">
        <v>5954336382</v>
      </c>
      <c r="H1234">
        <v>210604</v>
      </c>
      <c r="I1234">
        <v>35450</v>
      </c>
      <c r="J1234">
        <v>72000</v>
      </c>
      <c r="K1234">
        <v>5578</v>
      </c>
      <c r="L1234" t="s">
        <v>1568</v>
      </c>
      <c r="M1234">
        <v>18</v>
      </c>
      <c r="N1234" t="s">
        <v>1454</v>
      </c>
      <c r="O1234" t="s">
        <v>1434</v>
      </c>
      <c r="P1234" t="s">
        <v>1568</v>
      </c>
      <c r="Q1234" t="s">
        <v>1435</v>
      </c>
      <c r="R1234" t="s">
        <v>1435</v>
      </c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 spans="1:60" x14ac:dyDescent="0.25">
      <c r="A1235">
        <v>2550</v>
      </c>
      <c r="B1235">
        <v>42825</v>
      </c>
      <c r="C1235">
        <v>11</v>
      </c>
      <c r="D1235" t="s">
        <v>1607</v>
      </c>
      <c r="E1235" t="s">
        <v>1427</v>
      </c>
      <c r="F1235" t="s">
        <v>1428</v>
      </c>
      <c r="G1235">
        <v>5954336382</v>
      </c>
      <c r="H1235">
        <v>210604</v>
      </c>
      <c r="I1235">
        <v>35450</v>
      </c>
      <c r="J1235">
        <v>3600</v>
      </c>
      <c r="K1235">
        <v>5579</v>
      </c>
      <c r="L1235" t="s">
        <v>1568</v>
      </c>
      <c r="M1235">
        <v>1</v>
      </c>
      <c r="N1235" t="s">
        <v>1454</v>
      </c>
      <c r="O1235" t="s">
        <v>1434</v>
      </c>
      <c r="P1235" t="s">
        <v>1568</v>
      </c>
      <c r="Q1235" t="s">
        <v>1435</v>
      </c>
      <c r="R1235" t="s">
        <v>1435</v>
      </c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 spans="1:60" x14ac:dyDescent="0.25">
      <c r="A1236">
        <v>2551</v>
      </c>
      <c r="B1236">
        <v>42825</v>
      </c>
      <c r="C1236">
        <v>11</v>
      </c>
      <c r="D1236" t="s">
        <v>1607</v>
      </c>
      <c r="E1236" t="s">
        <v>1427</v>
      </c>
      <c r="F1236" t="s">
        <v>1428</v>
      </c>
      <c r="G1236">
        <v>5954336382</v>
      </c>
      <c r="H1236">
        <v>210604</v>
      </c>
      <c r="I1236">
        <v>35450</v>
      </c>
      <c r="J1236">
        <v>16500</v>
      </c>
      <c r="K1236">
        <v>5580</v>
      </c>
      <c r="L1236" t="s">
        <v>1916</v>
      </c>
      <c r="M1236">
        <v>1</v>
      </c>
      <c r="N1236" t="s">
        <v>1471</v>
      </c>
      <c r="O1236" t="s">
        <v>1434</v>
      </c>
      <c r="P1236" t="s">
        <v>1916</v>
      </c>
      <c r="Q1236" t="s">
        <v>1435</v>
      </c>
      <c r="R1236" t="s">
        <v>1435</v>
      </c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 spans="1:60" x14ac:dyDescent="0.25">
      <c r="A1237">
        <v>2552</v>
      </c>
      <c r="B1237">
        <v>42825</v>
      </c>
      <c r="C1237">
        <v>11</v>
      </c>
      <c r="D1237" t="s">
        <v>1607</v>
      </c>
      <c r="E1237" t="s">
        <v>1427</v>
      </c>
      <c r="F1237" t="s">
        <v>1428</v>
      </c>
      <c r="G1237">
        <v>5954336382</v>
      </c>
      <c r="H1237">
        <v>210604</v>
      </c>
      <c r="I1237">
        <v>35450</v>
      </c>
      <c r="J1237">
        <v>30400</v>
      </c>
      <c r="K1237">
        <v>5575</v>
      </c>
      <c r="L1237" t="s">
        <v>1568</v>
      </c>
      <c r="M1237">
        <v>8</v>
      </c>
      <c r="N1237" t="s">
        <v>1454</v>
      </c>
      <c r="O1237" t="s">
        <v>1434</v>
      </c>
      <c r="P1237" t="s">
        <v>1568</v>
      </c>
      <c r="Q1237" t="s">
        <v>1435</v>
      </c>
      <c r="R1237" t="s">
        <v>1435</v>
      </c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 spans="1:60" x14ac:dyDescent="0.25">
      <c r="A1238">
        <v>2553</v>
      </c>
      <c r="B1238">
        <v>42825</v>
      </c>
      <c r="C1238">
        <v>11</v>
      </c>
      <c r="D1238" t="s">
        <v>1607</v>
      </c>
      <c r="E1238" t="s">
        <v>1427</v>
      </c>
      <c r="F1238" t="s">
        <v>1428</v>
      </c>
      <c r="G1238">
        <v>5954336382</v>
      </c>
      <c r="H1238">
        <v>210604</v>
      </c>
      <c r="I1238">
        <v>35450</v>
      </c>
      <c r="J1238">
        <v>6000</v>
      </c>
      <c r="K1238">
        <v>5576</v>
      </c>
      <c r="L1238" t="s">
        <v>1570</v>
      </c>
      <c r="M1238">
        <v>2</v>
      </c>
      <c r="N1238" t="s">
        <v>1437</v>
      </c>
      <c r="O1238" t="s">
        <v>1434</v>
      </c>
      <c r="P1238" t="s">
        <v>1570</v>
      </c>
      <c r="Q1238" t="s">
        <v>1435</v>
      </c>
      <c r="R1238" t="s">
        <v>1435</v>
      </c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 spans="1:60" x14ac:dyDescent="0.25">
      <c r="A1239">
        <v>2554</v>
      </c>
      <c r="B1239">
        <v>42825</v>
      </c>
      <c r="C1239">
        <v>11</v>
      </c>
      <c r="D1239" t="s">
        <v>1607</v>
      </c>
      <c r="E1239" t="s">
        <v>1427</v>
      </c>
      <c r="F1239" t="s">
        <v>1428</v>
      </c>
      <c r="G1239">
        <v>5954336382</v>
      </c>
      <c r="H1239">
        <v>210604</v>
      </c>
      <c r="I1239">
        <v>35450</v>
      </c>
      <c r="J1239">
        <v>3000</v>
      </c>
      <c r="K1239">
        <v>5577</v>
      </c>
      <c r="L1239" t="s">
        <v>1569</v>
      </c>
      <c r="M1239">
        <v>2</v>
      </c>
      <c r="N1239" t="s">
        <v>1437</v>
      </c>
      <c r="O1239" t="s">
        <v>1434</v>
      </c>
      <c r="P1239" t="s">
        <v>1569</v>
      </c>
      <c r="Q1239" t="s">
        <v>1435</v>
      </c>
      <c r="R1239" t="s">
        <v>1435</v>
      </c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 spans="1:60" x14ac:dyDescent="0.25">
      <c r="A1240">
        <v>2555</v>
      </c>
      <c r="B1240">
        <v>42825</v>
      </c>
      <c r="C1240">
        <v>11</v>
      </c>
      <c r="D1240" t="s">
        <v>1607</v>
      </c>
      <c r="E1240" t="s">
        <v>1427</v>
      </c>
      <c r="F1240" t="s">
        <v>1428</v>
      </c>
      <c r="G1240">
        <v>5954336382</v>
      </c>
      <c r="H1240">
        <v>210604</v>
      </c>
      <c r="I1240">
        <v>35450</v>
      </c>
      <c r="J1240">
        <v>12000</v>
      </c>
      <c r="K1240">
        <v>5589</v>
      </c>
      <c r="L1240" t="s">
        <v>1916</v>
      </c>
      <c r="M1240">
        <v>1</v>
      </c>
      <c r="N1240" t="s">
        <v>1471</v>
      </c>
      <c r="O1240" t="s">
        <v>1434</v>
      </c>
      <c r="P1240" t="s">
        <v>1916</v>
      </c>
      <c r="Q1240" t="s">
        <v>1435</v>
      </c>
      <c r="R1240" t="s">
        <v>1435</v>
      </c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 spans="1:60" x14ac:dyDescent="0.25">
      <c r="A1241">
        <v>2556</v>
      </c>
      <c r="B1241">
        <v>42825</v>
      </c>
      <c r="C1241">
        <v>11</v>
      </c>
      <c r="D1241" t="s">
        <v>1607</v>
      </c>
      <c r="E1241" t="s">
        <v>1427</v>
      </c>
      <c r="F1241" t="s">
        <v>1428</v>
      </c>
      <c r="G1241">
        <v>5954336382</v>
      </c>
      <c r="H1241">
        <v>210604</v>
      </c>
      <c r="I1241">
        <v>35450</v>
      </c>
      <c r="J1241">
        <v>30000</v>
      </c>
      <c r="K1241">
        <v>5585</v>
      </c>
      <c r="L1241" t="s">
        <v>1916</v>
      </c>
      <c r="M1241">
        <v>2</v>
      </c>
      <c r="N1241" t="s">
        <v>1471</v>
      </c>
      <c r="O1241" t="s">
        <v>1434</v>
      </c>
      <c r="P1241" t="s">
        <v>1916</v>
      </c>
      <c r="Q1241" t="s">
        <v>1435</v>
      </c>
      <c r="R1241" t="s">
        <v>1435</v>
      </c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 spans="1:60" x14ac:dyDescent="0.25">
      <c r="A1242">
        <v>2557</v>
      </c>
      <c r="B1242">
        <v>42825</v>
      </c>
      <c r="C1242">
        <v>11</v>
      </c>
      <c r="D1242" t="s">
        <v>1607</v>
      </c>
      <c r="E1242" t="s">
        <v>1427</v>
      </c>
      <c r="F1242" t="s">
        <v>1428</v>
      </c>
      <c r="G1242">
        <v>5954336382</v>
      </c>
      <c r="H1242">
        <v>210604</v>
      </c>
      <c r="I1242">
        <v>35450</v>
      </c>
      <c r="J1242">
        <v>16720</v>
      </c>
      <c r="K1242">
        <v>5590</v>
      </c>
      <c r="L1242" t="s">
        <v>1568</v>
      </c>
      <c r="M1242">
        <v>4</v>
      </c>
      <c r="N1242" t="s">
        <v>1454</v>
      </c>
      <c r="O1242" t="s">
        <v>1434</v>
      </c>
      <c r="P1242" t="s">
        <v>1568</v>
      </c>
      <c r="Q1242" t="s">
        <v>1435</v>
      </c>
      <c r="R1242" t="s">
        <v>1435</v>
      </c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 spans="1:60" x14ac:dyDescent="0.25">
      <c r="A1243">
        <v>2558</v>
      </c>
      <c r="B1243">
        <v>42825</v>
      </c>
      <c r="C1243">
        <v>11</v>
      </c>
      <c r="D1243" t="s">
        <v>1607</v>
      </c>
      <c r="E1243" t="s">
        <v>1427</v>
      </c>
      <c r="F1243" t="s">
        <v>1428</v>
      </c>
      <c r="G1243">
        <v>5954336382</v>
      </c>
      <c r="H1243">
        <v>210604</v>
      </c>
      <c r="I1243">
        <v>35450</v>
      </c>
      <c r="J1243">
        <v>1000</v>
      </c>
      <c r="K1243">
        <v>5591</v>
      </c>
      <c r="L1243" t="s">
        <v>1960</v>
      </c>
      <c r="M1243">
        <v>1</v>
      </c>
      <c r="N1243" t="s">
        <v>1437</v>
      </c>
      <c r="O1243" t="s">
        <v>1434</v>
      </c>
      <c r="P1243" t="s">
        <v>1960</v>
      </c>
      <c r="Q1243" t="s">
        <v>1435</v>
      </c>
      <c r="R1243" t="s">
        <v>1435</v>
      </c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 spans="1:60" x14ac:dyDescent="0.25">
      <c r="A1244">
        <v>2559</v>
      </c>
      <c r="B1244">
        <v>42825</v>
      </c>
      <c r="C1244">
        <v>11</v>
      </c>
      <c r="D1244" t="s">
        <v>1607</v>
      </c>
      <c r="E1244" t="s">
        <v>1427</v>
      </c>
      <c r="F1244" t="s">
        <v>1428</v>
      </c>
      <c r="G1244">
        <v>5954336382</v>
      </c>
      <c r="H1244">
        <v>210604</v>
      </c>
      <c r="I1244">
        <v>35450</v>
      </c>
      <c r="J1244">
        <v>800</v>
      </c>
      <c r="K1244">
        <v>5583</v>
      </c>
      <c r="L1244" t="s">
        <v>1960</v>
      </c>
      <c r="M1244">
        <v>1</v>
      </c>
      <c r="N1244" t="s">
        <v>1437</v>
      </c>
      <c r="O1244" t="s">
        <v>1434</v>
      </c>
      <c r="P1244" t="s">
        <v>1960</v>
      </c>
      <c r="Q1244" t="s">
        <v>1435</v>
      </c>
      <c r="R1244" t="s">
        <v>1435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 spans="1:60" x14ac:dyDescent="0.25">
      <c r="A1245">
        <v>2560</v>
      </c>
      <c r="B1245">
        <v>42825</v>
      </c>
      <c r="C1245">
        <v>11</v>
      </c>
      <c r="D1245" t="s">
        <v>1607</v>
      </c>
      <c r="E1245" t="s">
        <v>1427</v>
      </c>
      <c r="F1245" t="s">
        <v>1428</v>
      </c>
      <c r="G1245">
        <v>5954336382</v>
      </c>
      <c r="H1245">
        <v>210604</v>
      </c>
      <c r="I1245">
        <v>35450</v>
      </c>
      <c r="J1245">
        <v>1000</v>
      </c>
      <c r="K1245">
        <v>5592</v>
      </c>
      <c r="L1245" t="s">
        <v>2120</v>
      </c>
      <c r="M1245">
        <v>1</v>
      </c>
      <c r="N1245" t="s">
        <v>1437</v>
      </c>
      <c r="O1245" t="s">
        <v>1434</v>
      </c>
      <c r="P1245" t="s">
        <v>2120</v>
      </c>
      <c r="Q1245" t="s">
        <v>1435</v>
      </c>
      <c r="R1245" t="s">
        <v>1435</v>
      </c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 spans="1:60" x14ac:dyDescent="0.25">
      <c r="A1246">
        <v>2561</v>
      </c>
      <c r="B1246">
        <v>42825</v>
      </c>
      <c r="C1246">
        <v>11</v>
      </c>
      <c r="D1246" t="s">
        <v>1607</v>
      </c>
      <c r="E1246" t="s">
        <v>1427</v>
      </c>
      <c r="F1246" t="s">
        <v>1428</v>
      </c>
      <c r="G1246">
        <v>5954336382</v>
      </c>
      <c r="H1246">
        <v>210604</v>
      </c>
      <c r="I1246">
        <v>35450</v>
      </c>
      <c r="J1246">
        <v>1600</v>
      </c>
      <c r="K1246">
        <v>5583</v>
      </c>
      <c r="L1246" t="s">
        <v>1960</v>
      </c>
      <c r="M1246">
        <v>2</v>
      </c>
      <c r="N1246" t="s">
        <v>1437</v>
      </c>
      <c r="O1246" t="s">
        <v>1434</v>
      </c>
      <c r="P1246" t="s">
        <v>1960</v>
      </c>
      <c r="Q1246" t="s">
        <v>1435</v>
      </c>
      <c r="R1246" t="s">
        <v>1435</v>
      </c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 spans="1:60" x14ac:dyDescent="0.25">
      <c r="A1247">
        <v>2562</v>
      </c>
      <c r="B1247">
        <v>42825</v>
      </c>
      <c r="C1247">
        <v>11</v>
      </c>
      <c r="D1247" t="s">
        <v>1607</v>
      </c>
      <c r="E1247" t="s">
        <v>1427</v>
      </c>
      <c r="F1247" t="s">
        <v>1428</v>
      </c>
      <c r="G1247">
        <v>5954336382</v>
      </c>
      <c r="H1247">
        <v>210604</v>
      </c>
      <c r="I1247">
        <v>35450</v>
      </c>
      <c r="J1247">
        <v>138600</v>
      </c>
      <c r="K1247">
        <v>5584</v>
      </c>
      <c r="L1247" t="s">
        <v>1568</v>
      </c>
      <c r="M1247">
        <v>2</v>
      </c>
      <c r="N1247" t="s">
        <v>1473</v>
      </c>
      <c r="O1247" t="s">
        <v>1434</v>
      </c>
      <c r="P1247" t="s">
        <v>1568</v>
      </c>
      <c r="Q1247" t="s">
        <v>1435</v>
      </c>
      <c r="R1247" t="s">
        <v>1435</v>
      </c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 spans="1:60" x14ac:dyDescent="0.25">
      <c r="A1248">
        <v>2563</v>
      </c>
      <c r="B1248">
        <v>42825</v>
      </c>
      <c r="C1248">
        <v>11</v>
      </c>
      <c r="D1248" t="s">
        <v>1607</v>
      </c>
      <c r="E1248" t="s">
        <v>1427</v>
      </c>
      <c r="F1248" t="s">
        <v>1428</v>
      </c>
      <c r="G1248">
        <v>5954336382</v>
      </c>
      <c r="H1248">
        <v>210604</v>
      </c>
      <c r="I1248">
        <v>35450</v>
      </c>
      <c r="J1248">
        <v>15000</v>
      </c>
      <c r="K1248">
        <v>5585</v>
      </c>
      <c r="L1248" t="s">
        <v>1916</v>
      </c>
      <c r="M1248">
        <v>1</v>
      </c>
      <c r="N1248" t="s">
        <v>1471</v>
      </c>
      <c r="O1248" t="s">
        <v>1434</v>
      </c>
      <c r="P1248" t="s">
        <v>1916</v>
      </c>
      <c r="Q1248" t="s">
        <v>1435</v>
      </c>
      <c r="R1248" t="s">
        <v>1435</v>
      </c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 spans="1:60" x14ac:dyDescent="0.25">
      <c r="A1249">
        <v>2564</v>
      </c>
      <c r="B1249">
        <v>42825</v>
      </c>
      <c r="C1249">
        <v>11</v>
      </c>
      <c r="D1249" t="s">
        <v>1607</v>
      </c>
      <c r="E1249" t="s">
        <v>1427</v>
      </c>
      <c r="F1249" t="s">
        <v>1428</v>
      </c>
      <c r="G1249">
        <v>5954336382</v>
      </c>
      <c r="H1249">
        <v>210604</v>
      </c>
      <c r="I1249">
        <v>35450</v>
      </c>
      <c r="J1249">
        <v>2000</v>
      </c>
      <c r="K1249">
        <v>5586</v>
      </c>
      <c r="L1249" t="s">
        <v>1961</v>
      </c>
      <c r="M1249">
        <v>4</v>
      </c>
      <c r="N1249" t="s">
        <v>1437</v>
      </c>
      <c r="O1249" t="s">
        <v>1434</v>
      </c>
      <c r="P1249" t="s">
        <v>1961</v>
      </c>
      <c r="Q1249" t="s">
        <v>1435</v>
      </c>
      <c r="R1249" t="s">
        <v>1435</v>
      </c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 spans="1:60" x14ac:dyDescent="0.25">
      <c r="A1250">
        <v>2565</v>
      </c>
      <c r="B1250">
        <v>42825</v>
      </c>
      <c r="C1250">
        <v>11</v>
      </c>
      <c r="D1250" t="s">
        <v>1607</v>
      </c>
      <c r="E1250" t="s">
        <v>1427</v>
      </c>
      <c r="F1250" t="s">
        <v>1428</v>
      </c>
      <c r="G1250">
        <v>5954336382</v>
      </c>
      <c r="H1250">
        <v>210604</v>
      </c>
      <c r="I1250">
        <v>35450</v>
      </c>
      <c r="J1250">
        <v>8000</v>
      </c>
      <c r="K1250">
        <v>5587</v>
      </c>
      <c r="L1250" t="s">
        <v>1569</v>
      </c>
      <c r="M1250">
        <v>4</v>
      </c>
      <c r="N1250" t="s">
        <v>1437</v>
      </c>
      <c r="O1250" t="s">
        <v>1434</v>
      </c>
      <c r="P1250" t="s">
        <v>1569</v>
      </c>
      <c r="Q1250" t="s">
        <v>1435</v>
      </c>
      <c r="R1250" t="s">
        <v>1435</v>
      </c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 spans="1:60" x14ac:dyDescent="0.25">
      <c r="A1251">
        <v>2566</v>
      </c>
      <c r="B1251">
        <v>42825</v>
      </c>
      <c r="C1251">
        <v>11</v>
      </c>
      <c r="D1251" t="s">
        <v>1607</v>
      </c>
      <c r="E1251" t="s">
        <v>1427</v>
      </c>
      <c r="F1251" t="s">
        <v>1428</v>
      </c>
      <c r="G1251">
        <v>5954336382</v>
      </c>
      <c r="H1251">
        <v>210604</v>
      </c>
      <c r="I1251">
        <v>35450</v>
      </c>
      <c r="J1251">
        <v>1200</v>
      </c>
      <c r="K1251">
        <v>5588</v>
      </c>
      <c r="L1251" t="s">
        <v>1960</v>
      </c>
      <c r="M1251">
        <v>2</v>
      </c>
      <c r="N1251" t="s">
        <v>1437</v>
      </c>
      <c r="O1251" t="s">
        <v>1434</v>
      </c>
      <c r="P1251" t="s">
        <v>1960</v>
      </c>
      <c r="Q1251" t="s">
        <v>1435</v>
      </c>
      <c r="R1251" t="s">
        <v>1435</v>
      </c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 spans="1:60" x14ac:dyDescent="0.25">
      <c r="A1252">
        <v>3209</v>
      </c>
      <c r="B1252">
        <v>42825</v>
      </c>
      <c r="C1252">
        <v>31</v>
      </c>
      <c r="D1252" t="s">
        <v>1846</v>
      </c>
      <c r="E1252" t="s">
        <v>1427</v>
      </c>
      <c r="F1252" t="s">
        <v>1441</v>
      </c>
      <c r="G1252">
        <v>5000576611</v>
      </c>
      <c r="H1252">
        <v>210401</v>
      </c>
      <c r="I1252">
        <v>35410</v>
      </c>
      <c r="J1252">
        <v>15000</v>
      </c>
      <c r="K1252">
        <v>5548</v>
      </c>
      <c r="L1252" t="s">
        <v>1769</v>
      </c>
      <c r="M1252">
        <v>3</v>
      </c>
      <c r="N1252" t="s">
        <v>1437</v>
      </c>
      <c r="O1252" t="s">
        <v>1434</v>
      </c>
      <c r="P1252" t="s">
        <v>1769</v>
      </c>
      <c r="Q1252" t="s">
        <v>1435</v>
      </c>
      <c r="R1252" t="s">
        <v>1435</v>
      </c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 spans="1:60" x14ac:dyDescent="0.25">
      <c r="A1253">
        <v>1938</v>
      </c>
      <c r="B1253">
        <v>42826</v>
      </c>
      <c r="C1253">
        <v>13</v>
      </c>
      <c r="D1253" t="s">
        <v>1927</v>
      </c>
      <c r="E1253" t="s">
        <v>1427</v>
      </c>
      <c r="F1253" t="s">
        <v>1717</v>
      </c>
      <c r="G1253">
        <v>5935263133</v>
      </c>
      <c r="H1253">
        <v>35410</v>
      </c>
      <c r="I1253">
        <v>4136101</v>
      </c>
      <c r="J1253">
        <v>5000</v>
      </c>
      <c r="K1253">
        <v>5457</v>
      </c>
      <c r="L1253" t="s">
        <v>1459</v>
      </c>
      <c r="M1253">
        <v>50</v>
      </c>
      <c r="N1253" t="s">
        <v>1454</v>
      </c>
      <c r="O1253" t="s">
        <v>1434</v>
      </c>
      <c r="P1253" t="s">
        <v>1459</v>
      </c>
      <c r="Q1253" t="s">
        <v>1435</v>
      </c>
      <c r="R1253" t="s">
        <v>1435</v>
      </c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 spans="1:60" x14ac:dyDescent="0.25">
      <c r="A1254">
        <v>1939</v>
      </c>
      <c r="B1254">
        <v>42826</v>
      </c>
      <c r="C1254">
        <v>13</v>
      </c>
      <c r="D1254" t="s">
        <v>1927</v>
      </c>
      <c r="E1254" t="s">
        <v>1427</v>
      </c>
      <c r="F1254" t="s">
        <v>1717</v>
      </c>
      <c r="G1254">
        <v>5935263133</v>
      </c>
      <c r="H1254">
        <v>35410</v>
      </c>
      <c r="I1254">
        <v>4136101</v>
      </c>
      <c r="J1254">
        <v>3500</v>
      </c>
      <c r="K1254">
        <v>5510</v>
      </c>
      <c r="L1254" t="s">
        <v>1459</v>
      </c>
      <c r="M1254">
        <v>50</v>
      </c>
      <c r="N1254" t="s">
        <v>1437</v>
      </c>
      <c r="O1254" t="s">
        <v>1434</v>
      </c>
      <c r="P1254" t="s">
        <v>1459</v>
      </c>
      <c r="Q1254" t="s">
        <v>1435</v>
      </c>
      <c r="R1254" t="s">
        <v>1435</v>
      </c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 spans="1:60" x14ac:dyDescent="0.25">
      <c r="A1255">
        <v>1940</v>
      </c>
      <c r="B1255">
        <v>42826</v>
      </c>
      <c r="C1255">
        <v>13</v>
      </c>
      <c r="D1255" t="s">
        <v>1927</v>
      </c>
      <c r="E1255" t="s">
        <v>1427</v>
      </c>
      <c r="F1255" t="s">
        <v>1717</v>
      </c>
      <c r="G1255">
        <v>5935263133</v>
      </c>
      <c r="H1255">
        <v>35410</v>
      </c>
      <c r="I1255">
        <v>4136101</v>
      </c>
      <c r="J1255">
        <v>12000</v>
      </c>
      <c r="K1255">
        <v>5826</v>
      </c>
      <c r="L1255" t="s">
        <v>1775</v>
      </c>
      <c r="M1255">
        <v>1</v>
      </c>
      <c r="N1255" t="s">
        <v>1437</v>
      </c>
      <c r="O1255" t="s">
        <v>1434</v>
      </c>
      <c r="P1255" t="s">
        <v>1775</v>
      </c>
      <c r="Q1255" t="s">
        <v>1435</v>
      </c>
      <c r="R1255" t="s">
        <v>1435</v>
      </c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 spans="1:60" x14ac:dyDescent="0.25">
      <c r="A1256">
        <v>1964</v>
      </c>
      <c r="B1256">
        <v>42826</v>
      </c>
      <c r="C1256">
        <v>13</v>
      </c>
      <c r="D1256" t="s">
        <v>1749</v>
      </c>
      <c r="E1256" t="s">
        <v>1427</v>
      </c>
      <c r="F1256" t="s">
        <v>1428</v>
      </c>
      <c r="G1256">
        <v>5935007702</v>
      </c>
      <c r="H1256">
        <v>35420</v>
      </c>
      <c r="I1256">
        <v>41362</v>
      </c>
      <c r="J1256">
        <v>10000</v>
      </c>
      <c r="K1256">
        <v>5841</v>
      </c>
      <c r="L1256" t="s">
        <v>1775</v>
      </c>
      <c r="M1256">
        <v>1</v>
      </c>
      <c r="N1256" t="s">
        <v>1437</v>
      </c>
      <c r="O1256" t="s">
        <v>1434</v>
      </c>
      <c r="P1256" t="s">
        <v>1775</v>
      </c>
      <c r="Q1256" t="s">
        <v>1435</v>
      </c>
      <c r="R1256" t="s">
        <v>1435</v>
      </c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 spans="1:60" x14ac:dyDescent="0.25">
      <c r="A1257">
        <v>1965</v>
      </c>
      <c r="B1257">
        <v>42826</v>
      </c>
      <c r="C1257">
        <v>3</v>
      </c>
      <c r="D1257" t="s">
        <v>1749</v>
      </c>
      <c r="E1257" t="s">
        <v>1427</v>
      </c>
      <c r="F1257" t="s">
        <v>1428</v>
      </c>
      <c r="G1257">
        <v>5935007702</v>
      </c>
      <c r="H1257">
        <v>35420</v>
      </c>
      <c r="I1257">
        <v>41362</v>
      </c>
      <c r="J1257">
        <v>2000</v>
      </c>
      <c r="K1257">
        <v>5798</v>
      </c>
      <c r="L1257" t="s">
        <v>2181</v>
      </c>
      <c r="M1257">
        <v>2</v>
      </c>
      <c r="N1257" t="s">
        <v>1437</v>
      </c>
      <c r="O1257" t="s">
        <v>1434</v>
      </c>
      <c r="P1257" t="s">
        <v>2181</v>
      </c>
      <c r="Q1257" t="s">
        <v>1435</v>
      </c>
      <c r="R1257" t="s">
        <v>1435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 spans="1:60" x14ac:dyDescent="0.25">
      <c r="A1258">
        <v>1966</v>
      </c>
      <c r="B1258">
        <v>42826</v>
      </c>
      <c r="C1258">
        <v>3</v>
      </c>
      <c r="D1258" t="s">
        <v>1749</v>
      </c>
      <c r="E1258" t="s">
        <v>1427</v>
      </c>
      <c r="F1258" t="s">
        <v>1428</v>
      </c>
      <c r="G1258">
        <v>5935007702</v>
      </c>
      <c r="H1258">
        <v>35420</v>
      </c>
      <c r="I1258">
        <v>41362</v>
      </c>
      <c r="J1258">
        <v>10000</v>
      </c>
      <c r="K1258">
        <v>5841</v>
      </c>
      <c r="L1258" t="s">
        <v>1775</v>
      </c>
      <c r="M1258">
        <v>1</v>
      </c>
      <c r="N1258" t="s">
        <v>1437</v>
      </c>
      <c r="O1258" t="s">
        <v>1434</v>
      </c>
      <c r="P1258" t="s">
        <v>1775</v>
      </c>
      <c r="Q1258" t="s">
        <v>1435</v>
      </c>
      <c r="R1258" t="s">
        <v>1435</v>
      </c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 spans="1:60" x14ac:dyDescent="0.25">
      <c r="A1259">
        <v>1967</v>
      </c>
      <c r="B1259">
        <v>42826</v>
      </c>
      <c r="C1259">
        <v>3</v>
      </c>
      <c r="D1259" t="s">
        <v>1749</v>
      </c>
      <c r="E1259" t="s">
        <v>1427</v>
      </c>
      <c r="F1259" t="s">
        <v>1428</v>
      </c>
      <c r="G1259">
        <v>5935007702</v>
      </c>
      <c r="H1259">
        <v>35420</v>
      </c>
      <c r="I1259">
        <v>41362</v>
      </c>
      <c r="J1259">
        <v>2000</v>
      </c>
      <c r="K1259">
        <v>5799</v>
      </c>
      <c r="L1259" t="s">
        <v>2182</v>
      </c>
      <c r="M1259">
        <v>2</v>
      </c>
      <c r="N1259" t="s">
        <v>1437</v>
      </c>
      <c r="O1259" t="s">
        <v>1434</v>
      </c>
      <c r="P1259" t="s">
        <v>2182</v>
      </c>
      <c r="Q1259" t="s">
        <v>1435</v>
      </c>
      <c r="R1259" t="s">
        <v>1435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 spans="1:60" x14ac:dyDescent="0.25">
      <c r="A1260">
        <v>1968</v>
      </c>
      <c r="B1260">
        <v>42826</v>
      </c>
      <c r="C1260">
        <v>3</v>
      </c>
      <c r="D1260" t="s">
        <v>1749</v>
      </c>
      <c r="E1260" t="s">
        <v>1427</v>
      </c>
      <c r="F1260" t="s">
        <v>1428</v>
      </c>
      <c r="G1260">
        <v>5935007702</v>
      </c>
      <c r="H1260">
        <v>35420</v>
      </c>
      <c r="I1260">
        <v>41362</v>
      </c>
      <c r="J1260">
        <v>1000</v>
      </c>
      <c r="K1260">
        <v>5800</v>
      </c>
      <c r="L1260" t="s">
        <v>2183</v>
      </c>
      <c r="M1260">
        <v>1</v>
      </c>
      <c r="N1260" t="s">
        <v>1437</v>
      </c>
      <c r="O1260" t="s">
        <v>1434</v>
      </c>
      <c r="P1260" t="s">
        <v>2183</v>
      </c>
      <c r="Q1260" t="s">
        <v>1435</v>
      </c>
      <c r="R1260" t="s">
        <v>1435</v>
      </c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 spans="1:60" x14ac:dyDescent="0.25">
      <c r="A1261">
        <v>1969</v>
      </c>
      <c r="B1261">
        <v>42826</v>
      </c>
      <c r="C1261">
        <v>3</v>
      </c>
      <c r="D1261" t="s">
        <v>1749</v>
      </c>
      <c r="E1261" t="s">
        <v>1427</v>
      </c>
      <c r="F1261" t="s">
        <v>1428</v>
      </c>
      <c r="G1261">
        <v>5935007702</v>
      </c>
      <c r="H1261">
        <v>35420</v>
      </c>
      <c r="I1261">
        <v>41362</v>
      </c>
      <c r="J1261">
        <v>600</v>
      </c>
      <c r="K1261">
        <v>5801</v>
      </c>
      <c r="L1261" t="s">
        <v>2184</v>
      </c>
      <c r="M1261">
        <v>1</v>
      </c>
      <c r="N1261" t="s">
        <v>1437</v>
      </c>
      <c r="O1261" t="s">
        <v>1434</v>
      </c>
      <c r="P1261" t="s">
        <v>2184</v>
      </c>
      <c r="Q1261" t="s">
        <v>1435</v>
      </c>
      <c r="R1261" t="s">
        <v>1435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 spans="1:60" x14ac:dyDescent="0.25">
      <c r="A1262">
        <v>1970</v>
      </c>
      <c r="B1262">
        <v>42826</v>
      </c>
      <c r="C1262">
        <v>3</v>
      </c>
      <c r="D1262" t="s">
        <v>1749</v>
      </c>
      <c r="E1262" t="s">
        <v>1427</v>
      </c>
      <c r="F1262" t="s">
        <v>1428</v>
      </c>
      <c r="G1262">
        <v>5935007702</v>
      </c>
      <c r="H1262">
        <v>35420</v>
      </c>
      <c r="I1262">
        <v>41362</v>
      </c>
      <c r="J1262">
        <v>500</v>
      </c>
      <c r="K1262">
        <v>5802</v>
      </c>
      <c r="L1262" t="s">
        <v>2185</v>
      </c>
      <c r="M1262">
        <v>1</v>
      </c>
      <c r="N1262" t="s">
        <v>1437</v>
      </c>
      <c r="O1262" t="s">
        <v>1434</v>
      </c>
      <c r="P1262" t="s">
        <v>2185</v>
      </c>
      <c r="Q1262" t="s">
        <v>1435</v>
      </c>
      <c r="R1262" t="s">
        <v>1435</v>
      </c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 spans="1:60" x14ac:dyDescent="0.25">
      <c r="A1263">
        <v>1971</v>
      </c>
      <c r="B1263">
        <v>42826</v>
      </c>
      <c r="C1263">
        <v>3</v>
      </c>
      <c r="D1263" t="s">
        <v>1749</v>
      </c>
      <c r="E1263" t="s">
        <v>1427</v>
      </c>
      <c r="F1263" t="s">
        <v>1428</v>
      </c>
      <c r="G1263">
        <v>5935007702</v>
      </c>
      <c r="H1263">
        <v>35420</v>
      </c>
      <c r="I1263">
        <v>41362</v>
      </c>
      <c r="J1263">
        <v>4500</v>
      </c>
      <c r="K1263">
        <v>5473</v>
      </c>
      <c r="L1263" t="s">
        <v>1766</v>
      </c>
      <c r="M1263">
        <v>1</v>
      </c>
      <c r="N1263" t="s">
        <v>1437</v>
      </c>
      <c r="O1263" t="s">
        <v>1434</v>
      </c>
      <c r="P1263" t="s">
        <v>1766</v>
      </c>
      <c r="Q1263" t="s">
        <v>1435</v>
      </c>
      <c r="R1263" t="s">
        <v>1435</v>
      </c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</row>
    <row r="1264" spans="1:60" x14ac:dyDescent="0.25">
      <c r="A1264">
        <v>1972</v>
      </c>
      <c r="B1264">
        <v>42826</v>
      </c>
      <c r="C1264">
        <v>3</v>
      </c>
      <c r="D1264" t="s">
        <v>1749</v>
      </c>
      <c r="E1264" t="s">
        <v>1427</v>
      </c>
      <c r="F1264" t="s">
        <v>1428</v>
      </c>
      <c r="G1264">
        <v>5935007702</v>
      </c>
      <c r="H1264">
        <v>35420</v>
      </c>
      <c r="I1264">
        <v>41362</v>
      </c>
      <c r="J1264">
        <v>135000</v>
      </c>
      <c r="K1264">
        <v>5829</v>
      </c>
      <c r="L1264" t="s">
        <v>1931</v>
      </c>
      <c r="M1264">
        <v>15</v>
      </c>
      <c r="N1264" t="s">
        <v>1757</v>
      </c>
      <c r="O1264" t="s">
        <v>1434</v>
      </c>
      <c r="P1264" t="s">
        <v>1931</v>
      </c>
      <c r="Q1264" t="s">
        <v>1435</v>
      </c>
      <c r="R1264" t="s">
        <v>1435</v>
      </c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 spans="1:60" x14ac:dyDescent="0.25">
      <c r="A1265">
        <v>1973</v>
      </c>
      <c r="B1265">
        <v>42826</v>
      </c>
      <c r="C1265">
        <v>3</v>
      </c>
      <c r="D1265" t="s">
        <v>1749</v>
      </c>
      <c r="E1265" t="s">
        <v>1427</v>
      </c>
      <c r="F1265" t="s">
        <v>1428</v>
      </c>
      <c r="G1265">
        <v>5935007702</v>
      </c>
      <c r="H1265">
        <v>35420</v>
      </c>
      <c r="I1265">
        <v>41362</v>
      </c>
      <c r="J1265">
        <v>2400</v>
      </c>
      <c r="K1265">
        <v>5825</v>
      </c>
      <c r="L1265" t="s">
        <v>2186</v>
      </c>
      <c r="M1265">
        <v>2</v>
      </c>
      <c r="N1265" t="s">
        <v>1437</v>
      </c>
      <c r="O1265" t="s">
        <v>1434</v>
      </c>
      <c r="P1265" t="s">
        <v>2186</v>
      </c>
      <c r="Q1265" t="s">
        <v>1435</v>
      </c>
      <c r="R1265" t="s">
        <v>1435</v>
      </c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 spans="1:60" x14ac:dyDescent="0.25">
      <c r="A1266">
        <v>1974</v>
      </c>
      <c r="B1266">
        <v>42826</v>
      </c>
      <c r="C1266">
        <v>3</v>
      </c>
      <c r="D1266" t="s">
        <v>1749</v>
      </c>
      <c r="E1266" t="s">
        <v>1427</v>
      </c>
      <c r="F1266" t="s">
        <v>1428</v>
      </c>
      <c r="G1266">
        <v>5935007702</v>
      </c>
      <c r="H1266">
        <v>35420</v>
      </c>
      <c r="I1266">
        <v>41362</v>
      </c>
      <c r="J1266">
        <v>4000</v>
      </c>
      <c r="K1266">
        <v>5804</v>
      </c>
      <c r="L1266" t="s">
        <v>2187</v>
      </c>
      <c r="M1266">
        <v>2</v>
      </c>
      <c r="N1266" t="s">
        <v>2188</v>
      </c>
      <c r="O1266" t="s">
        <v>1434</v>
      </c>
      <c r="P1266" t="s">
        <v>2187</v>
      </c>
      <c r="Q1266" t="s">
        <v>1435</v>
      </c>
      <c r="R1266" t="s">
        <v>1435</v>
      </c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 spans="1:60" x14ac:dyDescent="0.25">
      <c r="A1267">
        <v>1975</v>
      </c>
      <c r="B1267">
        <v>42826</v>
      </c>
      <c r="C1267">
        <v>3</v>
      </c>
      <c r="D1267" t="s">
        <v>1749</v>
      </c>
      <c r="E1267" t="s">
        <v>1427</v>
      </c>
      <c r="F1267" t="s">
        <v>1428</v>
      </c>
      <c r="G1267">
        <v>5935007702</v>
      </c>
      <c r="H1267">
        <v>35420</v>
      </c>
      <c r="I1267">
        <v>41362</v>
      </c>
      <c r="J1267">
        <v>15000</v>
      </c>
      <c r="K1267">
        <v>5706</v>
      </c>
      <c r="L1267" t="s">
        <v>2162</v>
      </c>
      <c r="M1267">
        <v>6</v>
      </c>
      <c r="N1267" t="s">
        <v>1437</v>
      </c>
      <c r="O1267" t="s">
        <v>1434</v>
      </c>
      <c r="P1267" t="s">
        <v>2162</v>
      </c>
      <c r="Q1267" t="s">
        <v>1435</v>
      </c>
      <c r="R1267" t="s">
        <v>1435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 spans="1:60" x14ac:dyDescent="0.25">
      <c r="A1268">
        <v>1976</v>
      </c>
      <c r="B1268">
        <v>42826</v>
      </c>
      <c r="C1268">
        <v>3</v>
      </c>
      <c r="D1268" t="s">
        <v>1749</v>
      </c>
      <c r="E1268" t="s">
        <v>1427</v>
      </c>
      <c r="F1268" t="s">
        <v>1428</v>
      </c>
      <c r="G1268">
        <v>5935007702</v>
      </c>
      <c r="H1268">
        <v>35420</v>
      </c>
      <c r="I1268">
        <v>41362</v>
      </c>
      <c r="J1268">
        <v>4000</v>
      </c>
      <c r="K1268">
        <v>5553</v>
      </c>
      <c r="L1268" t="s">
        <v>1817</v>
      </c>
      <c r="M1268">
        <v>8</v>
      </c>
      <c r="N1268" t="s">
        <v>1437</v>
      </c>
      <c r="O1268" t="s">
        <v>1434</v>
      </c>
      <c r="P1268" t="s">
        <v>1817</v>
      </c>
      <c r="Q1268" t="s">
        <v>1435</v>
      </c>
      <c r="R1268" t="s">
        <v>1435</v>
      </c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 spans="1:60" x14ac:dyDescent="0.25">
      <c r="A1269">
        <v>1977</v>
      </c>
      <c r="B1269">
        <v>42826</v>
      </c>
      <c r="C1269">
        <v>3</v>
      </c>
      <c r="D1269" t="s">
        <v>1749</v>
      </c>
      <c r="E1269" t="s">
        <v>1427</v>
      </c>
      <c r="F1269" t="s">
        <v>1428</v>
      </c>
      <c r="G1269">
        <v>5935007702</v>
      </c>
      <c r="H1269">
        <v>35420</v>
      </c>
      <c r="I1269">
        <v>41362</v>
      </c>
      <c r="J1269">
        <v>26000</v>
      </c>
      <c r="K1269">
        <v>5810</v>
      </c>
      <c r="L1269" t="s">
        <v>2189</v>
      </c>
      <c r="M1269">
        <v>2</v>
      </c>
      <c r="N1269" t="s">
        <v>1932</v>
      </c>
      <c r="O1269" t="s">
        <v>1434</v>
      </c>
      <c r="P1269" t="s">
        <v>2189</v>
      </c>
      <c r="Q1269" t="s">
        <v>1435</v>
      </c>
      <c r="R1269" t="s">
        <v>1435</v>
      </c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 spans="1:60" x14ac:dyDescent="0.25">
      <c r="A1270">
        <v>1978</v>
      </c>
      <c r="B1270">
        <v>42826</v>
      </c>
      <c r="C1270">
        <v>3</v>
      </c>
      <c r="D1270" t="s">
        <v>1749</v>
      </c>
      <c r="E1270" t="s">
        <v>1427</v>
      </c>
      <c r="F1270" t="s">
        <v>1428</v>
      </c>
      <c r="G1270">
        <v>5935007702</v>
      </c>
      <c r="H1270">
        <v>35420</v>
      </c>
      <c r="I1270">
        <v>41362</v>
      </c>
      <c r="J1270">
        <v>9000</v>
      </c>
      <c r="K1270">
        <v>5473</v>
      </c>
      <c r="L1270" t="s">
        <v>1766</v>
      </c>
      <c r="M1270">
        <v>2</v>
      </c>
      <c r="N1270" t="s">
        <v>1437</v>
      </c>
      <c r="O1270" t="s">
        <v>1434</v>
      </c>
      <c r="P1270" t="s">
        <v>1766</v>
      </c>
      <c r="Q1270" t="s">
        <v>1435</v>
      </c>
      <c r="R1270" t="s">
        <v>1435</v>
      </c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 spans="1:60" x14ac:dyDescent="0.25">
      <c r="A1271">
        <v>1979</v>
      </c>
      <c r="B1271">
        <v>42826</v>
      </c>
      <c r="C1271">
        <v>3</v>
      </c>
      <c r="D1271" t="s">
        <v>1749</v>
      </c>
      <c r="E1271" t="s">
        <v>1427</v>
      </c>
      <c r="F1271" t="s">
        <v>1428</v>
      </c>
      <c r="G1271">
        <v>5935007702</v>
      </c>
      <c r="H1271">
        <v>35420</v>
      </c>
      <c r="I1271">
        <v>41362</v>
      </c>
      <c r="J1271">
        <v>4000</v>
      </c>
      <c r="K1271">
        <v>5831</v>
      </c>
      <c r="L1271" t="s">
        <v>1815</v>
      </c>
      <c r="M1271">
        <v>2</v>
      </c>
      <c r="N1271" t="s">
        <v>1437</v>
      </c>
      <c r="O1271" t="s">
        <v>1434</v>
      </c>
      <c r="P1271" t="s">
        <v>1815</v>
      </c>
      <c r="Q1271" t="s">
        <v>1435</v>
      </c>
      <c r="R1271" t="s">
        <v>1435</v>
      </c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 spans="1:60" x14ac:dyDescent="0.25">
      <c r="A1272">
        <v>1980</v>
      </c>
      <c r="B1272">
        <v>42826</v>
      </c>
      <c r="C1272">
        <v>3</v>
      </c>
      <c r="D1272" t="s">
        <v>1749</v>
      </c>
      <c r="E1272" t="s">
        <v>1427</v>
      </c>
      <c r="F1272" t="s">
        <v>1428</v>
      </c>
      <c r="G1272">
        <v>5935007702</v>
      </c>
      <c r="H1272">
        <v>35420</v>
      </c>
      <c r="I1272">
        <v>41362</v>
      </c>
      <c r="J1272">
        <v>1600</v>
      </c>
      <c r="K1272">
        <v>5806</v>
      </c>
      <c r="L1272" t="s">
        <v>1765</v>
      </c>
      <c r="M1272">
        <v>2</v>
      </c>
      <c r="N1272" t="s">
        <v>1437</v>
      </c>
      <c r="O1272" t="s">
        <v>1434</v>
      </c>
      <c r="P1272" t="s">
        <v>1765</v>
      </c>
      <c r="Q1272" t="s">
        <v>1435</v>
      </c>
      <c r="R1272" t="s">
        <v>1435</v>
      </c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 spans="1:60" x14ac:dyDescent="0.25">
      <c r="A1273">
        <v>1981</v>
      </c>
      <c r="B1273">
        <v>42826</v>
      </c>
      <c r="C1273">
        <v>3</v>
      </c>
      <c r="D1273" t="s">
        <v>1749</v>
      </c>
      <c r="E1273" t="s">
        <v>1427</v>
      </c>
      <c r="F1273" t="s">
        <v>1428</v>
      </c>
      <c r="G1273">
        <v>5935007702</v>
      </c>
      <c r="H1273">
        <v>35420</v>
      </c>
      <c r="I1273">
        <v>41362</v>
      </c>
      <c r="J1273">
        <v>13000</v>
      </c>
      <c r="K1273">
        <v>5810</v>
      </c>
      <c r="L1273" t="s">
        <v>2189</v>
      </c>
      <c r="M1273">
        <v>1</v>
      </c>
      <c r="N1273" t="s">
        <v>1932</v>
      </c>
      <c r="O1273" t="s">
        <v>1434</v>
      </c>
      <c r="P1273" t="s">
        <v>2189</v>
      </c>
      <c r="Q1273" t="s">
        <v>1435</v>
      </c>
      <c r="R1273" t="s">
        <v>1435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 spans="1:60" x14ac:dyDescent="0.25">
      <c r="A1274">
        <v>1982</v>
      </c>
      <c r="B1274">
        <v>42826</v>
      </c>
      <c r="C1274">
        <v>3</v>
      </c>
      <c r="D1274" t="s">
        <v>1749</v>
      </c>
      <c r="E1274" t="s">
        <v>1427</v>
      </c>
      <c r="F1274" t="s">
        <v>1428</v>
      </c>
      <c r="G1274">
        <v>5935007702</v>
      </c>
      <c r="H1274">
        <v>35420</v>
      </c>
      <c r="I1274">
        <v>41362</v>
      </c>
      <c r="J1274">
        <v>4800</v>
      </c>
      <c r="K1274">
        <v>5832</v>
      </c>
      <c r="L1274" t="s">
        <v>2190</v>
      </c>
      <c r="M1274">
        <v>12</v>
      </c>
      <c r="N1274" t="s">
        <v>1437</v>
      </c>
      <c r="O1274" t="s">
        <v>1434</v>
      </c>
      <c r="P1274" t="s">
        <v>2190</v>
      </c>
      <c r="Q1274" t="s">
        <v>1435</v>
      </c>
      <c r="R1274" t="s">
        <v>1435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 spans="1:60" x14ac:dyDescent="0.25">
      <c r="A1275">
        <v>1983</v>
      </c>
      <c r="B1275">
        <v>42826</v>
      </c>
      <c r="C1275">
        <v>3</v>
      </c>
      <c r="D1275" t="s">
        <v>1749</v>
      </c>
      <c r="E1275" t="s">
        <v>1427</v>
      </c>
      <c r="F1275" t="s">
        <v>1428</v>
      </c>
      <c r="G1275">
        <v>5935007702</v>
      </c>
      <c r="H1275">
        <v>35420</v>
      </c>
      <c r="I1275">
        <v>41362</v>
      </c>
      <c r="J1275">
        <v>800</v>
      </c>
      <c r="K1275">
        <v>5833</v>
      </c>
      <c r="L1275" t="s">
        <v>1817</v>
      </c>
      <c r="M1275">
        <v>1</v>
      </c>
      <c r="N1275" t="s">
        <v>1437</v>
      </c>
      <c r="O1275" t="s">
        <v>1434</v>
      </c>
      <c r="P1275" t="s">
        <v>1817</v>
      </c>
      <c r="Q1275" t="s">
        <v>1435</v>
      </c>
      <c r="R1275" t="s">
        <v>1435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 spans="1:60" x14ac:dyDescent="0.25">
      <c r="A1276">
        <v>1984</v>
      </c>
      <c r="B1276">
        <v>42826</v>
      </c>
      <c r="C1276">
        <v>3</v>
      </c>
      <c r="D1276" t="s">
        <v>1749</v>
      </c>
      <c r="E1276" t="s">
        <v>1427</v>
      </c>
      <c r="F1276" t="s">
        <v>1428</v>
      </c>
      <c r="G1276">
        <v>5935007702</v>
      </c>
      <c r="H1276">
        <v>35420</v>
      </c>
      <c r="I1276">
        <v>41362</v>
      </c>
      <c r="J1276">
        <v>12000</v>
      </c>
      <c r="K1276">
        <v>5834</v>
      </c>
      <c r="L1276" t="s">
        <v>1766</v>
      </c>
      <c r="M1276">
        <v>1</v>
      </c>
      <c r="N1276" t="s">
        <v>1932</v>
      </c>
      <c r="O1276" t="s">
        <v>1434</v>
      </c>
      <c r="P1276" t="s">
        <v>1766</v>
      </c>
      <c r="Q1276" t="s">
        <v>1435</v>
      </c>
      <c r="R1276" t="s">
        <v>1435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 spans="1:60" x14ac:dyDescent="0.25">
      <c r="A1277">
        <v>1985</v>
      </c>
      <c r="B1277">
        <v>42826</v>
      </c>
      <c r="C1277">
        <v>3</v>
      </c>
      <c r="D1277" t="s">
        <v>1749</v>
      </c>
      <c r="E1277" t="s">
        <v>1427</v>
      </c>
      <c r="F1277" t="s">
        <v>1428</v>
      </c>
      <c r="G1277">
        <v>5935007702</v>
      </c>
      <c r="H1277">
        <v>35420</v>
      </c>
      <c r="I1277">
        <v>41362</v>
      </c>
      <c r="J1277">
        <v>6000</v>
      </c>
      <c r="K1277">
        <v>5835</v>
      </c>
      <c r="L1277" t="s">
        <v>2191</v>
      </c>
      <c r="M1277">
        <v>2</v>
      </c>
      <c r="N1277" t="s">
        <v>1437</v>
      </c>
      <c r="O1277" t="s">
        <v>1434</v>
      </c>
      <c r="P1277" t="s">
        <v>2191</v>
      </c>
      <c r="Q1277" t="s">
        <v>1435</v>
      </c>
      <c r="R1277" t="s">
        <v>1435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 spans="1:60" x14ac:dyDescent="0.25">
      <c r="A1278">
        <v>1986</v>
      </c>
      <c r="B1278">
        <v>42826</v>
      </c>
      <c r="C1278">
        <v>3</v>
      </c>
      <c r="D1278" t="s">
        <v>1749</v>
      </c>
      <c r="E1278" t="s">
        <v>1427</v>
      </c>
      <c r="F1278" t="s">
        <v>1428</v>
      </c>
      <c r="G1278">
        <v>5935007702</v>
      </c>
      <c r="H1278">
        <v>35420</v>
      </c>
      <c r="I1278">
        <v>41362</v>
      </c>
      <c r="J1278">
        <v>8000</v>
      </c>
      <c r="K1278">
        <v>5836</v>
      </c>
      <c r="L1278" t="s">
        <v>2192</v>
      </c>
      <c r="M1278">
        <v>1</v>
      </c>
      <c r="N1278" t="s">
        <v>1757</v>
      </c>
      <c r="O1278" t="s">
        <v>1434</v>
      </c>
      <c r="P1278" t="s">
        <v>2192</v>
      </c>
      <c r="Q1278" t="s">
        <v>1435</v>
      </c>
      <c r="R1278" t="s">
        <v>1435</v>
      </c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 spans="1:60" x14ac:dyDescent="0.25">
      <c r="A1279">
        <v>1987</v>
      </c>
      <c r="B1279">
        <v>42826</v>
      </c>
      <c r="C1279">
        <v>3</v>
      </c>
      <c r="D1279" t="s">
        <v>1749</v>
      </c>
      <c r="E1279" t="s">
        <v>1427</v>
      </c>
      <c r="F1279" t="s">
        <v>1428</v>
      </c>
      <c r="G1279">
        <v>5935007702</v>
      </c>
      <c r="H1279">
        <v>35420</v>
      </c>
      <c r="I1279">
        <v>41362</v>
      </c>
      <c r="J1279">
        <v>1200</v>
      </c>
      <c r="K1279">
        <v>5825</v>
      </c>
      <c r="L1279" t="s">
        <v>2186</v>
      </c>
      <c r="M1279">
        <v>1</v>
      </c>
      <c r="N1279" t="s">
        <v>1437</v>
      </c>
      <c r="O1279" t="s">
        <v>1434</v>
      </c>
      <c r="P1279" t="s">
        <v>2186</v>
      </c>
      <c r="Q1279" t="s">
        <v>1435</v>
      </c>
      <c r="R1279" t="s">
        <v>1435</v>
      </c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 spans="1:60" x14ac:dyDescent="0.25">
      <c r="A1280">
        <v>1988</v>
      </c>
      <c r="B1280">
        <v>42826</v>
      </c>
      <c r="C1280">
        <v>3</v>
      </c>
      <c r="D1280" t="s">
        <v>1749</v>
      </c>
      <c r="E1280" t="s">
        <v>1427</v>
      </c>
      <c r="F1280" t="s">
        <v>1428</v>
      </c>
      <c r="G1280">
        <v>5935007702</v>
      </c>
      <c r="H1280">
        <v>35420</v>
      </c>
      <c r="I1280">
        <v>41362</v>
      </c>
      <c r="J1280">
        <v>1000</v>
      </c>
      <c r="K1280">
        <v>5837</v>
      </c>
      <c r="L1280" t="s">
        <v>1768</v>
      </c>
      <c r="M1280">
        <v>1</v>
      </c>
      <c r="N1280" t="s">
        <v>1437</v>
      </c>
      <c r="O1280" t="s">
        <v>1434</v>
      </c>
      <c r="P1280" t="s">
        <v>1768</v>
      </c>
      <c r="Q1280" t="s">
        <v>1435</v>
      </c>
      <c r="R1280" t="s">
        <v>1435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 spans="1:60" x14ac:dyDescent="0.25">
      <c r="A1281">
        <v>1989</v>
      </c>
      <c r="B1281">
        <v>42826</v>
      </c>
      <c r="C1281">
        <v>3</v>
      </c>
      <c r="D1281" t="s">
        <v>1749</v>
      </c>
      <c r="E1281" t="s">
        <v>1427</v>
      </c>
      <c r="F1281" t="s">
        <v>1428</v>
      </c>
      <c r="G1281">
        <v>5935007702</v>
      </c>
      <c r="H1281">
        <v>35420</v>
      </c>
      <c r="I1281">
        <v>41362</v>
      </c>
      <c r="J1281">
        <v>1600</v>
      </c>
      <c r="K1281">
        <v>5838</v>
      </c>
      <c r="L1281" t="s">
        <v>1773</v>
      </c>
      <c r="M1281">
        <v>8</v>
      </c>
      <c r="N1281" t="s">
        <v>1437</v>
      </c>
      <c r="O1281" t="s">
        <v>1434</v>
      </c>
      <c r="P1281" t="s">
        <v>1773</v>
      </c>
      <c r="Q1281" t="s">
        <v>1435</v>
      </c>
      <c r="R1281" t="s">
        <v>1435</v>
      </c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 spans="1:60" x14ac:dyDescent="0.25">
      <c r="A1282">
        <v>1990</v>
      </c>
      <c r="B1282">
        <v>42826</v>
      </c>
      <c r="C1282">
        <v>3</v>
      </c>
      <c r="D1282" t="s">
        <v>1749</v>
      </c>
      <c r="E1282" t="s">
        <v>1427</v>
      </c>
      <c r="F1282" t="s">
        <v>1428</v>
      </c>
      <c r="G1282">
        <v>5935007702</v>
      </c>
      <c r="H1282">
        <v>35420</v>
      </c>
      <c r="I1282">
        <v>41362</v>
      </c>
      <c r="J1282">
        <v>400</v>
      </c>
      <c r="K1282">
        <v>5839</v>
      </c>
      <c r="L1282" t="s">
        <v>2193</v>
      </c>
      <c r="M1282">
        <v>2</v>
      </c>
      <c r="N1282" t="s">
        <v>1437</v>
      </c>
      <c r="O1282" t="s">
        <v>1434</v>
      </c>
      <c r="P1282" t="s">
        <v>2193</v>
      </c>
      <c r="Q1282" t="s">
        <v>1435</v>
      </c>
      <c r="R1282" t="s">
        <v>1435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 spans="1:60" x14ac:dyDescent="0.25">
      <c r="A1283">
        <v>1991</v>
      </c>
      <c r="B1283">
        <v>42826</v>
      </c>
      <c r="C1283">
        <v>13</v>
      </c>
      <c r="D1283" t="s">
        <v>1749</v>
      </c>
      <c r="E1283" t="s">
        <v>1427</v>
      </c>
      <c r="F1283" t="s">
        <v>1428</v>
      </c>
      <c r="G1283">
        <v>5935007702</v>
      </c>
      <c r="H1283">
        <v>35420</v>
      </c>
      <c r="I1283">
        <v>41362</v>
      </c>
      <c r="J1283">
        <v>6000</v>
      </c>
      <c r="K1283">
        <v>5831</v>
      </c>
      <c r="L1283" t="s">
        <v>1815</v>
      </c>
      <c r="M1283">
        <v>3</v>
      </c>
      <c r="N1283" t="s">
        <v>1437</v>
      </c>
      <c r="O1283" t="s">
        <v>1434</v>
      </c>
      <c r="P1283" t="s">
        <v>1815</v>
      </c>
      <c r="Q1283" t="s">
        <v>1435</v>
      </c>
      <c r="R1283" t="s">
        <v>1435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 spans="1:60" x14ac:dyDescent="0.25">
      <c r="A1284">
        <v>1992</v>
      </c>
      <c r="B1284">
        <v>42826</v>
      </c>
      <c r="C1284">
        <v>13</v>
      </c>
      <c r="D1284" t="s">
        <v>1749</v>
      </c>
      <c r="E1284" t="s">
        <v>1427</v>
      </c>
      <c r="F1284" t="s">
        <v>1428</v>
      </c>
      <c r="G1284">
        <v>5935007702</v>
      </c>
      <c r="H1284">
        <v>35420</v>
      </c>
      <c r="I1284">
        <v>41362</v>
      </c>
      <c r="J1284">
        <v>17500</v>
      </c>
      <c r="K1284">
        <v>5797</v>
      </c>
      <c r="L1284" t="s">
        <v>1820</v>
      </c>
      <c r="M1284">
        <v>5</v>
      </c>
      <c r="N1284" t="s">
        <v>1437</v>
      </c>
      <c r="O1284" t="s">
        <v>1434</v>
      </c>
      <c r="P1284" t="s">
        <v>1820</v>
      </c>
      <c r="Q1284" t="s">
        <v>1435</v>
      </c>
      <c r="R1284" t="s">
        <v>1435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 spans="1:60" x14ac:dyDescent="0.25">
      <c r="A1285">
        <v>1993</v>
      </c>
      <c r="B1285">
        <v>42826</v>
      </c>
      <c r="C1285">
        <v>13</v>
      </c>
      <c r="D1285" t="s">
        <v>1749</v>
      </c>
      <c r="E1285" t="s">
        <v>1427</v>
      </c>
      <c r="F1285" t="s">
        <v>1428</v>
      </c>
      <c r="G1285">
        <v>5935007702</v>
      </c>
      <c r="H1285">
        <v>35420</v>
      </c>
      <c r="I1285">
        <v>41362</v>
      </c>
      <c r="J1285">
        <v>50000</v>
      </c>
      <c r="K1285">
        <v>5840</v>
      </c>
      <c r="L1285" t="s">
        <v>2013</v>
      </c>
      <c r="M1285">
        <v>1</v>
      </c>
      <c r="N1285" t="s">
        <v>1437</v>
      </c>
      <c r="O1285" t="s">
        <v>1434</v>
      </c>
      <c r="P1285" t="s">
        <v>2013</v>
      </c>
      <c r="Q1285" t="s">
        <v>1435</v>
      </c>
      <c r="R1285" t="s">
        <v>1435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 spans="1:60" x14ac:dyDescent="0.25">
      <c r="A1286">
        <v>1994</v>
      </c>
      <c r="B1286">
        <v>42826</v>
      </c>
      <c r="C1286">
        <v>13</v>
      </c>
      <c r="D1286" t="s">
        <v>1749</v>
      </c>
      <c r="E1286" t="s">
        <v>1427</v>
      </c>
      <c r="F1286" t="s">
        <v>1428</v>
      </c>
      <c r="G1286">
        <v>5935007702</v>
      </c>
      <c r="H1286">
        <v>35420</v>
      </c>
      <c r="I1286">
        <v>41362</v>
      </c>
      <c r="J1286">
        <v>4500</v>
      </c>
      <c r="K1286">
        <v>5473</v>
      </c>
      <c r="L1286" t="s">
        <v>1766</v>
      </c>
      <c r="M1286">
        <v>1</v>
      </c>
      <c r="N1286" t="s">
        <v>1437</v>
      </c>
      <c r="O1286" t="s">
        <v>1434</v>
      </c>
      <c r="P1286" t="s">
        <v>1766</v>
      </c>
      <c r="Q1286" t="s">
        <v>1435</v>
      </c>
      <c r="R1286" t="s">
        <v>1435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 spans="1:60" x14ac:dyDescent="0.25">
      <c r="A1287">
        <v>1995</v>
      </c>
      <c r="B1287">
        <v>42826</v>
      </c>
      <c r="C1287">
        <v>13</v>
      </c>
      <c r="D1287" t="s">
        <v>1749</v>
      </c>
      <c r="E1287" t="s">
        <v>1427</v>
      </c>
      <c r="F1287" t="s">
        <v>1428</v>
      </c>
      <c r="G1287">
        <v>5935007702</v>
      </c>
      <c r="H1287">
        <v>35420</v>
      </c>
      <c r="I1287">
        <v>41362</v>
      </c>
      <c r="J1287">
        <v>4000</v>
      </c>
      <c r="K1287">
        <v>5831</v>
      </c>
      <c r="L1287" t="s">
        <v>1815</v>
      </c>
      <c r="M1287">
        <v>2</v>
      </c>
      <c r="N1287" t="s">
        <v>1437</v>
      </c>
      <c r="O1287" t="s">
        <v>1434</v>
      </c>
      <c r="P1287" t="s">
        <v>1815</v>
      </c>
      <c r="Q1287" t="s">
        <v>1435</v>
      </c>
      <c r="R1287" t="s">
        <v>1435</v>
      </c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 spans="1:60" x14ac:dyDescent="0.25">
      <c r="A1288">
        <v>1996</v>
      </c>
      <c r="B1288">
        <v>42826</v>
      </c>
      <c r="C1288">
        <v>13</v>
      </c>
      <c r="D1288" t="s">
        <v>1749</v>
      </c>
      <c r="E1288" t="s">
        <v>1427</v>
      </c>
      <c r="F1288" t="s">
        <v>1428</v>
      </c>
      <c r="G1288">
        <v>5935007702</v>
      </c>
      <c r="H1288">
        <v>35420</v>
      </c>
      <c r="I1288">
        <v>41362</v>
      </c>
      <c r="J1288">
        <v>10000</v>
      </c>
      <c r="K1288">
        <v>5841</v>
      </c>
      <c r="L1288" t="s">
        <v>1775</v>
      </c>
      <c r="M1288">
        <v>1</v>
      </c>
      <c r="N1288" t="s">
        <v>1437</v>
      </c>
      <c r="O1288" t="s">
        <v>1434</v>
      </c>
      <c r="P1288" t="s">
        <v>1775</v>
      </c>
      <c r="Q1288" t="s">
        <v>1435</v>
      </c>
      <c r="R1288" t="s">
        <v>1435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 spans="1:60" x14ac:dyDescent="0.25">
      <c r="A1289">
        <v>2110</v>
      </c>
      <c r="B1289">
        <v>42826</v>
      </c>
      <c r="C1289">
        <v>13</v>
      </c>
      <c r="D1289" t="s">
        <v>1749</v>
      </c>
      <c r="E1289" t="s">
        <v>1427</v>
      </c>
      <c r="F1289" t="s">
        <v>1428</v>
      </c>
      <c r="G1289">
        <v>5935007702</v>
      </c>
      <c r="H1289">
        <v>35420</v>
      </c>
      <c r="I1289">
        <v>41362</v>
      </c>
      <c r="J1289">
        <v>15000</v>
      </c>
      <c r="K1289">
        <v>5545</v>
      </c>
      <c r="L1289" t="s">
        <v>1769</v>
      </c>
      <c r="M1289">
        <v>5</v>
      </c>
      <c r="N1289" t="s">
        <v>1437</v>
      </c>
      <c r="O1289" t="s">
        <v>1434</v>
      </c>
      <c r="P1289" t="s">
        <v>1769</v>
      </c>
      <c r="Q1289" t="s">
        <v>1435</v>
      </c>
      <c r="R1289" t="s">
        <v>1435</v>
      </c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 spans="1:60" x14ac:dyDescent="0.25">
      <c r="A1290">
        <v>2567</v>
      </c>
      <c r="B1290">
        <v>42828</v>
      </c>
      <c r="C1290">
        <v>12</v>
      </c>
      <c r="D1290" t="s">
        <v>1846</v>
      </c>
      <c r="E1290" t="s">
        <v>1427</v>
      </c>
      <c r="F1290" t="s">
        <v>1441</v>
      </c>
      <c r="G1290">
        <v>5000576611</v>
      </c>
      <c r="H1290">
        <v>210502</v>
      </c>
      <c r="I1290">
        <v>35460</v>
      </c>
      <c r="J1290">
        <v>2174150</v>
      </c>
      <c r="K1290">
        <v>5431</v>
      </c>
      <c r="L1290" t="s">
        <v>1559</v>
      </c>
      <c r="M1290">
        <v>395.3</v>
      </c>
      <c r="N1290" t="s">
        <v>1454</v>
      </c>
      <c r="O1290" t="s">
        <v>1434</v>
      </c>
      <c r="P1290" t="s">
        <v>1559</v>
      </c>
      <c r="Q1290" t="s">
        <v>1435</v>
      </c>
      <c r="R1290" t="s">
        <v>1435</v>
      </c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 spans="1:60" x14ac:dyDescent="0.25">
      <c r="A1291">
        <v>2568</v>
      </c>
      <c r="B1291">
        <v>42828</v>
      </c>
      <c r="C1291">
        <v>12</v>
      </c>
      <c r="D1291" t="s">
        <v>1846</v>
      </c>
      <c r="E1291" t="s">
        <v>1427</v>
      </c>
      <c r="F1291" t="s">
        <v>1441</v>
      </c>
      <c r="G1291">
        <v>5000576611</v>
      </c>
      <c r="H1291">
        <v>210502</v>
      </c>
      <c r="I1291">
        <v>35460</v>
      </c>
      <c r="J1291">
        <v>957150</v>
      </c>
      <c r="K1291">
        <v>5432</v>
      </c>
      <c r="L1291" t="s">
        <v>1560</v>
      </c>
      <c r="M1291">
        <v>212.7</v>
      </c>
      <c r="N1291" t="s">
        <v>1454</v>
      </c>
      <c r="O1291" t="s">
        <v>1434</v>
      </c>
      <c r="P1291" t="s">
        <v>1560</v>
      </c>
      <c r="Q1291" t="s">
        <v>1435</v>
      </c>
      <c r="R1291" t="s">
        <v>1435</v>
      </c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 spans="1:60" x14ac:dyDescent="0.25">
      <c r="A1292">
        <v>2569</v>
      </c>
      <c r="B1292">
        <v>42828</v>
      </c>
      <c r="C1292">
        <v>12</v>
      </c>
      <c r="D1292" t="s">
        <v>1846</v>
      </c>
      <c r="E1292" t="s">
        <v>1427</v>
      </c>
      <c r="F1292" t="s">
        <v>1441</v>
      </c>
      <c r="G1292">
        <v>5000576611</v>
      </c>
      <c r="H1292">
        <v>210502</v>
      </c>
      <c r="I1292">
        <v>35460</v>
      </c>
      <c r="J1292">
        <v>1470</v>
      </c>
      <c r="K1292">
        <v>4869</v>
      </c>
      <c r="L1292" t="s">
        <v>1464</v>
      </c>
      <c r="M1292">
        <v>1.5</v>
      </c>
      <c r="N1292" t="s">
        <v>1454</v>
      </c>
      <c r="O1292" t="s">
        <v>1434</v>
      </c>
      <c r="P1292" t="s">
        <v>1464</v>
      </c>
      <c r="Q1292" t="s">
        <v>1435</v>
      </c>
      <c r="R1292" t="s">
        <v>1435</v>
      </c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 spans="1:60" x14ac:dyDescent="0.25">
      <c r="A1293">
        <v>2570</v>
      </c>
      <c r="B1293">
        <v>42828</v>
      </c>
      <c r="C1293">
        <v>12</v>
      </c>
      <c r="D1293" t="s">
        <v>1846</v>
      </c>
      <c r="E1293" t="s">
        <v>1427</v>
      </c>
      <c r="F1293" t="s">
        <v>1441</v>
      </c>
      <c r="G1293">
        <v>5000576611</v>
      </c>
      <c r="H1293">
        <v>210502</v>
      </c>
      <c r="I1293">
        <v>35460</v>
      </c>
      <c r="J1293">
        <v>25650</v>
      </c>
      <c r="K1293">
        <v>5493</v>
      </c>
      <c r="L1293" t="s">
        <v>1464</v>
      </c>
      <c r="M1293">
        <v>28.5</v>
      </c>
      <c r="N1293" t="s">
        <v>1454</v>
      </c>
      <c r="O1293" t="s">
        <v>1434</v>
      </c>
      <c r="P1293" t="s">
        <v>1464</v>
      </c>
      <c r="Q1293" t="s">
        <v>1435</v>
      </c>
      <c r="R1293" t="s">
        <v>1435</v>
      </c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 spans="1:60" x14ac:dyDescent="0.25">
      <c r="A1294">
        <v>2571</v>
      </c>
      <c r="B1294">
        <v>42828</v>
      </c>
      <c r="C1294">
        <v>12</v>
      </c>
      <c r="D1294" t="s">
        <v>1846</v>
      </c>
      <c r="E1294" t="s">
        <v>1427</v>
      </c>
      <c r="F1294" t="s">
        <v>1441</v>
      </c>
      <c r="G1294">
        <v>5000576611</v>
      </c>
      <c r="H1294">
        <v>210502</v>
      </c>
      <c r="I1294">
        <v>35460</v>
      </c>
      <c r="J1294">
        <v>85360</v>
      </c>
      <c r="K1294">
        <v>5723</v>
      </c>
      <c r="L1294" t="s">
        <v>1464</v>
      </c>
      <c r="M1294">
        <v>97</v>
      </c>
      <c r="N1294" t="s">
        <v>1454</v>
      </c>
      <c r="O1294" t="s">
        <v>1434</v>
      </c>
      <c r="P1294" t="s">
        <v>1464</v>
      </c>
      <c r="Q1294" t="s">
        <v>1435</v>
      </c>
      <c r="R1294" t="s">
        <v>1435</v>
      </c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 spans="1:60" x14ac:dyDescent="0.25">
      <c r="A1295">
        <v>2572</v>
      </c>
      <c r="B1295">
        <v>42828</v>
      </c>
      <c r="C1295">
        <v>12</v>
      </c>
      <c r="D1295" t="s">
        <v>1846</v>
      </c>
      <c r="E1295" t="s">
        <v>1427</v>
      </c>
      <c r="F1295" t="s">
        <v>1441</v>
      </c>
      <c r="G1295">
        <v>5000576611</v>
      </c>
      <c r="H1295">
        <v>210502</v>
      </c>
      <c r="I1295">
        <v>35460</v>
      </c>
      <c r="J1295">
        <v>255200</v>
      </c>
      <c r="K1295">
        <v>4075</v>
      </c>
      <c r="L1295" t="s">
        <v>1465</v>
      </c>
      <c r="M1295">
        <v>116</v>
      </c>
      <c r="N1295" t="s">
        <v>1454</v>
      </c>
      <c r="O1295" t="s">
        <v>1434</v>
      </c>
      <c r="P1295" t="s">
        <v>1465</v>
      </c>
      <c r="Q1295" t="s">
        <v>1435</v>
      </c>
      <c r="R1295" t="s">
        <v>1435</v>
      </c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 spans="1:60" x14ac:dyDescent="0.25">
      <c r="A1296">
        <v>2573</v>
      </c>
      <c r="B1296">
        <v>42828</v>
      </c>
      <c r="C1296">
        <v>12</v>
      </c>
      <c r="D1296" t="s">
        <v>1846</v>
      </c>
      <c r="E1296" t="s">
        <v>1427</v>
      </c>
      <c r="F1296" t="s">
        <v>1441</v>
      </c>
      <c r="G1296">
        <v>5000576611</v>
      </c>
      <c r="H1296">
        <v>210502</v>
      </c>
      <c r="I1296">
        <v>35460</v>
      </c>
      <c r="J1296">
        <v>40600</v>
      </c>
      <c r="K1296">
        <v>5491</v>
      </c>
      <c r="L1296" t="s">
        <v>1468</v>
      </c>
      <c r="M1296">
        <v>7</v>
      </c>
      <c r="N1296" t="s">
        <v>1454</v>
      </c>
      <c r="O1296" t="s">
        <v>1434</v>
      </c>
      <c r="P1296" t="s">
        <v>1468</v>
      </c>
      <c r="Q1296" t="s">
        <v>1435</v>
      </c>
      <c r="R1296" t="s">
        <v>1435</v>
      </c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 spans="1:60" x14ac:dyDescent="0.25">
      <c r="A1297">
        <v>2574</v>
      </c>
      <c r="B1297">
        <v>42828</v>
      </c>
      <c r="C1297">
        <v>12</v>
      </c>
      <c r="D1297" t="s">
        <v>1846</v>
      </c>
      <c r="E1297" t="s">
        <v>1427</v>
      </c>
      <c r="F1297" t="s">
        <v>1441</v>
      </c>
      <c r="G1297">
        <v>5000576611</v>
      </c>
      <c r="H1297">
        <v>210502</v>
      </c>
      <c r="I1297">
        <v>35460</v>
      </c>
      <c r="J1297">
        <v>307800</v>
      </c>
      <c r="K1297">
        <v>5442</v>
      </c>
      <c r="L1297" t="s">
        <v>1477</v>
      </c>
      <c r="M1297">
        <v>342</v>
      </c>
      <c r="N1297" t="s">
        <v>1454</v>
      </c>
      <c r="O1297" t="s">
        <v>1434</v>
      </c>
      <c r="P1297" t="s">
        <v>1477</v>
      </c>
      <c r="Q1297" t="s">
        <v>1435</v>
      </c>
      <c r="R1297" t="s">
        <v>1435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</row>
    <row r="1298" spans="1:60" x14ac:dyDescent="0.25">
      <c r="A1298">
        <v>2575</v>
      </c>
      <c r="B1298">
        <v>42828</v>
      </c>
      <c r="C1298">
        <v>12</v>
      </c>
      <c r="D1298" t="s">
        <v>1846</v>
      </c>
      <c r="E1298" t="s">
        <v>1427</v>
      </c>
      <c r="F1298" t="s">
        <v>1441</v>
      </c>
      <c r="G1298">
        <v>5000576611</v>
      </c>
      <c r="H1298">
        <v>210502</v>
      </c>
      <c r="I1298">
        <v>35460</v>
      </c>
      <c r="J1298">
        <v>242000</v>
      </c>
      <c r="K1298">
        <v>5720</v>
      </c>
      <c r="L1298" t="s">
        <v>1479</v>
      </c>
      <c r="M1298">
        <v>121</v>
      </c>
      <c r="N1298" t="s">
        <v>1454</v>
      </c>
      <c r="O1298" t="s">
        <v>1434</v>
      </c>
      <c r="P1298" t="s">
        <v>1479</v>
      </c>
      <c r="Q1298" t="s">
        <v>1435</v>
      </c>
      <c r="R1298" t="s">
        <v>1435</v>
      </c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 spans="1:60" x14ac:dyDescent="0.25">
      <c r="A1299">
        <v>2576</v>
      </c>
      <c r="B1299">
        <v>42828</v>
      </c>
      <c r="C1299">
        <v>12</v>
      </c>
      <c r="D1299" t="s">
        <v>1846</v>
      </c>
      <c r="E1299" t="s">
        <v>1427</v>
      </c>
      <c r="F1299" t="s">
        <v>1441</v>
      </c>
      <c r="G1299">
        <v>5000576611</v>
      </c>
      <c r="H1299">
        <v>210502</v>
      </c>
      <c r="I1299">
        <v>35460</v>
      </c>
      <c r="J1299">
        <v>94400</v>
      </c>
      <c r="K1299">
        <v>5562</v>
      </c>
      <c r="L1299" t="s">
        <v>2016</v>
      </c>
      <c r="M1299">
        <v>59</v>
      </c>
      <c r="N1299" t="s">
        <v>1454</v>
      </c>
      <c r="O1299" t="s">
        <v>1434</v>
      </c>
      <c r="P1299" t="s">
        <v>2016</v>
      </c>
      <c r="Q1299" t="s">
        <v>1435</v>
      </c>
      <c r="R1299" t="s">
        <v>1435</v>
      </c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 spans="1:60" x14ac:dyDescent="0.25">
      <c r="A1300">
        <v>2577</v>
      </c>
      <c r="B1300">
        <v>42828</v>
      </c>
      <c r="C1300">
        <v>12</v>
      </c>
      <c r="D1300" t="s">
        <v>1846</v>
      </c>
      <c r="E1300" t="s">
        <v>1427</v>
      </c>
      <c r="F1300" t="s">
        <v>1441</v>
      </c>
      <c r="G1300">
        <v>5000576611</v>
      </c>
      <c r="H1300">
        <v>210502</v>
      </c>
      <c r="I1300">
        <v>35460</v>
      </c>
      <c r="J1300">
        <v>1980</v>
      </c>
      <c r="K1300">
        <v>5443</v>
      </c>
      <c r="L1300" t="s">
        <v>1478</v>
      </c>
      <c r="M1300">
        <v>2.2000000000000002</v>
      </c>
      <c r="N1300" t="s">
        <v>1454</v>
      </c>
      <c r="O1300" t="s">
        <v>1434</v>
      </c>
      <c r="P1300" t="s">
        <v>1478</v>
      </c>
      <c r="Q1300" t="s">
        <v>1435</v>
      </c>
      <c r="R1300" t="s">
        <v>1435</v>
      </c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 spans="1:60" x14ac:dyDescent="0.25">
      <c r="A1301">
        <v>2578</v>
      </c>
      <c r="B1301">
        <v>42828</v>
      </c>
      <c r="C1301">
        <v>12</v>
      </c>
      <c r="D1301" t="s">
        <v>1846</v>
      </c>
      <c r="E1301" t="s">
        <v>1427</v>
      </c>
      <c r="F1301" t="s">
        <v>1441</v>
      </c>
      <c r="G1301">
        <v>5000576611</v>
      </c>
      <c r="H1301">
        <v>210502</v>
      </c>
      <c r="I1301">
        <v>35460</v>
      </c>
      <c r="J1301">
        <v>39600</v>
      </c>
      <c r="K1301">
        <v>5719</v>
      </c>
      <c r="L1301" t="s">
        <v>1478</v>
      </c>
      <c r="M1301">
        <v>33</v>
      </c>
      <c r="N1301" t="s">
        <v>1454</v>
      </c>
      <c r="O1301" t="s">
        <v>1434</v>
      </c>
      <c r="P1301" t="s">
        <v>1478</v>
      </c>
      <c r="Q1301" t="s">
        <v>1435</v>
      </c>
      <c r="R1301" t="s">
        <v>1435</v>
      </c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 spans="1:60" x14ac:dyDescent="0.25">
      <c r="A1302">
        <v>2579</v>
      </c>
      <c r="B1302">
        <v>42828</v>
      </c>
      <c r="C1302">
        <v>12</v>
      </c>
      <c r="D1302" t="s">
        <v>1846</v>
      </c>
      <c r="E1302" t="s">
        <v>1427</v>
      </c>
      <c r="F1302" t="s">
        <v>1441</v>
      </c>
      <c r="G1302">
        <v>5000576611</v>
      </c>
      <c r="H1302">
        <v>210502</v>
      </c>
      <c r="I1302">
        <v>35460</v>
      </c>
      <c r="J1302">
        <v>35000</v>
      </c>
      <c r="K1302">
        <v>5564</v>
      </c>
      <c r="L1302" t="s">
        <v>1480</v>
      </c>
      <c r="M1302">
        <v>35</v>
      </c>
      <c r="N1302" t="s">
        <v>1454</v>
      </c>
      <c r="O1302" t="s">
        <v>1434</v>
      </c>
      <c r="P1302" t="s">
        <v>1480</v>
      </c>
      <c r="Q1302" t="s">
        <v>1435</v>
      </c>
      <c r="R1302" t="s">
        <v>1435</v>
      </c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 spans="1:60" x14ac:dyDescent="0.25">
      <c r="A1303">
        <v>2580</v>
      </c>
      <c r="B1303">
        <v>42828</v>
      </c>
      <c r="C1303">
        <v>12</v>
      </c>
      <c r="D1303" t="s">
        <v>1846</v>
      </c>
      <c r="E1303" t="s">
        <v>1427</v>
      </c>
      <c r="F1303" t="s">
        <v>1441</v>
      </c>
      <c r="G1303">
        <v>5000576611</v>
      </c>
      <c r="H1303">
        <v>210502</v>
      </c>
      <c r="I1303">
        <v>35460</v>
      </c>
      <c r="J1303">
        <v>59280</v>
      </c>
      <c r="K1303">
        <v>5446</v>
      </c>
      <c r="L1303" t="s">
        <v>1481</v>
      </c>
      <c r="M1303">
        <v>49.4</v>
      </c>
      <c r="N1303" t="s">
        <v>1454</v>
      </c>
      <c r="O1303" t="s">
        <v>1434</v>
      </c>
      <c r="P1303" t="s">
        <v>1481</v>
      </c>
      <c r="Q1303" t="s">
        <v>1435</v>
      </c>
      <c r="R1303" t="s">
        <v>1435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 spans="1:60" x14ac:dyDescent="0.25">
      <c r="A1304">
        <v>2581</v>
      </c>
      <c r="B1304">
        <v>42828</v>
      </c>
      <c r="C1304">
        <v>12</v>
      </c>
      <c r="D1304" t="s">
        <v>1846</v>
      </c>
      <c r="E1304" t="s">
        <v>1427</v>
      </c>
      <c r="F1304" t="s">
        <v>1441</v>
      </c>
      <c r="G1304">
        <v>5000576611</v>
      </c>
      <c r="H1304">
        <v>210502</v>
      </c>
      <c r="I1304">
        <v>35460</v>
      </c>
      <c r="J1304">
        <v>147900</v>
      </c>
      <c r="K1304">
        <v>5488</v>
      </c>
      <c r="L1304" t="s">
        <v>1466</v>
      </c>
      <c r="M1304">
        <v>51</v>
      </c>
      <c r="N1304" t="s">
        <v>1437</v>
      </c>
      <c r="O1304" t="s">
        <v>1434</v>
      </c>
      <c r="P1304" t="s">
        <v>1466</v>
      </c>
      <c r="Q1304" t="s">
        <v>1435</v>
      </c>
      <c r="R1304" t="s">
        <v>1435</v>
      </c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 spans="1:60" x14ac:dyDescent="0.25">
      <c r="A1305">
        <v>2582</v>
      </c>
      <c r="B1305">
        <v>42828</v>
      </c>
      <c r="C1305">
        <v>12</v>
      </c>
      <c r="D1305" t="s">
        <v>1846</v>
      </c>
      <c r="E1305" t="s">
        <v>1427</v>
      </c>
      <c r="F1305" t="s">
        <v>1441</v>
      </c>
      <c r="G1305">
        <v>5000576611</v>
      </c>
      <c r="H1305">
        <v>210502</v>
      </c>
      <c r="I1305">
        <v>35460</v>
      </c>
      <c r="J1305">
        <v>9100</v>
      </c>
      <c r="K1305">
        <v>5489</v>
      </c>
      <c r="L1305" t="s">
        <v>1474</v>
      </c>
      <c r="M1305">
        <v>14</v>
      </c>
      <c r="N1305" t="s">
        <v>1471</v>
      </c>
      <c r="O1305" t="s">
        <v>1434</v>
      </c>
      <c r="P1305" t="s">
        <v>1474</v>
      </c>
      <c r="Q1305" t="s">
        <v>1435</v>
      </c>
      <c r="R1305" t="s">
        <v>1435</v>
      </c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 spans="1:60" x14ac:dyDescent="0.25">
      <c r="A1306">
        <v>2583</v>
      </c>
      <c r="B1306">
        <v>42828</v>
      </c>
      <c r="C1306">
        <v>12</v>
      </c>
      <c r="D1306" t="s">
        <v>1846</v>
      </c>
      <c r="E1306" t="s">
        <v>1427</v>
      </c>
      <c r="F1306" t="s">
        <v>1441</v>
      </c>
      <c r="G1306">
        <v>5000576611</v>
      </c>
      <c r="H1306">
        <v>210502</v>
      </c>
      <c r="I1306">
        <v>35460</v>
      </c>
      <c r="J1306">
        <v>4900</v>
      </c>
      <c r="K1306">
        <v>5727</v>
      </c>
      <c r="L1306" t="s">
        <v>1474</v>
      </c>
      <c r="M1306">
        <v>14</v>
      </c>
      <c r="N1306" t="s">
        <v>1437</v>
      </c>
      <c r="O1306" t="s">
        <v>1434</v>
      </c>
      <c r="P1306" t="s">
        <v>1474</v>
      </c>
      <c r="Q1306" t="s">
        <v>1435</v>
      </c>
      <c r="R1306" t="s">
        <v>1435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 spans="1:60" x14ac:dyDescent="0.25">
      <c r="A1307">
        <v>2584</v>
      </c>
      <c r="B1307">
        <v>42828</v>
      </c>
      <c r="C1307">
        <v>12</v>
      </c>
      <c r="D1307" t="s">
        <v>1846</v>
      </c>
      <c r="E1307" t="s">
        <v>1427</v>
      </c>
      <c r="F1307" t="s">
        <v>1441</v>
      </c>
      <c r="G1307">
        <v>5000576611</v>
      </c>
      <c r="H1307">
        <v>210502</v>
      </c>
      <c r="I1307">
        <v>35460</v>
      </c>
      <c r="J1307">
        <v>485100</v>
      </c>
      <c r="K1307">
        <v>5565</v>
      </c>
      <c r="L1307" t="s">
        <v>1739</v>
      </c>
      <c r="M1307">
        <v>441</v>
      </c>
      <c r="N1307" t="s">
        <v>1437</v>
      </c>
      <c r="O1307" t="s">
        <v>1434</v>
      </c>
      <c r="P1307" t="s">
        <v>1739</v>
      </c>
      <c r="Q1307" t="s">
        <v>1435</v>
      </c>
      <c r="R1307" t="s">
        <v>1435</v>
      </c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 spans="1:60" x14ac:dyDescent="0.25">
      <c r="A1308">
        <v>2585</v>
      </c>
      <c r="B1308">
        <v>42828</v>
      </c>
      <c r="C1308">
        <v>12</v>
      </c>
      <c r="D1308" t="s">
        <v>1846</v>
      </c>
      <c r="E1308" t="s">
        <v>1427</v>
      </c>
      <c r="F1308" t="s">
        <v>1441</v>
      </c>
      <c r="G1308">
        <v>5000576611</v>
      </c>
      <c r="H1308">
        <v>210502</v>
      </c>
      <c r="I1308">
        <v>35460</v>
      </c>
      <c r="J1308">
        <v>128700</v>
      </c>
      <c r="K1308">
        <v>5434</v>
      </c>
      <c r="L1308" t="s">
        <v>1467</v>
      </c>
      <c r="M1308">
        <v>39</v>
      </c>
      <c r="N1308" t="s">
        <v>1454</v>
      </c>
      <c r="O1308" t="s">
        <v>1434</v>
      </c>
      <c r="P1308" t="s">
        <v>1467</v>
      </c>
      <c r="Q1308" t="s">
        <v>1435</v>
      </c>
      <c r="R1308" t="s">
        <v>1435</v>
      </c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 spans="1:60" x14ac:dyDescent="0.25">
      <c r="A1309">
        <v>2586</v>
      </c>
      <c r="B1309">
        <v>42828</v>
      </c>
      <c r="C1309">
        <v>12</v>
      </c>
      <c r="D1309" t="s">
        <v>1846</v>
      </c>
      <c r="E1309" t="s">
        <v>1427</v>
      </c>
      <c r="F1309" t="s">
        <v>1441</v>
      </c>
      <c r="G1309">
        <v>5000576611</v>
      </c>
      <c r="H1309">
        <v>210502</v>
      </c>
      <c r="I1309">
        <v>35460</v>
      </c>
      <c r="J1309">
        <v>140580</v>
      </c>
      <c r="K1309">
        <v>5492</v>
      </c>
      <c r="L1309" t="s">
        <v>1469</v>
      </c>
      <c r="M1309">
        <v>63.9</v>
      </c>
      <c r="N1309" t="s">
        <v>1454</v>
      </c>
      <c r="O1309" t="s">
        <v>1434</v>
      </c>
      <c r="P1309" t="s">
        <v>1469</v>
      </c>
      <c r="Q1309" t="s">
        <v>1435</v>
      </c>
      <c r="R1309" t="s">
        <v>1435</v>
      </c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 spans="1:60" x14ac:dyDescent="0.25">
      <c r="A1310">
        <v>2587</v>
      </c>
      <c r="B1310">
        <v>42828</v>
      </c>
      <c r="C1310">
        <v>12</v>
      </c>
      <c r="D1310" t="s">
        <v>1846</v>
      </c>
      <c r="E1310" t="s">
        <v>1427</v>
      </c>
      <c r="F1310" t="s">
        <v>1441</v>
      </c>
      <c r="G1310">
        <v>5000576611</v>
      </c>
      <c r="H1310">
        <v>210502</v>
      </c>
      <c r="I1310">
        <v>35460</v>
      </c>
      <c r="J1310">
        <v>117810</v>
      </c>
      <c r="K1310">
        <v>4870</v>
      </c>
      <c r="L1310" t="s">
        <v>1469</v>
      </c>
      <c r="M1310">
        <v>56.1</v>
      </c>
      <c r="N1310" t="s">
        <v>1454</v>
      </c>
      <c r="O1310" t="s">
        <v>1434</v>
      </c>
      <c r="P1310" t="s">
        <v>1469</v>
      </c>
      <c r="Q1310" t="s">
        <v>1435</v>
      </c>
      <c r="R1310" t="s">
        <v>1435</v>
      </c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 spans="1:60" x14ac:dyDescent="0.25">
      <c r="A1311">
        <v>2588</v>
      </c>
      <c r="B1311">
        <v>42828</v>
      </c>
      <c r="C1311">
        <v>12</v>
      </c>
      <c r="D1311" t="s">
        <v>1846</v>
      </c>
      <c r="E1311" t="s">
        <v>1427</v>
      </c>
      <c r="F1311" t="s">
        <v>1441</v>
      </c>
      <c r="G1311">
        <v>5000576611</v>
      </c>
      <c r="H1311">
        <v>210502</v>
      </c>
      <c r="I1311">
        <v>35460</v>
      </c>
      <c r="J1311">
        <v>1100</v>
      </c>
      <c r="K1311">
        <v>3849</v>
      </c>
      <c r="L1311" t="s">
        <v>1853</v>
      </c>
      <c r="M1311">
        <v>2</v>
      </c>
      <c r="N1311" t="s">
        <v>1437</v>
      </c>
      <c r="O1311" t="s">
        <v>1434</v>
      </c>
      <c r="P1311" t="s">
        <v>1853</v>
      </c>
      <c r="Q1311" t="s">
        <v>1435</v>
      </c>
      <c r="R1311" t="s">
        <v>1435</v>
      </c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 spans="1:60" x14ac:dyDescent="0.25">
      <c r="A1312">
        <v>2589</v>
      </c>
      <c r="B1312">
        <v>42828</v>
      </c>
      <c r="C1312">
        <v>12</v>
      </c>
      <c r="D1312" t="s">
        <v>1846</v>
      </c>
      <c r="E1312" t="s">
        <v>1427</v>
      </c>
      <c r="F1312" t="s">
        <v>1441</v>
      </c>
      <c r="G1312">
        <v>5000576611</v>
      </c>
      <c r="H1312">
        <v>210502</v>
      </c>
      <c r="I1312">
        <v>35460</v>
      </c>
      <c r="J1312">
        <v>12200</v>
      </c>
      <c r="K1312">
        <v>5056</v>
      </c>
      <c r="L1312" t="s">
        <v>1852</v>
      </c>
      <c r="M1312">
        <v>2</v>
      </c>
      <c r="N1312" t="s">
        <v>1437</v>
      </c>
      <c r="O1312" t="s">
        <v>1434</v>
      </c>
      <c r="P1312" t="s">
        <v>1852</v>
      </c>
      <c r="Q1312" t="s">
        <v>1435</v>
      </c>
      <c r="R1312" t="s">
        <v>1435</v>
      </c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 spans="1:60" x14ac:dyDescent="0.25">
      <c r="A1313">
        <v>2590</v>
      </c>
      <c r="B1313">
        <v>42828</v>
      </c>
      <c r="C1313">
        <v>12</v>
      </c>
      <c r="D1313" t="s">
        <v>1846</v>
      </c>
      <c r="E1313" t="s">
        <v>1427</v>
      </c>
      <c r="F1313" t="s">
        <v>1441</v>
      </c>
      <c r="G1313">
        <v>5000576611</v>
      </c>
      <c r="H1313">
        <v>210502</v>
      </c>
      <c r="I1313">
        <v>35460</v>
      </c>
      <c r="J1313">
        <v>240000</v>
      </c>
      <c r="K1313">
        <v>5439</v>
      </c>
      <c r="L1313" t="s">
        <v>1614</v>
      </c>
      <c r="M1313">
        <v>160</v>
      </c>
      <c r="N1313" t="s">
        <v>1613</v>
      </c>
      <c r="O1313" t="s">
        <v>1434</v>
      </c>
      <c r="P1313" t="s">
        <v>1614</v>
      </c>
      <c r="Q1313" t="s">
        <v>1435</v>
      </c>
      <c r="R1313" t="s">
        <v>1435</v>
      </c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 spans="1:60" x14ac:dyDescent="0.25">
      <c r="A1314">
        <v>2591</v>
      </c>
      <c r="B1314">
        <v>42828</v>
      </c>
      <c r="C1314">
        <v>12</v>
      </c>
      <c r="D1314" t="s">
        <v>1846</v>
      </c>
      <c r="E1314" t="s">
        <v>1427</v>
      </c>
      <c r="F1314" t="s">
        <v>1441</v>
      </c>
      <c r="G1314">
        <v>5000576611</v>
      </c>
      <c r="H1314">
        <v>210502</v>
      </c>
      <c r="I1314">
        <v>35460</v>
      </c>
      <c r="J1314">
        <v>11200</v>
      </c>
      <c r="K1314">
        <v>4604</v>
      </c>
      <c r="L1314" t="s">
        <v>1854</v>
      </c>
      <c r="M1314">
        <v>7</v>
      </c>
      <c r="N1314" t="s">
        <v>1454</v>
      </c>
      <c r="O1314" t="s">
        <v>1434</v>
      </c>
      <c r="P1314" t="s">
        <v>1854</v>
      </c>
      <c r="Q1314" t="s">
        <v>1435</v>
      </c>
      <c r="R1314" t="s">
        <v>1435</v>
      </c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 spans="1:60" x14ac:dyDescent="0.25">
      <c r="A1315">
        <v>2592</v>
      </c>
      <c r="B1315">
        <v>42828</v>
      </c>
      <c r="C1315">
        <v>12</v>
      </c>
      <c r="D1315" t="s">
        <v>1846</v>
      </c>
      <c r="E1315" t="s">
        <v>1427</v>
      </c>
      <c r="F1315" t="s">
        <v>1441</v>
      </c>
      <c r="G1315">
        <v>5000576611</v>
      </c>
      <c r="H1315">
        <v>210502</v>
      </c>
      <c r="I1315">
        <v>35460</v>
      </c>
      <c r="J1315">
        <v>10200</v>
      </c>
      <c r="K1315">
        <v>5563</v>
      </c>
      <c r="L1315" t="s">
        <v>1845</v>
      </c>
      <c r="M1315">
        <v>6</v>
      </c>
      <c r="N1315" t="s">
        <v>1471</v>
      </c>
      <c r="O1315" t="s">
        <v>1434</v>
      </c>
      <c r="P1315" t="s">
        <v>1845</v>
      </c>
      <c r="Q1315" t="s">
        <v>1435</v>
      </c>
      <c r="R1315" t="s">
        <v>1435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 spans="1:60" x14ac:dyDescent="0.25">
      <c r="A1316">
        <v>2593</v>
      </c>
      <c r="B1316">
        <v>42828</v>
      </c>
      <c r="C1316">
        <v>12</v>
      </c>
      <c r="D1316" t="s">
        <v>1846</v>
      </c>
      <c r="E1316" t="s">
        <v>1427</v>
      </c>
      <c r="F1316" t="s">
        <v>1441</v>
      </c>
      <c r="G1316">
        <v>5000576611</v>
      </c>
      <c r="H1316">
        <v>210502</v>
      </c>
      <c r="I1316">
        <v>35460</v>
      </c>
      <c r="J1316">
        <v>62700</v>
      </c>
      <c r="K1316">
        <v>5538</v>
      </c>
      <c r="L1316" t="s">
        <v>1844</v>
      </c>
      <c r="M1316">
        <v>19</v>
      </c>
      <c r="N1316" t="s">
        <v>1454</v>
      </c>
      <c r="O1316" t="s">
        <v>1434</v>
      </c>
      <c r="P1316" t="s">
        <v>1844</v>
      </c>
      <c r="Q1316" t="s">
        <v>1435</v>
      </c>
      <c r="R1316" t="s">
        <v>1435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 spans="1:60" x14ac:dyDescent="0.25">
      <c r="A1317">
        <v>2594</v>
      </c>
      <c r="B1317">
        <v>42828</v>
      </c>
      <c r="C1317">
        <v>12</v>
      </c>
      <c r="D1317" t="s">
        <v>1846</v>
      </c>
      <c r="E1317" t="s">
        <v>1427</v>
      </c>
      <c r="F1317" t="s">
        <v>1441</v>
      </c>
      <c r="G1317">
        <v>5000576611</v>
      </c>
      <c r="H1317">
        <v>210502</v>
      </c>
      <c r="I1317">
        <v>35460</v>
      </c>
      <c r="J1317">
        <v>42500</v>
      </c>
      <c r="K1317">
        <v>5490</v>
      </c>
      <c r="L1317" t="s">
        <v>1468</v>
      </c>
      <c r="M1317">
        <v>25</v>
      </c>
      <c r="N1317" t="s">
        <v>1454</v>
      </c>
      <c r="O1317" t="s">
        <v>1434</v>
      </c>
      <c r="P1317" t="s">
        <v>1468</v>
      </c>
      <c r="Q1317" t="s">
        <v>1435</v>
      </c>
      <c r="R1317" t="s">
        <v>1435</v>
      </c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 spans="1:60" x14ac:dyDescent="0.25">
      <c r="A1318">
        <v>2595</v>
      </c>
      <c r="B1318">
        <v>42828</v>
      </c>
      <c r="C1318">
        <v>12</v>
      </c>
      <c r="D1318" t="s">
        <v>1846</v>
      </c>
      <c r="E1318" t="s">
        <v>1427</v>
      </c>
      <c r="F1318" t="s">
        <v>1441</v>
      </c>
      <c r="G1318">
        <v>5000576611</v>
      </c>
      <c r="H1318">
        <v>210502</v>
      </c>
      <c r="I1318">
        <v>35460</v>
      </c>
      <c r="J1318">
        <v>26000</v>
      </c>
      <c r="K1318">
        <v>5019</v>
      </c>
      <c r="L1318" t="s">
        <v>1556</v>
      </c>
      <c r="M1318">
        <v>4</v>
      </c>
      <c r="N1318" t="s">
        <v>1454</v>
      </c>
      <c r="O1318" t="s">
        <v>1434</v>
      </c>
      <c r="P1318" t="s">
        <v>1556</v>
      </c>
      <c r="Q1318" t="s">
        <v>1435</v>
      </c>
      <c r="R1318" t="s">
        <v>1435</v>
      </c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 spans="1:60" x14ac:dyDescent="0.25">
      <c r="A1319">
        <v>2596</v>
      </c>
      <c r="B1319">
        <v>42828</v>
      </c>
      <c r="C1319">
        <v>12</v>
      </c>
      <c r="D1319" t="s">
        <v>1846</v>
      </c>
      <c r="E1319" t="s">
        <v>1427</v>
      </c>
      <c r="F1319" t="s">
        <v>1441</v>
      </c>
      <c r="G1319">
        <v>5000576611</v>
      </c>
      <c r="H1319">
        <v>210502</v>
      </c>
      <c r="I1319">
        <v>35460</v>
      </c>
      <c r="J1319">
        <v>2400</v>
      </c>
      <c r="K1319">
        <v>2550</v>
      </c>
      <c r="L1319" t="s">
        <v>1551</v>
      </c>
      <c r="M1319">
        <v>12</v>
      </c>
      <c r="N1319" t="s">
        <v>1437</v>
      </c>
      <c r="O1319" t="s">
        <v>1434</v>
      </c>
      <c r="P1319" t="s">
        <v>1551</v>
      </c>
      <c r="Q1319" t="s">
        <v>1435</v>
      </c>
      <c r="R1319" t="s">
        <v>1435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 spans="1:60" x14ac:dyDescent="0.25">
      <c r="A1320">
        <v>2597</v>
      </c>
      <c r="B1320">
        <v>42828</v>
      </c>
      <c r="C1320">
        <v>12</v>
      </c>
      <c r="D1320" t="s">
        <v>1846</v>
      </c>
      <c r="E1320" t="s">
        <v>1427</v>
      </c>
      <c r="F1320" t="s">
        <v>1441</v>
      </c>
      <c r="G1320">
        <v>5000576611</v>
      </c>
      <c r="H1320">
        <v>210502</v>
      </c>
      <c r="I1320">
        <v>35460</v>
      </c>
      <c r="J1320">
        <v>14000</v>
      </c>
      <c r="K1320">
        <v>5430</v>
      </c>
      <c r="L1320" t="s">
        <v>1556</v>
      </c>
      <c r="M1320">
        <v>2</v>
      </c>
      <c r="N1320" t="s">
        <v>1454</v>
      </c>
      <c r="O1320" t="s">
        <v>1434</v>
      </c>
      <c r="P1320" t="s">
        <v>1556</v>
      </c>
      <c r="Q1320" t="s">
        <v>1435</v>
      </c>
      <c r="R1320" t="s">
        <v>1435</v>
      </c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 spans="1:60" x14ac:dyDescent="0.25">
      <c r="A1321">
        <v>2598</v>
      </c>
      <c r="B1321">
        <v>42828</v>
      </c>
      <c r="C1321">
        <v>12</v>
      </c>
      <c r="D1321" t="s">
        <v>1846</v>
      </c>
      <c r="E1321" t="s">
        <v>1427</v>
      </c>
      <c r="F1321" t="s">
        <v>1441</v>
      </c>
      <c r="G1321">
        <v>5000576611</v>
      </c>
      <c r="H1321">
        <v>210502</v>
      </c>
      <c r="I1321">
        <v>35460</v>
      </c>
      <c r="J1321">
        <v>360000</v>
      </c>
      <c r="K1321">
        <v>5440</v>
      </c>
      <c r="L1321" t="s">
        <v>1615</v>
      </c>
      <c r="M1321">
        <v>180</v>
      </c>
      <c r="N1321" t="s">
        <v>1613</v>
      </c>
      <c r="O1321" t="s">
        <v>1434</v>
      </c>
      <c r="P1321" t="s">
        <v>1615</v>
      </c>
      <c r="Q1321" t="s">
        <v>1435</v>
      </c>
      <c r="R1321" t="s">
        <v>1435</v>
      </c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 spans="1:60" x14ac:dyDescent="0.25">
      <c r="A1322">
        <v>2599</v>
      </c>
      <c r="B1322">
        <v>42828</v>
      </c>
      <c r="C1322">
        <v>12</v>
      </c>
      <c r="D1322" t="s">
        <v>1846</v>
      </c>
      <c r="E1322" t="s">
        <v>1427</v>
      </c>
      <c r="F1322" t="s">
        <v>1441</v>
      </c>
      <c r="G1322">
        <v>5000576611</v>
      </c>
      <c r="H1322">
        <v>210502</v>
      </c>
      <c r="I1322">
        <v>35460</v>
      </c>
      <c r="J1322">
        <v>171600</v>
      </c>
      <c r="K1322">
        <v>5722</v>
      </c>
      <c r="L1322" t="s">
        <v>1482</v>
      </c>
      <c r="M1322">
        <v>28.6</v>
      </c>
      <c r="N1322" t="s">
        <v>1454</v>
      </c>
      <c r="O1322" t="s">
        <v>1434</v>
      </c>
      <c r="P1322" t="s">
        <v>1482</v>
      </c>
      <c r="Q1322" t="s">
        <v>1435</v>
      </c>
      <c r="R1322" t="s">
        <v>1435</v>
      </c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 spans="1:60" x14ac:dyDescent="0.25">
      <c r="A1323">
        <v>2600</v>
      </c>
      <c r="B1323">
        <v>42828</v>
      </c>
      <c r="C1323">
        <v>12</v>
      </c>
      <c r="D1323" t="s">
        <v>1846</v>
      </c>
      <c r="E1323" t="s">
        <v>1427</v>
      </c>
      <c r="F1323" t="s">
        <v>1441</v>
      </c>
      <c r="G1323">
        <v>5000576611</v>
      </c>
      <c r="H1323">
        <v>210502</v>
      </c>
      <c r="I1323">
        <v>35460</v>
      </c>
      <c r="J1323">
        <v>23800</v>
      </c>
      <c r="K1323">
        <v>5721</v>
      </c>
      <c r="L1323" t="s">
        <v>1483</v>
      </c>
      <c r="M1323">
        <v>2.8</v>
      </c>
      <c r="N1323" t="s">
        <v>1454</v>
      </c>
      <c r="O1323" t="s">
        <v>1434</v>
      </c>
      <c r="P1323" t="s">
        <v>1483</v>
      </c>
      <c r="Q1323" t="s">
        <v>1435</v>
      </c>
      <c r="R1323" t="s">
        <v>1435</v>
      </c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 spans="1:60" x14ac:dyDescent="0.25">
      <c r="A1324">
        <v>289</v>
      </c>
      <c r="B1324">
        <v>42829</v>
      </c>
      <c r="C1324">
        <v>165</v>
      </c>
      <c r="D1324" t="s">
        <v>1475</v>
      </c>
      <c r="E1324" t="s">
        <v>1427</v>
      </c>
      <c r="F1324" t="s">
        <v>1428</v>
      </c>
      <c r="G1324">
        <v>5935006389</v>
      </c>
      <c r="H1324">
        <v>4136108</v>
      </c>
      <c r="I1324">
        <v>31211</v>
      </c>
      <c r="J1324">
        <v>154160</v>
      </c>
      <c r="K1324" t="s">
        <v>1445</v>
      </c>
      <c r="L1324" t="s">
        <v>1446</v>
      </c>
      <c r="M1324">
        <v>0</v>
      </c>
      <c r="N1324" t="s">
        <v>1447</v>
      </c>
      <c r="O1324" t="s">
        <v>1434</v>
      </c>
      <c r="P1324" t="s">
        <v>1695</v>
      </c>
      <c r="Q1324">
        <v>71802</v>
      </c>
      <c r="R1324">
        <v>81806</v>
      </c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 spans="1:60" x14ac:dyDescent="0.25">
      <c r="A1325">
        <v>290</v>
      </c>
      <c r="B1325">
        <v>42829</v>
      </c>
      <c r="C1325">
        <v>166</v>
      </c>
      <c r="D1325" t="s">
        <v>1927</v>
      </c>
      <c r="E1325" t="s">
        <v>1427</v>
      </c>
      <c r="F1325" t="s">
        <v>1717</v>
      </c>
      <c r="G1325">
        <v>5935263133</v>
      </c>
      <c r="H1325">
        <v>4136101</v>
      </c>
      <c r="I1325">
        <v>31211</v>
      </c>
      <c r="J1325">
        <v>12000</v>
      </c>
      <c r="K1325" t="s">
        <v>1445</v>
      </c>
      <c r="L1325" t="s">
        <v>1446</v>
      </c>
      <c r="M1325">
        <v>0</v>
      </c>
      <c r="N1325" t="s">
        <v>1447</v>
      </c>
      <c r="O1325" t="s">
        <v>1434</v>
      </c>
      <c r="P1325" t="s">
        <v>2194</v>
      </c>
      <c r="Q1325">
        <v>71802</v>
      </c>
      <c r="R1325">
        <v>81834</v>
      </c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 spans="1:60" x14ac:dyDescent="0.25">
      <c r="A1326">
        <v>291</v>
      </c>
      <c r="B1326">
        <v>42829</v>
      </c>
      <c r="C1326">
        <v>167</v>
      </c>
      <c r="D1326" t="s">
        <v>1484</v>
      </c>
      <c r="E1326" t="s">
        <v>1427</v>
      </c>
      <c r="F1326" t="s">
        <v>1428</v>
      </c>
      <c r="G1326">
        <v>5956056686</v>
      </c>
      <c r="H1326">
        <v>4136110</v>
      </c>
      <c r="I1326">
        <v>31211</v>
      </c>
      <c r="J1326">
        <v>110000</v>
      </c>
      <c r="K1326" t="s">
        <v>1445</v>
      </c>
      <c r="L1326" t="s">
        <v>1446</v>
      </c>
      <c r="M1326">
        <v>0</v>
      </c>
      <c r="N1326" t="s">
        <v>1447</v>
      </c>
      <c r="O1326" t="s">
        <v>1434</v>
      </c>
      <c r="P1326" t="s">
        <v>1703</v>
      </c>
      <c r="Q1326">
        <v>71802</v>
      </c>
      <c r="R1326">
        <v>81801</v>
      </c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 spans="1:60" x14ac:dyDescent="0.25">
      <c r="A1327">
        <v>292</v>
      </c>
      <c r="B1327">
        <v>42829</v>
      </c>
      <c r="C1327">
        <v>167</v>
      </c>
      <c r="D1327" t="s">
        <v>2195</v>
      </c>
      <c r="E1327" t="s">
        <v>1427</v>
      </c>
      <c r="F1327" t="s">
        <v>1428</v>
      </c>
      <c r="G1327">
        <v>5077216889</v>
      </c>
      <c r="H1327">
        <v>4136100</v>
      </c>
      <c r="I1327">
        <v>31211</v>
      </c>
      <c r="J1327">
        <v>86000</v>
      </c>
      <c r="K1327" t="s">
        <v>1445</v>
      </c>
      <c r="L1327" t="s">
        <v>1446</v>
      </c>
      <c r="M1327">
        <v>0</v>
      </c>
      <c r="N1327" t="s">
        <v>1447</v>
      </c>
      <c r="O1327" t="s">
        <v>1434</v>
      </c>
      <c r="P1327" t="s">
        <v>2085</v>
      </c>
      <c r="Q1327">
        <v>71802</v>
      </c>
      <c r="R1327">
        <v>81834</v>
      </c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 spans="1:60" x14ac:dyDescent="0.25">
      <c r="A1328">
        <v>1997</v>
      </c>
      <c r="B1328">
        <v>42829</v>
      </c>
      <c r="C1328">
        <v>13</v>
      </c>
      <c r="D1328" t="s">
        <v>1838</v>
      </c>
      <c r="E1328" t="s">
        <v>1427</v>
      </c>
      <c r="F1328" t="s">
        <v>1428</v>
      </c>
      <c r="G1328">
        <v>5935401947</v>
      </c>
      <c r="H1328">
        <v>35420</v>
      </c>
      <c r="I1328">
        <v>4136100</v>
      </c>
      <c r="J1328">
        <v>8000</v>
      </c>
      <c r="K1328">
        <v>5511</v>
      </c>
      <c r="L1328" t="s">
        <v>1779</v>
      </c>
      <c r="M1328">
        <v>10</v>
      </c>
      <c r="N1328" t="s">
        <v>1437</v>
      </c>
      <c r="O1328" t="s">
        <v>1434</v>
      </c>
      <c r="P1328" t="s">
        <v>1779</v>
      </c>
      <c r="Q1328" t="s">
        <v>1435</v>
      </c>
      <c r="R1328" t="s">
        <v>1435</v>
      </c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 spans="1:60" x14ac:dyDescent="0.25">
      <c r="A1329">
        <v>1998</v>
      </c>
      <c r="B1329">
        <v>42829</v>
      </c>
      <c r="C1329">
        <v>13</v>
      </c>
      <c r="D1329" t="s">
        <v>1838</v>
      </c>
      <c r="E1329" t="s">
        <v>1427</v>
      </c>
      <c r="F1329" t="s">
        <v>1428</v>
      </c>
      <c r="G1329">
        <v>5935401947</v>
      </c>
      <c r="H1329">
        <v>35420</v>
      </c>
      <c r="I1329">
        <v>4136100</v>
      </c>
      <c r="J1329">
        <v>32000</v>
      </c>
      <c r="K1329">
        <v>5842</v>
      </c>
      <c r="L1329" t="s">
        <v>2137</v>
      </c>
      <c r="M1329">
        <v>2</v>
      </c>
      <c r="N1329" t="s">
        <v>1757</v>
      </c>
      <c r="O1329" t="s">
        <v>1434</v>
      </c>
      <c r="P1329" t="s">
        <v>2137</v>
      </c>
      <c r="Q1329" t="s">
        <v>1435</v>
      </c>
      <c r="R1329" t="s">
        <v>1435</v>
      </c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 spans="1:60" x14ac:dyDescent="0.25">
      <c r="A1330">
        <v>1999</v>
      </c>
      <c r="B1330">
        <v>42829</v>
      </c>
      <c r="C1330">
        <v>13</v>
      </c>
      <c r="D1330" t="s">
        <v>1838</v>
      </c>
      <c r="E1330" t="s">
        <v>1427</v>
      </c>
      <c r="F1330" t="s">
        <v>1428</v>
      </c>
      <c r="G1330">
        <v>5935401947</v>
      </c>
      <c r="H1330">
        <v>35420</v>
      </c>
      <c r="I1330">
        <v>4136100</v>
      </c>
      <c r="J1330">
        <v>55000</v>
      </c>
      <c r="K1330">
        <v>5843</v>
      </c>
      <c r="L1330" t="s">
        <v>2196</v>
      </c>
      <c r="M1330">
        <v>1</v>
      </c>
      <c r="N1330" t="s">
        <v>1437</v>
      </c>
      <c r="O1330" t="s">
        <v>1434</v>
      </c>
      <c r="P1330" t="s">
        <v>2196</v>
      </c>
      <c r="Q1330" t="s">
        <v>1435</v>
      </c>
      <c r="R1330" t="s">
        <v>1435</v>
      </c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 spans="1:60" x14ac:dyDescent="0.25">
      <c r="A1331">
        <v>2128</v>
      </c>
      <c r="B1331">
        <v>42830</v>
      </c>
      <c r="C1331">
        <v>14</v>
      </c>
      <c r="D1331" t="s">
        <v>1927</v>
      </c>
      <c r="E1331" t="s">
        <v>1427</v>
      </c>
      <c r="F1331" t="s">
        <v>1717</v>
      </c>
      <c r="G1331">
        <v>5935263133</v>
      </c>
      <c r="H1331">
        <v>35420</v>
      </c>
      <c r="I1331">
        <v>4136100</v>
      </c>
      <c r="J1331">
        <v>30000</v>
      </c>
      <c r="K1331">
        <v>5930</v>
      </c>
      <c r="L1331" t="s">
        <v>2197</v>
      </c>
      <c r="M1331">
        <v>1</v>
      </c>
      <c r="N1331" t="s">
        <v>1437</v>
      </c>
      <c r="O1331" t="s">
        <v>1434</v>
      </c>
      <c r="P1331" t="s">
        <v>2197</v>
      </c>
      <c r="Q1331" t="s">
        <v>1435</v>
      </c>
      <c r="R1331" t="s">
        <v>1435</v>
      </c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</row>
    <row r="1332" spans="1:60" x14ac:dyDescent="0.25">
      <c r="A1332">
        <v>293</v>
      </c>
      <c r="B1332">
        <v>42832</v>
      </c>
      <c r="C1332">
        <v>4</v>
      </c>
      <c r="D1332" t="s">
        <v>2195</v>
      </c>
      <c r="E1332" t="s">
        <v>1427</v>
      </c>
      <c r="F1332" t="s">
        <v>1428</v>
      </c>
      <c r="G1332">
        <v>5077216889</v>
      </c>
      <c r="H1332">
        <v>210902</v>
      </c>
      <c r="I1332">
        <v>4136100</v>
      </c>
      <c r="J1332">
        <v>86000</v>
      </c>
      <c r="K1332" t="s">
        <v>1445</v>
      </c>
      <c r="L1332" t="s">
        <v>1446</v>
      </c>
      <c r="M1332">
        <v>0</v>
      </c>
      <c r="N1332" t="s">
        <v>1447</v>
      </c>
      <c r="O1332" t="s">
        <v>1434</v>
      </c>
      <c r="P1332" t="s">
        <v>2085</v>
      </c>
      <c r="Q1332" t="s">
        <v>1435</v>
      </c>
      <c r="R1332" t="s">
        <v>1435</v>
      </c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 spans="1:60" x14ac:dyDescent="0.25">
      <c r="A1333">
        <v>294</v>
      </c>
      <c r="B1333">
        <v>42835</v>
      </c>
      <c r="C1333">
        <v>168</v>
      </c>
      <c r="D1333" t="s">
        <v>1838</v>
      </c>
      <c r="E1333" t="s">
        <v>1427</v>
      </c>
      <c r="F1333" t="s">
        <v>1428</v>
      </c>
      <c r="G1333">
        <v>5935401947</v>
      </c>
      <c r="H1333">
        <v>4136100</v>
      </c>
      <c r="I1333">
        <v>31211</v>
      </c>
      <c r="J1333">
        <v>371100</v>
      </c>
      <c r="K1333" t="s">
        <v>1445</v>
      </c>
      <c r="L1333" t="s">
        <v>1446</v>
      </c>
      <c r="M1333">
        <v>0</v>
      </c>
      <c r="N1333" t="s">
        <v>1447</v>
      </c>
      <c r="O1333" t="s">
        <v>1434</v>
      </c>
      <c r="P1333" t="s">
        <v>1913</v>
      </c>
      <c r="Q1333">
        <v>71802</v>
      </c>
      <c r="R1333">
        <v>81835</v>
      </c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 spans="1:60" x14ac:dyDescent="0.25">
      <c r="A1334">
        <v>295</v>
      </c>
      <c r="B1334">
        <v>42835</v>
      </c>
      <c r="C1334">
        <v>169</v>
      </c>
      <c r="D1334" t="s">
        <v>1808</v>
      </c>
      <c r="E1334" t="s">
        <v>1427</v>
      </c>
      <c r="F1334" t="s">
        <v>1428</v>
      </c>
      <c r="G1334">
        <v>5935284450</v>
      </c>
      <c r="H1334">
        <v>4136100</v>
      </c>
      <c r="I1334">
        <v>31211</v>
      </c>
      <c r="J1334">
        <v>389240</v>
      </c>
      <c r="K1334" t="s">
        <v>1445</v>
      </c>
      <c r="L1334" t="s">
        <v>1446</v>
      </c>
      <c r="M1334">
        <v>0</v>
      </c>
      <c r="N1334" t="s">
        <v>1447</v>
      </c>
      <c r="O1334" t="s">
        <v>1434</v>
      </c>
      <c r="P1334" t="s">
        <v>1913</v>
      </c>
      <c r="Q1334">
        <v>71802</v>
      </c>
      <c r="R1334">
        <v>81835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 spans="1:60" x14ac:dyDescent="0.25">
      <c r="A1335">
        <v>296</v>
      </c>
      <c r="B1335">
        <v>42835</v>
      </c>
      <c r="C1335">
        <v>170</v>
      </c>
      <c r="D1335" t="s">
        <v>2198</v>
      </c>
      <c r="E1335" t="s">
        <v>1427</v>
      </c>
      <c r="F1335" t="s">
        <v>2199</v>
      </c>
      <c r="G1335">
        <v>5938008678</v>
      </c>
      <c r="H1335">
        <v>41362</v>
      </c>
      <c r="I1335">
        <v>31211</v>
      </c>
      <c r="J1335">
        <v>113400</v>
      </c>
      <c r="K1335" t="s">
        <v>1445</v>
      </c>
      <c r="L1335" t="s">
        <v>1446</v>
      </c>
      <c r="M1335">
        <v>0</v>
      </c>
      <c r="N1335" t="s">
        <v>1447</v>
      </c>
      <c r="O1335" t="s">
        <v>1434</v>
      </c>
      <c r="P1335" t="s">
        <v>2200</v>
      </c>
      <c r="Q1335">
        <v>71802</v>
      </c>
      <c r="R1335">
        <v>81834</v>
      </c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 spans="1:60" x14ac:dyDescent="0.25">
      <c r="A1336">
        <v>316</v>
      </c>
      <c r="B1336">
        <v>42835</v>
      </c>
      <c r="C1336">
        <v>4</v>
      </c>
      <c r="D1336" t="s">
        <v>2198</v>
      </c>
      <c r="E1336" t="s">
        <v>1427</v>
      </c>
      <c r="F1336" t="s">
        <v>2199</v>
      </c>
      <c r="G1336">
        <v>5938008678</v>
      </c>
      <c r="H1336">
        <v>41362</v>
      </c>
      <c r="I1336">
        <v>335100</v>
      </c>
      <c r="J1336">
        <v>12600</v>
      </c>
      <c r="K1336" t="s">
        <v>1445</v>
      </c>
      <c r="L1336" t="s">
        <v>1446</v>
      </c>
      <c r="M1336">
        <v>0</v>
      </c>
      <c r="N1336" t="s">
        <v>1447</v>
      </c>
      <c r="O1336" t="s">
        <v>1434</v>
      </c>
      <c r="P1336" t="s">
        <v>1732</v>
      </c>
      <c r="Q1336" t="s">
        <v>1435</v>
      </c>
      <c r="R1336" t="s">
        <v>1435</v>
      </c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 spans="1:60" x14ac:dyDescent="0.25">
      <c r="A1337">
        <v>1727</v>
      </c>
      <c r="B1337">
        <v>42835</v>
      </c>
      <c r="C1337">
        <v>10</v>
      </c>
      <c r="D1337" t="s">
        <v>2201</v>
      </c>
      <c r="E1337" t="s">
        <v>1427</v>
      </c>
      <c r="F1337" t="s">
        <v>1546</v>
      </c>
      <c r="G1337">
        <v>250000453315</v>
      </c>
      <c r="H1337">
        <v>35460</v>
      </c>
      <c r="I1337">
        <v>4136108</v>
      </c>
      <c r="J1337">
        <v>43200</v>
      </c>
      <c r="K1337">
        <v>5719</v>
      </c>
      <c r="L1337" t="s">
        <v>1478</v>
      </c>
      <c r="M1337">
        <v>36</v>
      </c>
      <c r="N1337" t="s">
        <v>1454</v>
      </c>
      <c r="O1337" t="s">
        <v>1434</v>
      </c>
      <c r="P1337" t="s">
        <v>1478</v>
      </c>
      <c r="Q1337" t="s">
        <v>1435</v>
      </c>
      <c r="R1337" t="s">
        <v>1435</v>
      </c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 spans="1:60" x14ac:dyDescent="0.25">
      <c r="A1338">
        <v>1728</v>
      </c>
      <c r="B1338">
        <v>42835</v>
      </c>
      <c r="C1338">
        <v>10</v>
      </c>
      <c r="D1338" t="s">
        <v>2201</v>
      </c>
      <c r="E1338" t="s">
        <v>1427</v>
      </c>
      <c r="F1338" t="s">
        <v>1546</v>
      </c>
      <c r="G1338">
        <v>250000453315</v>
      </c>
      <c r="H1338">
        <v>35460</v>
      </c>
      <c r="I1338">
        <v>4136108</v>
      </c>
      <c r="J1338">
        <v>35000</v>
      </c>
      <c r="K1338">
        <v>5564</v>
      </c>
      <c r="L1338" t="s">
        <v>1480</v>
      </c>
      <c r="M1338">
        <v>35</v>
      </c>
      <c r="N1338" t="s">
        <v>1454</v>
      </c>
      <c r="O1338" t="s">
        <v>1434</v>
      </c>
      <c r="P1338" t="s">
        <v>1480</v>
      </c>
      <c r="Q1338" t="s">
        <v>1435</v>
      </c>
      <c r="R1338" t="s">
        <v>1435</v>
      </c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 spans="1:60" x14ac:dyDescent="0.25">
      <c r="A1339">
        <v>1729</v>
      </c>
      <c r="B1339">
        <v>42835</v>
      </c>
      <c r="C1339">
        <v>10</v>
      </c>
      <c r="D1339" t="s">
        <v>2201</v>
      </c>
      <c r="E1339" t="s">
        <v>1427</v>
      </c>
      <c r="F1339" t="s">
        <v>1546</v>
      </c>
      <c r="G1339">
        <v>250000453315</v>
      </c>
      <c r="H1339">
        <v>35460</v>
      </c>
      <c r="I1339">
        <v>4136108</v>
      </c>
      <c r="J1339">
        <v>156000</v>
      </c>
      <c r="K1339">
        <v>5720</v>
      </c>
      <c r="L1339" t="s">
        <v>1479</v>
      </c>
      <c r="M1339">
        <v>78</v>
      </c>
      <c r="N1339" t="s">
        <v>1454</v>
      </c>
      <c r="O1339" t="s">
        <v>1434</v>
      </c>
      <c r="P1339" t="s">
        <v>1479</v>
      </c>
      <c r="Q1339" t="s">
        <v>1435</v>
      </c>
      <c r="R1339" t="s">
        <v>1435</v>
      </c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 spans="1:60" x14ac:dyDescent="0.25">
      <c r="A1340">
        <v>1764</v>
      </c>
      <c r="B1340">
        <v>42835</v>
      </c>
      <c r="C1340">
        <v>11</v>
      </c>
      <c r="D1340" t="s">
        <v>1460</v>
      </c>
      <c r="E1340" t="s">
        <v>1427</v>
      </c>
      <c r="F1340" t="s">
        <v>1428</v>
      </c>
      <c r="G1340">
        <v>5956021857</v>
      </c>
      <c r="H1340">
        <v>35300</v>
      </c>
      <c r="I1340">
        <v>4136110</v>
      </c>
      <c r="J1340">
        <v>85000</v>
      </c>
      <c r="K1340">
        <v>5735</v>
      </c>
      <c r="L1340" t="s">
        <v>1487</v>
      </c>
      <c r="M1340">
        <v>100</v>
      </c>
      <c r="N1340" t="s">
        <v>1454</v>
      </c>
      <c r="O1340" t="s">
        <v>1434</v>
      </c>
      <c r="P1340" t="s">
        <v>1487</v>
      </c>
      <c r="Q1340" t="s">
        <v>1435</v>
      </c>
      <c r="R1340" t="s">
        <v>1435</v>
      </c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 spans="1:60" x14ac:dyDescent="0.25">
      <c r="A1341">
        <v>1765</v>
      </c>
      <c r="B1341">
        <v>42835</v>
      </c>
      <c r="C1341">
        <v>11</v>
      </c>
      <c r="D1341" t="s">
        <v>1460</v>
      </c>
      <c r="E1341" t="s">
        <v>1427</v>
      </c>
      <c r="F1341" t="s">
        <v>1428</v>
      </c>
      <c r="G1341">
        <v>5956021857</v>
      </c>
      <c r="H1341">
        <v>35300</v>
      </c>
      <c r="I1341">
        <v>4136110</v>
      </c>
      <c r="J1341">
        <v>300000</v>
      </c>
      <c r="K1341">
        <v>5736</v>
      </c>
      <c r="L1341" t="s">
        <v>1488</v>
      </c>
      <c r="M1341">
        <v>150</v>
      </c>
      <c r="N1341" t="s">
        <v>1454</v>
      </c>
      <c r="O1341" t="s">
        <v>1434</v>
      </c>
      <c r="P1341" t="s">
        <v>1488</v>
      </c>
      <c r="Q1341" t="s">
        <v>1435</v>
      </c>
      <c r="R1341" t="s">
        <v>1435</v>
      </c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 spans="1:60" x14ac:dyDescent="0.25">
      <c r="A1342">
        <v>1766</v>
      </c>
      <c r="B1342">
        <v>42835</v>
      </c>
      <c r="C1342">
        <v>11</v>
      </c>
      <c r="D1342" t="s">
        <v>1460</v>
      </c>
      <c r="E1342" t="s">
        <v>1427</v>
      </c>
      <c r="F1342" t="s">
        <v>1428</v>
      </c>
      <c r="G1342">
        <v>5956021857</v>
      </c>
      <c r="H1342">
        <v>35300</v>
      </c>
      <c r="I1342">
        <v>4136110</v>
      </c>
      <c r="J1342">
        <v>33000</v>
      </c>
      <c r="K1342">
        <v>5737</v>
      </c>
      <c r="L1342" t="s">
        <v>1862</v>
      </c>
      <c r="M1342">
        <v>20</v>
      </c>
      <c r="N1342" t="s">
        <v>1454</v>
      </c>
      <c r="O1342" t="s">
        <v>1434</v>
      </c>
      <c r="P1342" t="s">
        <v>1862</v>
      </c>
      <c r="Q1342" t="s">
        <v>1435</v>
      </c>
      <c r="R1342" t="s">
        <v>1435</v>
      </c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 spans="1:60" x14ac:dyDescent="0.25">
      <c r="A1343">
        <v>1767</v>
      </c>
      <c r="B1343">
        <v>42835</v>
      </c>
      <c r="C1343">
        <v>11</v>
      </c>
      <c r="D1343" t="s">
        <v>1460</v>
      </c>
      <c r="E1343" t="s">
        <v>1427</v>
      </c>
      <c r="F1343" t="s">
        <v>1428</v>
      </c>
      <c r="G1343">
        <v>5956021857</v>
      </c>
      <c r="H1343">
        <v>35300</v>
      </c>
      <c r="I1343">
        <v>4136110</v>
      </c>
      <c r="J1343">
        <v>120000</v>
      </c>
      <c r="K1343">
        <v>4071</v>
      </c>
      <c r="L1343" t="s">
        <v>1489</v>
      </c>
      <c r="M1343">
        <v>40</v>
      </c>
      <c r="N1343" t="s">
        <v>1490</v>
      </c>
      <c r="O1343" t="s">
        <v>1434</v>
      </c>
      <c r="P1343" t="s">
        <v>1489</v>
      </c>
      <c r="Q1343" t="s">
        <v>1435</v>
      </c>
      <c r="R1343" t="s">
        <v>1435</v>
      </c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 spans="1:60" x14ac:dyDescent="0.25">
      <c r="A1344">
        <v>1768</v>
      </c>
      <c r="B1344">
        <v>42835</v>
      </c>
      <c r="C1344">
        <v>11</v>
      </c>
      <c r="D1344" t="s">
        <v>1460</v>
      </c>
      <c r="E1344" t="s">
        <v>1427</v>
      </c>
      <c r="F1344" t="s">
        <v>1428</v>
      </c>
      <c r="G1344">
        <v>5956021857</v>
      </c>
      <c r="H1344">
        <v>35300</v>
      </c>
      <c r="I1344">
        <v>4136110</v>
      </c>
      <c r="J1344">
        <v>420000</v>
      </c>
      <c r="K1344">
        <v>5738</v>
      </c>
      <c r="L1344" t="s">
        <v>2202</v>
      </c>
      <c r="M1344">
        <v>200</v>
      </c>
      <c r="N1344" t="s">
        <v>1454</v>
      </c>
      <c r="O1344" t="s">
        <v>1434</v>
      </c>
      <c r="P1344" t="s">
        <v>2202</v>
      </c>
      <c r="Q1344" t="s">
        <v>1435</v>
      </c>
      <c r="R1344" t="s">
        <v>1435</v>
      </c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 spans="1:60" x14ac:dyDescent="0.25">
      <c r="A1345">
        <v>1769</v>
      </c>
      <c r="B1345">
        <v>42835</v>
      </c>
      <c r="C1345">
        <v>11</v>
      </c>
      <c r="D1345" t="s">
        <v>1460</v>
      </c>
      <c r="E1345" t="s">
        <v>1427</v>
      </c>
      <c r="F1345" t="s">
        <v>1428</v>
      </c>
      <c r="G1345">
        <v>5956021857</v>
      </c>
      <c r="H1345">
        <v>35300</v>
      </c>
      <c r="I1345">
        <v>4136110</v>
      </c>
      <c r="J1345">
        <v>36000</v>
      </c>
      <c r="K1345">
        <v>5739</v>
      </c>
      <c r="L1345" t="s">
        <v>1861</v>
      </c>
      <c r="M1345">
        <v>6</v>
      </c>
      <c r="N1345" t="s">
        <v>1437</v>
      </c>
      <c r="O1345" t="s">
        <v>1434</v>
      </c>
      <c r="P1345" t="s">
        <v>1861</v>
      </c>
      <c r="Q1345" t="s">
        <v>1435</v>
      </c>
      <c r="R1345" t="s">
        <v>1435</v>
      </c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 spans="1:60" x14ac:dyDescent="0.25">
      <c r="A1346">
        <v>1770</v>
      </c>
      <c r="B1346">
        <v>42835</v>
      </c>
      <c r="C1346">
        <v>11</v>
      </c>
      <c r="D1346" t="s">
        <v>1460</v>
      </c>
      <c r="E1346" t="s">
        <v>1427</v>
      </c>
      <c r="F1346" t="s">
        <v>1428</v>
      </c>
      <c r="G1346">
        <v>5956021857</v>
      </c>
      <c r="H1346">
        <v>35300</v>
      </c>
      <c r="I1346">
        <v>4136110</v>
      </c>
      <c r="J1346">
        <v>37200</v>
      </c>
      <c r="K1346">
        <v>5740</v>
      </c>
      <c r="L1346" t="s">
        <v>1858</v>
      </c>
      <c r="M1346">
        <v>12</v>
      </c>
      <c r="N1346" t="s">
        <v>1437</v>
      </c>
      <c r="O1346" t="s">
        <v>1434</v>
      </c>
      <c r="P1346" t="s">
        <v>1858</v>
      </c>
      <c r="Q1346" t="s">
        <v>1435</v>
      </c>
      <c r="R1346" t="s">
        <v>1435</v>
      </c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 spans="1:60" x14ac:dyDescent="0.25">
      <c r="A1347">
        <v>1771</v>
      </c>
      <c r="B1347">
        <v>42835</v>
      </c>
      <c r="C1347">
        <v>11</v>
      </c>
      <c r="D1347" t="s">
        <v>1460</v>
      </c>
      <c r="E1347" t="s">
        <v>1427</v>
      </c>
      <c r="F1347" t="s">
        <v>1428</v>
      </c>
      <c r="G1347">
        <v>5956021857</v>
      </c>
      <c r="H1347">
        <v>35300</v>
      </c>
      <c r="I1347">
        <v>4136110</v>
      </c>
      <c r="J1347">
        <v>17500</v>
      </c>
      <c r="K1347">
        <v>5741</v>
      </c>
      <c r="L1347" t="s">
        <v>1859</v>
      </c>
      <c r="M1347">
        <v>50</v>
      </c>
      <c r="N1347" t="s">
        <v>1437</v>
      </c>
      <c r="O1347" t="s">
        <v>1434</v>
      </c>
      <c r="P1347" t="s">
        <v>1859</v>
      </c>
      <c r="Q1347" t="s">
        <v>1435</v>
      </c>
      <c r="R1347" t="s">
        <v>1435</v>
      </c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 spans="1:60" x14ac:dyDescent="0.25">
      <c r="A1348">
        <v>1772</v>
      </c>
      <c r="B1348">
        <v>42835</v>
      </c>
      <c r="C1348">
        <v>11</v>
      </c>
      <c r="D1348" t="s">
        <v>1460</v>
      </c>
      <c r="E1348" t="s">
        <v>1427</v>
      </c>
      <c r="F1348" t="s">
        <v>1428</v>
      </c>
      <c r="G1348">
        <v>5956021857</v>
      </c>
      <c r="H1348">
        <v>35300</v>
      </c>
      <c r="I1348">
        <v>4136110</v>
      </c>
      <c r="J1348">
        <v>8500</v>
      </c>
      <c r="K1348">
        <v>5742</v>
      </c>
      <c r="L1348" t="s">
        <v>2203</v>
      </c>
      <c r="M1348">
        <v>10</v>
      </c>
      <c r="N1348" t="s">
        <v>1437</v>
      </c>
      <c r="O1348" t="s">
        <v>1434</v>
      </c>
      <c r="P1348" t="s">
        <v>2203</v>
      </c>
      <c r="Q1348" t="s">
        <v>1435</v>
      </c>
      <c r="R1348" t="s">
        <v>1435</v>
      </c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 spans="1:60" x14ac:dyDescent="0.25">
      <c r="A1349">
        <v>2000</v>
      </c>
      <c r="B1349">
        <v>42835</v>
      </c>
      <c r="C1349">
        <v>13</v>
      </c>
      <c r="D1349" t="s">
        <v>2198</v>
      </c>
      <c r="E1349" t="s">
        <v>1427</v>
      </c>
      <c r="F1349" t="s">
        <v>2199</v>
      </c>
      <c r="G1349">
        <v>5938008678</v>
      </c>
      <c r="H1349">
        <v>35420</v>
      </c>
      <c r="I1349">
        <v>41362</v>
      </c>
      <c r="J1349">
        <v>126000</v>
      </c>
      <c r="K1349">
        <v>5844</v>
      </c>
      <c r="L1349" t="s">
        <v>2204</v>
      </c>
      <c r="M1349">
        <v>9</v>
      </c>
      <c r="N1349" t="s">
        <v>1437</v>
      </c>
      <c r="O1349" t="s">
        <v>1434</v>
      </c>
      <c r="P1349" t="s">
        <v>2204</v>
      </c>
      <c r="Q1349" t="s">
        <v>1435</v>
      </c>
      <c r="R1349" t="s">
        <v>1435</v>
      </c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 spans="1:60" x14ac:dyDescent="0.25">
      <c r="A1350">
        <v>297</v>
      </c>
      <c r="B1350">
        <v>42836</v>
      </c>
      <c r="C1350">
        <v>171</v>
      </c>
      <c r="D1350" t="s">
        <v>1460</v>
      </c>
      <c r="E1350" t="s">
        <v>1427</v>
      </c>
      <c r="F1350" t="s">
        <v>1428</v>
      </c>
      <c r="G1350">
        <v>5956021857</v>
      </c>
      <c r="H1350">
        <v>4136110</v>
      </c>
      <c r="I1350">
        <v>31211</v>
      </c>
      <c r="J1350">
        <v>1057200</v>
      </c>
      <c r="K1350" t="s">
        <v>1445</v>
      </c>
      <c r="L1350" t="s">
        <v>1446</v>
      </c>
      <c r="M1350">
        <v>0</v>
      </c>
      <c r="N1350" t="s">
        <v>1447</v>
      </c>
      <c r="O1350" t="s">
        <v>1434</v>
      </c>
      <c r="P1350" t="s">
        <v>1703</v>
      </c>
      <c r="Q1350">
        <v>71802</v>
      </c>
      <c r="R1350">
        <v>81801</v>
      </c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 spans="1:60" x14ac:dyDescent="0.25">
      <c r="A1351">
        <v>298</v>
      </c>
      <c r="B1351">
        <v>42836</v>
      </c>
      <c r="C1351">
        <v>172</v>
      </c>
      <c r="D1351" t="s">
        <v>1475</v>
      </c>
      <c r="E1351" t="s">
        <v>1427</v>
      </c>
      <c r="F1351" t="s">
        <v>1428</v>
      </c>
      <c r="G1351">
        <v>5935006389</v>
      </c>
      <c r="H1351">
        <v>4136110</v>
      </c>
      <c r="I1351">
        <v>31211</v>
      </c>
      <c r="J1351">
        <v>272800</v>
      </c>
      <c r="K1351" t="s">
        <v>1445</v>
      </c>
      <c r="L1351" t="s">
        <v>1446</v>
      </c>
      <c r="M1351">
        <v>0</v>
      </c>
      <c r="N1351" t="s">
        <v>1447</v>
      </c>
      <c r="O1351" t="s">
        <v>1434</v>
      </c>
      <c r="P1351" t="s">
        <v>1698</v>
      </c>
      <c r="Q1351">
        <v>71802</v>
      </c>
      <c r="R1351">
        <v>81801</v>
      </c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 spans="1:60" x14ac:dyDescent="0.25">
      <c r="A1352">
        <v>299</v>
      </c>
      <c r="B1352">
        <v>42836</v>
      </c>
      <c r="C1352">
        <v>172</v>
      </c>
      <c r="D1352" t="s">
        <v>2201</v>
      </c>
      <c r="E1352" t="s">
        <v>1427</v>
      </c>
      <c r="F1352" t="s">
        <v>1546</v>
      </c>
      <c r="G1352">
        <v>250000453315</v>
      </c>
      <c r="H1352">
        <v>4136108</v>
      </c>
      <c r="I1352">
        <v>31211</v>
      </c>
      <c r="J1352">
        <v>234200</v>
      </c>
      <c r="K1352" t="s">
        <v>1445</v>
      </c>
      <c r="L1352" t="s">
        <v>1446</v>
      </c>
      <c r="M1352">
        <v>0</v>
      </c>
      <c r="N1352" t="s">
        <v>1447</v>
      </c>
      <c r="O1352" t="s">
        <v>1434</v>
      </c>
      <c r="P1352" t="s">
        <v>1695</v>
      </c>
      <c r="Q1352">
        <v>71802</v>
      </c>
      <c r="R1352">
        <v>81806</v>
      </c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 spans="1:60" x14ac:dyDescent="0.25">
      <c r="A1353">
        <v>300</v>
      </c>
      <c r="B1353">
        <v>42836</v>
      </c>
      <c r="C1353">
        <v>173</v>
      </c>
      <c r="D1353" t="s">
        <v>1830</v>
      </c>
      <c r="E1353" t="s">
        <v>1427</v>
      </c>
      <c r="F1353" t="s">
        <v>1428</v>
      </c>
      <c r="G1353">
        <v>5954125350</v>
      </c>
      <c r="H1353">
        <v>4136101</v>
      </c>
      <c r="I1353">
        <v>31211</v>
      </c>
      <c r="J1353">
        <v>21600</v>
      </c>
      <c r="K1353" t="s">
        <v>1445</v>
      </c>
      <c r="L1353" t="s">
        <v>1446</v>
      </c>
      <c r="M1353">
        <v>0</v>
      </c>
      <c r="N1353" t="s">
        <v>1447</v>
      </c>
      <c r="O1353" t="s">
        <v>1434</v>
      </c>
      <c r="P1353" t="s">
        <v>1829</v>
      </c>
      <c r="Q1353">
        <v>71802</v>
      </c>
      <c r="R1353">
        <v>81834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 spans="1:60" x14ac:dyDescent="0.25">
      <c r="A1354">
        <v>315</v>
      </c>
      <c r="B1354">
        <v>42836</v>
      </c>
      <c r="C1354">
        <v>4</v>
      </c>
      <c r="D1354" t="s">
        <v>1830</v>
      </c>
      <c r="E1354" t="s">
        <v>1427</v>
      </c>
      <c r="F1354" t="s">
        <v>1428</v>
      </c>
      <c r="G1354">
        <v>5954125350</v>
      </c>
      <c r="H1354">
        <v>4136101</v>
      </c>
      <c r="I1354">
        <v>335100</v>
      </c>
      <c r="J1354">
        <v>2400</v>
      </c>
      <c r="K1354" t="s">
        <v>1445</v>
      </c>
      <c r="L1354" t="s">
        <v>1446</v>
      </c>
      <c r="M1354">
        <v>0</v>
      </c>
      <c r="N1354" t="s">
        <v>1447</v>
      </c>
      <c r="O1354" t="s">
        <v>1434</v>
      </c>
      <c r="P1354" t="s">
        <v>1732</v>
      </c>
      <c r="Q1354" t="s">
        <v>1435</v>
      </c>
      <c r="R1354" t="s">
        <v>1435</v>
      </c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 spans="1:60" x14ac:dyDescent="0.25">
      <c r="A1355">
        <v>1773</v>
      </c>
      <c r="B1355">
        <v>42836</v>
      </c>
      <c r="C1355">
        <v>11</v>
      </c>
      <c r="D1355" t="s">
        <v>1475</v>
      </c>
      <c r="E1355" t="s">
        <v>1427</v>
      </c>
      <c r="F1355" t="s">
        <v>1428</v>
      </c>
      <c r="G1355">
        <v>5935006389</v>
      </c>
      <c r="H1355">
        <v>35300</v>
      </c>
      <c r="I1355">
        <v>4136110</v>
      </c>
      <c r="J1355">
        <v>72000</v>
      </c>
      <c r="K1355">
        <v>4686</v>
      </c>
      <c r="L1355" t="s">
        <v>1562</v>
      </c>
      <c r="M1355">
        <v>80</v>
      </c>
      <c r="N1355" t="s">
        <v>1454</v>
      </c>
      <c r="O1355" t="s">
        <v>1434</v>
      </c>
      <c r="P1355" t="s">
        <v>1562</v>
      </c>
      <c r="Q1355" t="s">
        <v>1435</v>
      </c>
      <c r="R1355" t="s">
        <v>1435</v>
      </c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 spans="1:60" x14ac:dyDescent="0.25">
      <c r="A1356">
        <v>1774</v>
      </c>
      <c r="B1356">
        <v>42836</v>
      </c>
      <c r="C1356">
        <v>11</v>
      </c>
      <c r="D1356" t="s">
        <v>1475</v>
      </c>
      <c r="E1356" t="s">
        <v>1427</v>
      </c>
      <c r="F1356" t="s">
        <v>1428</v>
      </c>
      <c r="G1356">
        <v>5935006389</v>
      </c>
      <c r="H1356">
        <v>35300</v>
      </c>
      <c r="I1356">
        <v>4136110</v>
      </c>
      <c r="J1356">
        <v>39600</v>
      </c>
      <c r="K1356">
        <v>4670</v>
      </c>
      <c r="L1356" t="s">
        <v>1564</v>
      </c>
      <c r="M1356">
        <v>33</v>
      </c>
      <c r="N1356" t="s">
        <v>1454</v>
      </c>
      <c r="O1356" t="s">
        <v>1434</v>
      </c>
      <c r="P1356" t="s">
        <v>1564</v>
      </c>
      <c r="Q1356" t="s">
        <v>1435</v>
      </c>
      <c r="R1356" t="s">
        <v>1435</v>
      </c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 spans="1:60" x14ac:dyDescent="0.25">
      <c r="A1357">
        <v>1775</v>
      </c>
      <c r="B1357">
        <v>42836</v>
      </c>
      <c r="C1357">
        <v>11</v>
      </c>
      <c r="D1357" t="s">
        <v>1475</v>
      </c>
      <c r="E1357" t="s">
        <v>1427</v>
      </c>
      <c r="F1357" t="s">
        <v>1428</v>
      </c>
      <c r="G1357">
        <v>5935006389</v>
      </c>
      <c r="H1357">
        <v>35300</v>
      </c>
      <c r="I1357">
        <v>4136110</v>
      </c>
      <c r="J1357">
        <v>18000</v>
      </c>
      <c r="K1357">
        <v>5450</v>
      </c>
      <c r="L1357" t="s">
        <v>1478</v>
      </c>
      <c r="M1357">
        <v>20</v>
      </c>
      <c r="N1357" t="s">
        <v>1454</v>
      </c>
      <c r="O1357" t="s">
        <v>1434</v>
      </c>
      <c r="P1357" t="s">
        <v>1478</v>
      </c>
      <c r="Q1357" t="s">
        <v>1435</v>
      </c>
      <c r="R1357" t="s">
        <v>1435</v>
      </c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 spans="1:60" x14ac:dyDescent="0.25">
      <c r="A1358">
        <v>1776</v>
      </c>
      <c r="B1358">
        <v>42836</v>
      </c>
      <c r="C1358">
        <v>11</v>
      </c>
      <c r="D1358" t="s">
        <v>1475</v>
      </c>
      <c r="E1358" t="s">
        <v>1427</v>
      </c>
      <c r="F1358" t="s">
        <v>1428</v>
      </c>
      <c r="G1358">
        <v>5935006389</v>
      </c>
      <c r="H1358">
        <v>35300</v>
      </c>
      <c r="I1358">
        <v>4136110</v>
      </c>
      <c r="J1358">
        <v>20000</v>
      </c>
      <c r="K1358">
        <v>5561</v>
      </c>
      <c r="L1358" t="s">
        <v>1599</v>
      </c>
      <c r="M1358">
        <v>20</v>
      </c>
      <c r="N1358" t="s">
        <v>1454</v>
      </c>
      <c r="O1358" t="s">
        <v>1434</v>
      </c>
      <c r="P1358" t="s">
        <v>1599</v>
      </c>
      <c r="Q1358" t="s">
        <v>1435</v>
      </c>
      <c r="R1358" t="s">
        <v>1435</v>
      </c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 spans="1:60" x14ac:dyDescent="0.25">
      <c r="A1359">
        <v>1777</v>
      </c>
      <c r="B1359">
        <v>42836</v>
      </c>
      <c r="C1359">
        <v>11</v>
      </c>
      <c r="D1359" t="s">
        <v>1475</v>
      </c>
      <c r="E1359" t="s">
        <v>1427</v>
      </c>
      <c r="F1359" t="s">
        <v>1428</v>
      </c>
      <c r="G1359">
        <v>5935006389</v>
      </c>
      <c r="H1359">
        <v>35300</v>
      </c>
      <c r="I1359">
        <v>4136110</v>
      </c>
      <c r="J1359">
        <v>123200</v>
      </c>
      <c r="K1359">
        <v>5558</v>
      </c>
      <c r="L1359" t="s">
        <v>1479</v>
      </c>
      <c r="M1359">
        <v>77</v>
      </c>
      <c r="N1359" t="s">
        <v>1454</v>
      </c>
      <c r="O1359" t="s">
        <v>1434</v>
      </c>
      <c r="P1359" t="s">
        <v>1479</v>
      </c>
      <c r="Q1359" t="s">
        <v>1435</v>
      </c>
      <c r="R1359" t="s">
        <v>1435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 spans="1:60" x14ac:dyDescent="0.25">
      <c r="A1360">
        <v>1963</v>
      </c>
      <c r="B1360">
        <v>42836</v>
      </c>
      <c r="C1360">
        <v>13</v>
      </c>
      <c r="D1360" t="s">
        <v>1830</v>
      </c>
      <c r="E1360" t="s">
        <v>1427</v>
      </c>
      <c r="F1360" t="s">
        <v>1428</v>
      </c>
      <c r="G1360">
        <v>5954125350</v>
      </c>
      <c r="H1360">
        <v>35410</v>
      </c>
      <c r="I1360">
        <v>4136101</v>
      </c>
      <c r="J1360">
        <v>24000</v>
      </c>
      <c r="K1360">
        <v>5828</v>
      </c>
      <c r="L1360" t="s">
        <v>1829</v>
      </c>
      <c r="M1360">
        <v>12</v>
      </c>
      <c r="N1360" t="s">
        <v>1437</v>
      </c>
      <c r="O1360" t="s">
        <v>1434</v>
      </c>
      <c r="P1360" t="s">
        <v>1829</v>
      </c>
      <c r="Q1360" t="s">
        <v>1435</v>
      </c>
      <c r="R1360" t="s">
        <v>1435</v>
      </c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 spans="1:60" x14ac:dyDescent="0.25">
      <c r="A1361">
        <v>319</v>
      </c>
      <c r="B1361">
        <v>42838</v>
      </c>
      <c r="C1361">
        <v>4</v>
      </c>
      <c r="D1361" t="s">
        <v>1601</v>
      </c>
      <c r="E1361" t="s">
        <v>1427</v>
      </c>
      <c r="F1361" t="s">
        <v>1602</v>
      </c>
      <c r="G1361">
        <v>180015190</v>
      </c>
      <c r="H1361">
        <v>31211</v>
      </c>
      <c r="I1361">
        <v>131007</v>
      </c>
      <c r="J1361">
        <v>185790400</v>
      </c>
      <c r="K1361" t="s">
        <v>1445</v>
      </c>
      <c r="L1361" t="s">
        <v>1446</v>
      </c>
      <c r="M1361">
        <v>0</v>
      </c>
      <c r="N1361" t="s">
        <v>1447</v>
      </c>
      <c r="O1361" t="s">
        <v>1434</v>
      </c>
      <c r="P1361" t="s">
        <v>1606</v>
      </c>
      <c r="Q1361" t="s">
        <v>1435</v>
      </c>
      <c r="R1361" t="s">
        <v>1435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 spans="1:60" x14ac:dyDescent="0.25">
      <c r="A1362">
        <v>1730</v>
      </c>
      <c r="B1362">
        <v>42838</v>
      </c>
      <c r="C1362">
        <v>10</v>
      </c>
      <c r="D1362" t="s">
        <v>2201</v>
      </c>
      <c r="E1362" t="s">
        <v>1427</v>
      </c>
      <c r="F1362" t="s">
        <v>1546</v>
      </c>
      <c r="G1362">
        <v>250000453315</v>
      </c>
      <c r="H1362">
        <v>35460</v>
      </c>
      <c r="I1362">
        <v>4136108</v>
      </c>
      <c r="J1362">
        <v>23800</v>
      </c>
      <c r="K1362">
        <v>5721</v>
      </c>
      <c r="L1362" t="s">
        <v>1483</v>
      </c>
      <c r="M1362">
        <v>2.8</v>
      </c>
      <c r="N1362" t="s">
        <v>1454</v>
      </c>
      <c r="O1362" t="s">
        <v>1434</v>
      </c>
      <c r="P1362" t="s">
        <v>1483</v>
      </c>
      <c r="Q1362" t="s">
        <v>1435</v>
      </c>
      <c r="R1362" t="s">
        <v>1435</v>
      </c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 spans="1:60" x14ac:dyDescent="0.25">
      <c r="A1363">
        <v>1731</v>
      </c>
      <c r="B1363">
        <v>42838</v>
      </c>
      <c r="C1363">
        <v>10</v>
      </c>
      <c r="D1363" t="s">
        <v>2201</v>
      </c>
      <c r="E1363" t="s">
        <v>1427</v>
      </c>
      <c r="F1363" t="s">
        <v>1546</v>
      </c>
      <c r="G1363">
        <v>250000453315</v>
      </c>
      <c r="H1363">
        <v>35460</v>
      </c>
      <c r="I1363">
        <v>4136108</v>
      </c>
      <c r="J1363">
        <v>104000</v>
      </c>
      <c r="K1363">
        <v>5720</v>
      </c>
      <c r="L1363" t="s">
        <v>1479</v>
      </c>
      <c r="M1363">
        <v>52</v>
      </c>
      <c r="N1363" t="s">
        <v>1454</v>
      </c>
      <c r="O1363" t="s">
        <v>1434</v>
      </c>
      <c r="P1363" t="s">
        <v>1479</v>
      </c>
      <c r="Q1363" t="s">
        <v>1435</v>
      </c>
      <c r="R1363" t="s">
        <v>1435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 spans="1:60" x14ac:dyDescent="0.25">
      <c r="A1364">
        <v>1732</v>
      </c>
      <c r="B1364">
        <v>42838</v>
      </c>
      <c r="C1364">
        <v>10</v>
      </c>
      <c r="D1364" t="s">
        <v>2201</v>
      </c>
      <c r="E1364" t="s">
        <v>1427</v>
      </c>
      <c r="F1364" t="s">
        <v>1546</v>
      </c>
      <c r="G1364">
        <v>250000453315</v>
      </c>
      <c r="H1364">
        <v>35460</v>
      </c>
      <c r="I1364">
        <v>4136108</v>
      </c>
      <c r="J1364">
        <v>108000</v>
      </c>
      <c r="K1364">
        <v>5722</v>
      </c>
      <c r="L1364" t="s">
        <v>1482</v>
      </c>
      <c r="M1364">
        <v>18</v>
      </c>
      <c r="N1364" t="s">
        <v>1454</v>
      </c>
      <c r="O1364" t="s">
        <v>1434</v>
      </c>
      <c r="P1364" t="s">
        <v>1482</v>
      </c>
      <c r="Q1364" t="s">
        <v>1435</v>
      </c>
      <c r="R1364" t="s">
        <v>1435</v>
      </c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 spans="1:60" x14ac:dyDescent="0.25">
      <c r="A1365">
        <v>1733</v>
      </c>
      <c r="B1365">
        <v>42838</v>
      </c>
      <c r="C1365">
        <v>10</v>
      </c>
      <c r="D1365" t="s">
        <v>1484</v>
      </c>
      <c r="E1365" t="s">
        <v>1427</v>
      </c>
      <c r="F1365" t="s">
        <v>1428</v>
      </c>
      <c r="G1365">
        <v>5956056686</v>
      </c>
      <c r="H1365">
        <v>35460</v>
      </c>
      <c r="I1365">
        <v>4136108</v>
      </c>
      <c r="J1365">
        <v>88000</v>
      </c>
      <c r="K1365">
        <v>5723</v>
      </c>
      <c r="L1365" t="s">
        <v>1464</v>
      </c>
      <c r="M1365">
        <v>100</v>
      </c>
      <c r="N1365" t="s">
        <v>1454</v>
      </c>
      <c r="O1365" t="s">
        <v>1434</v>
      </c>
      <c r="P1365" t="s">
        <v>1464</v>
      </c>
      <c r="Q1365" t="s">
        <v>1435</v>
      </c>
      <c r="R1365" t="s">
        <v>1435</v>
      </c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</row>
    <row r="1366" spans="1:60" x14ac:dyDescent="0.25">
      <c r="A1366">
        <v>1734</v>
      </c>
      <c r="B1366">
        <v>42838</v>
      </c>
      <c r="C1366">
        <v>10</v>
      </c>
      <c r="D1366" t="s">
        <v>1484</v>
      </c>
      <c r="E1366" t="s">
        <v>1427</v>
      </c>
      <c r="F1366" t="s">
        <v>1428</v>
      </c>
      <c r="G1366">
        <v>5956056686</v>
      </c>
      <c r="H1366">
        <v>35460</v>
      </c>
      <c r="I1366">
        <v>4136108</v>
      </c>
      <c r="J1366">
        <v>42500</v>
      </c>
      <c r="K1366">
        <v>5490</v>
      </c>
      <c r="L1366" t="s">
        <v>1468</v>
      </c>
      <c r="M1366">
        <v>25</v>
      </c>
      <c r="N1366" t="s">
        <v>1454</v>
      </c>
      <c r="O1366" t="s">
        <v>1434</v>
      </c>
      <c r="P1366" t="s">
        <v>1468</v>
      </c>
      <c r="Q1366" t="s">
        <v>1435</v>
      </c>
      <c r="R1366" t="s">
        <v>1435</v>
      </c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 spans="1:60" x14ac:dyDescent="0.25">
      <c r="A1367">
        <v>1735</v>
      </c>
      <c r="B1367">
        <v>42838</v>
      </c>
      <c r="C1367">
        <v>10</v>
      </c>
      <c r="D1367" t="s">
        <v>1484</v>
      </c>
      <c r="E1367" t="s">
        <v>1427</v>
      </c>
      <c r="F1367" t="s">
        <v>1428</v>
      </c>
      <c r="G1367">
        <v>5956056686</v>
      </c>
      <c r="H1367">
        <v>35460</v>
      </c>
      <c r="I1367">
        <v>4136108</v>
      </c>
      <c r="J1367">
        <v>130500</v>
      </c>
      <c r="K1367">
        <v>5488</v>
      </c>
      <c r="L1367" t="s">
        <v>1466</v>
      </c>
      <c r="M1367">
        <v>45</v>
      </c>
      <c r="N1367" t="s">
        <v>1437</v>
      </c>
      <c r="O1367" t="s">
        <v>1434</v>
      </c>
      <c r="P1367" t="s">
        <v>1466</v>
      </c>
      <c r="Q1367" t="s">
        <v>1435</v>
      </c>
      <c r="R1367" t="s">
        <v>1435</v>
      </c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 spans="1:60" x14ac:dyDescent="0.25">
      <c r="A1368">
        <v>1736</v>
      </c>
      <c r="B1368">
        <v>42838</v>
      </c>
      <c r="C1368">
        <v>10</v>
      </c>
      <c r="D1368" t="s">
        <v>1484</v>
      </c>
      <c r="E1368" t="s">
        <v>1427</v>
      </c>
      <c r="F1368" t="s">
        <v>1428</v>
      </c>
      <c r="G1368">
        <v>5956056686</v>
      </c>
      <c r="H1368">
        <v>35460</v>
      </c>
      <c r="I1368">
        <v>4136108</v>
      </c>
      <c r="J1368">
        <v>48000</v>
      </c>
      <c r="K1368">
        <v>5437</v>
      </c>
      <c r="L1368" t="s">
        <v>1472</v>
      </c>
      <c r="M1368">
        <v>24</v>
      </c>
      <c r="N1368" t="s">
        <v>1473</v>
      </c>
      <c r="O1368" t="s">
        <v>1434</v>
      </c>
      <c r="P1368" t="s">
        <v>1472</v>
      </c>
      <c r="Q1368" t="s">
        <v>1435</v>
      </c>
      <c r="R1368" t="s">
        <v>1435</v>
      </c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 spans="1:60" x14ac:dyDescent="0.25">
      <c r="A1369">
        <v>1737</v>
      </c>
      <c r="B1369">
        <v>42838</v>
      </c>
      <c r="C1369">
        <v>10</v>
      </c>
      <c r="D1369" t="s">
        <v>1484</v>
      </c>
      <c r="E1369" t="s">
        <v>1427</v>
      </c>
      <c r="F1369" t="s">
        <v>1428</v>
      </c>
      <c r="G1369">
        <v>5956056686</v>
      </c>
      <c r="H1369">
        <v>35460</v>
      </c>
      <c r="I1369">
        <v>4136108</v>
      </c>
      <c r="J1369">
        <v>210000</v>
      </c>
      <c r="K1369">
        <v>4870</v>
      </c>
      <c r="L1369" t="s">
        <v>1469</v>
      </c>
      <c r="M1369">
        <v>100</v>
      </c>
      <c r="N1369" t="s">
        <v>1454</v>
      </c>
      <c r="O1369" t="s">
        <v>1434</v>
      </c>
      <c r="P1369" t="s">
        <v>1469</v>
      </c>
      <c r="Q1369" t="s">
        <v>1435</v>
      </c>
      <c r="R1369" t="s">
        <v>1435</v>
      </c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 spans="1:60" x14ac:dyDescent="0.25">
      <c r="A1370">
        <v>1738</v>
      </c>
      <c r="B1370">
        <v>42838</v>
      </c>
      <c r="C1370">
        <v>10</v>
      </c>
      <c r="D1370" t="s">
        <v>1484</v>
      </c>
      <c r="E1370" t="s">
        <v>1427</v>
      </c>
      <c r="F1370" t="s">
        <v>1428</v>
      </c>
      <c r="G1370">
        <v>5956056686</v>
      </c>
      <c r="H1370">
        <v>35460</v>
      </c>
      <c r="I1370">
        <v>4136108</v>
      </c>
      <c r="J1370">
        <v>18000</v>
      </c>
      <c r="K1370">
        <v>5724</v>
      </c>
      <c r="L1370" t="s">
        <v>2205</v>
      </c>
      <c r="M1370">
        <v>20</v>
      </c>
      <c r="N1370" t="s">
        <v>1454</v>
      </c>
      <c r="O1370" t="s">
        <v>1434</v>
      </c>
      <c r="P1370" t="s">
        <v>2205</v>
      </c>
      <c r="Q1370" t="s">
        <v>1435</v>
      </c>
      <c r="R1370" t="s">
        <v>1435</v>
      </c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 spans="1:60" x14ac:dyDescent="0.25">
      <c r="A1371">
        <v>1739</v>
      </c>
      <c r="B1371">
        <v>42838</v>
      </c>
      <c r="C1371">
        <v>10</v>
      </c>
      <c r="D1371" t="s">
        <v>1484</v>
      </c>
      <c r="E1371" t="s">
        <v>1427</v>
      </c>
      <c r="F1371" t="s">
        <v>1428</v>
      </c>
      <c r="G1371">
        <v>5956056686</v>
      </c>
      <c r="H1371">
        <v>35460</v>
      </c>
      <c r="I1371">
        <v>4136108</v>
      </c>
      <c r="J1371">
        <v>38000</v>
      </c>
      <c r="K1371">
        <v>5725</v>
      </c>
      <c r="L1371" t="s">
        <v>2206</v>
      </c>
      <c r="M1371">
        <v>20</v>
      </c>
      <c r="N1371" t="s">
        <v>1471</v>
      </c>
      <c r="O1371" t="s">
        <v>1434</v>
      </c>
      <c r="P1371" t="s">
        <v>2206</v>
      </c>
      <c r="Q1371" t="s">
        <v>1435</v>
      </c>
      <c r="R1371" t="s">
        <v>1435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 spans="1:60" x14ac:dyDescent="0.25">
      <c r="A1372">
        <v>1740</v>
      </c>
      <c r="B1372">
        <v>42838</v>
      </c>
      <c r="C1372">
        <v>10</v>
      </c>
      <c r="D1372" t="s">
        <v>1484</v>
      </c>
      <c r="E1372" t="s">
        <v>1427</v>
      </c>
      <c r="F1372" t="s">
        <v>1428</v>
      </c>
      <c r="G1372">
        <v>5956056686</v>
      </c>
      <c r="H1372">
        <v>35460</v>
      </c>
      <c r="I1372">
        <v>4136108</v>
      </c>
      <c r="J1372">
        <v>45000</v>
      </c>
      <c r="K1372">
        <v>5726</v>
      </c>
      <c r="L1372" t="s">
        <v>1470</v>
      </c>
      <c r="M1372">
        <v>30</v>
      </c>
      <c r="N1372" t="s">
        <v>1471</v>
      </c>
      <c r="O1372" t="s">
        <v>1434</v>
      </c>
      <c r="P1372" t="s">
        <v>1470</v>
      </c>
      <c r="Q1372" t="s">
        <v>1435</v>
      </c>
      <c r="R1372" t="s">
        <v>1435</v>
      </c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 spans="1:60" x14ac:dyDescent="0.25">
      <c r="A1373">
        <v>1741</v>
      </c>
      <c r="B1373">
        <v>42838</v>
      </c>
      <c r="C1373">
        <v>10</v>
      </c>
      <c r="D1373" t="s">
        <v>1484</v>
      </c>
      <c r="E1373" t="s">
        <v>1427</v>
      </c>
      <c r="F1373" t="s">
        <v>1428</v>
      </c>
      <c r="G1373">
        <v>5956056686</v>
      </c>
      <c r="H1373">
        <v>35460</v>
      </c>
      <c r="I1373">
        <v>4136108</v>
      </c>
      <c r="J1373">
        <v>17500</v>
      </c>
      <c r="K1373">
        <v>5727</v>
      </c>
      <c r="L1373" t="s">
        <v>1474</v>
      </c>
      <c r="M1373">
        <v>50</v>
      </c>
      <c r="N1373" t="s">
        <v>1437</v>
      </c>
      <c r="O1373" t="s">
        <v>1434</v>
      </c>
      <c r="P1373" t="s">
        <v>1474</v>
      </c>
      <c r="Q1373" t="s">
        <v>1435</v>
      </c>
      <c r="R1373" t="s">
        <v>1435</v>
      </c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 spans="1:60" x14ac:dyDescent="0.25">
      <c r="A1374">
        <v>2001</v>
      </c>
      <c r="B1374">
        <v>42838</v>
      </c>
      <c r="C1374">
        <v>13</v>
      </c>
      <c r="D1374" t="s">
        <v>1749</v>
      </c>
      <c r="E1374" t="s">
        <v>1427</v>
      </c>
      <c r="F1374" t="s">
        <v>1428</v>
      </c>
      <c r="G1374">
        <v>5935007702</v>
      </c>
      <c r="H1374">
        <v>35420</v>
      </c>
      <c r="I1374">
        <v>41362</v>
      </c>
      <c r="J1374">
        <v>4500</v>
      </c>
      <c r="K1374">
        <v>5643</v>
      </c>
      <c r="L1374" t="s">
        <v>1822</v>
      </c>
      <c r="M1374">
        <v>5</v>
      </c>
      <c r="N1374" t="s">
        <v>1529</v>
      </c>
      <c r="O1374" t="s">
        <v>1434</v>
      </c>
      <c r="P1374" t="s">
        <v>1822</v>
      </c>
      <c r="Q1374" t="s">
        <v>1435</v>
      </c>
      <c r="R1374" t="s">
        <v>1435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 spans="1:60" x14ac:dyDescent="0.25">
      <c r="A1375">
        <v>2002</v>
      </c>
      <c r="B1375">
        <v>42838</v>
      </c>
      <c r="C1375">
        <v>13</v>
      </c>
      <c r="D1375" t="s">
        <v>1749</v>
      </c>
      <c r="E1375" t="s">
        <v>1427</v>
      </c>
      <c r="F1375" t="s">
        <v>1428</v>
      </c>
      <c r="G1375">
        <v>5935007702</v>
      </c>
      <c r="H1375">
        <v>35420</v>
      </c>
      <c r="I1375">
        <v>41362</v>
      </c>
      <c r="J1375">
        <v>9000</v>
      </c>
      <c r="K1375">
        <v>5845</v>
      </c>
      <c r="L1375" t="s">
        <v>1822</v>
      </c>
      <c r="M1375">
        <v>1</v>
      </c>
      <c r="N1375" t="s">
        <v>1757</v>
      </c>
      <c r="O1375" t="s">
        <v>1434</v>
      </c>
      <c r="P1375" t="s">
        <v>1822</v>
      </c>
      <c r="Q1375" t="s">
        <v>1435</v>
      </c>
      <c r="R1375" t="s">
        <v>1435</v>
      </c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 spans="1:60" x14ac:dyDescent="0.25">
      <c r="A1376">
        <v>2003</v>
      </c>
      <c r="B1376">
        <v>42838</v>
      </c>
      <c r="C1376">
        <v>13</v>
      </c>
      <c r="D1376" t="s">
        <v>1749</v>
      </c>
      <c r="E1376" t="s">
        <v>1427</v>
      </c>
      <c r="F1376" t="s">
        <v>1428</v>
      </c>
      <c r="G1376">
        <v>5935007702</v>
      </c>
      <c r="H1376">
        <v>35420</v>
      </c>
      <c r="I1376">
        <v>41362</v>
      </c>
      <c r="J1376">
        <v>12000</v>
      </c>
      <c r="K1376">
        <v>5846</v>
      </c>
      <c r="L1376" t="s">
        <v>1822</v>
      </c>
      <c r="M1376">
        <v>1</v>
      </c>
      <c r="N1376" t="s">
        <v>1757</v>
      </c>
      <c r="O1376" t="s">
        <v>1434</v>
      </c>
      <c r="P1376" t="s">
        <v>1822</v>
      </c>
      <c r="Q1376" t="s">
        <v>1435</v>
      </c>
      <c r="R1376" t="s">
        <v>1435</v>
      </c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 spans="1:60" x14ac:dyDescent="0.25">
      <c r="A1377">
        <v>2004</v>
      </c>
      <c r="B1377">
        <v>42838</v>
      </c>
      <c r="C1377">
        <v>13</v>
      </c>
      <c r="D1377" t="s">
        <v>1749</v>
      </c>
      <c r="E1377" t="s">
        <v>1427</v>
      </c>
      <c r="F1377" t="s">
        <v>1428</v>
      </c>
      <c r="G1377">
        <v>5935007702</v>
      </c>
      <c r="H1377">
        <v>35420</v>
      </c>
      <c r="I1377">
        <v>41362</v>
      </c>
      <c r="J1377">
        <v>3000</v>
      </c>
      <c r="K1377">
        <v>5805</v>
      </c>
      <c r="L1377" t="s">
        <v>2181</v>
      </c>
      <c r="M1377">
        <v>1</v>
      </c>
      <c r="N1377" t="s">
        <v>1437</v>
      </c>
      <c r="O1377" t="s">
        <v>1434</v>
      </c>
      <c r="P1377" t="s">
        <v>2181</v>
      </c>
      <c r="Q1377" t="s">
        <v>1435</v>
      </c>
      <c r="R1377" t="s">
        <v>1435</v>
      </c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 spans="1:60" x14ac:dyDescent="0.25">
      <c r="A1378">
        <v>2005</v>
      </c>
      <c r="B1378">
        <v>42838</v>
      </c>
      <c r="C1378">
        <v>13</v>
      </c>
      <c r="D1378" t="s">
        <v>1749</v>
      </c>
      <c r="E1378" t="s">
        <v>1427</v>
      </c>
      <c r="F1378" t="s">
        <v>1428</v>
      </c>
      <c r="G1378">
        <v>5935007702</v>
      </c>
      <c r="H1378">
        <v>35420</v>
      </c>
      <c r="I1378">
        <v>41362</v>
      </c>
      <c r="J1378">
        <v>800</v>
      </c>
      <c r="K1378">
        <v>5806</v>
      </c>
      <c r="L1378" t="s">
        <v>1765</v>
      </c>
      <c r="M1378">
        <v>1</v>
      </c>
      <c r="N1378" t="s">
        <v>1437</v>
      </c>
      <c r="O1378" t="s">
        <v>1434</v>
      </c>
      <c r="P1378" t="s">
        <v>1765</v>
      </c>
      <c r="Q1378" t="s">
        <v>1435</v>
      </c>
      <c r="R1378" t="s">
        <v>1435</v>
      </c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 spans="1:60" x14ac:dyDescent="0.25">
      <c r="A1379">
        <v>2006</v>
      </c>
      <c r="B1379">
        <v>42838</v>
      </c>
      <c r="C1379">
        <v>13</v>
      </c>
      <c r="D1379" t="s">
        <v>1749</v>
      </c>
      <c r="E1379" t="s">
        <v>1427</v>
      </c>
      <c r="F1379" t="s">
        <v>1428</v>
      </c>
      <c r="G1379">
        <v>5935007702</v>
      </c>
      <c r="H1379">
        <v>35420</v>
      </c>
      <c r="I1379">
        <v>41362</v>
      </c>
      <c r="J1379">
        <v>1200</v>
      </c>
      <c r="K1379">
        <v>5807</v>
      </c>
      <c r="L1379" t="s">
        <v>2207</v>
      </c>
      <c r="M1379">
        <v>1</v>
      </c>
      <c r="N1379" t="s">
        <v>1437</v>
      </c>
      <c r="O1379" t="s">
        <v>1434</v>
      </c>
      <c r="P1379" t="s">
        <v>2207</v>
      </c>
      <c r="Q1379" t="s">
        <v>1435</v>
      </c>
      <c r="R1379" t="s">
        <v>1435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 spans="1:60" x14ac:dyDescent="0.25">
      <c r="A1380">
        <v>2007</v>
      </c>
      <c r="B1380">
        <v>42838</v>
      </c>
      <c r="C1380">
        <v>13</v>
      </c>
      <c r="D1380" t="s">
        <v>1749</v>
      </c>
      <c r="E1380" t="s">
        <v>1427</v>
      </c>
      <c r="F1380" t="s">
        <v>1428</v>
      </c>
      <c r="G1380">
        <v>5935007702</v>
      </c>
      <c r="H1380">
        <v>35420</v>
      </c>
      <c r="I1380">
        <v>41362</v>
      </c>
      <c r="J1380">
        <v>1200</v>
      </c>
      <c r="K1380">
        <v>5808</v>
      </c>
      <c r="L1380" t="s">
        <v>2208</v>
      </c>
      <c r="M1380">
        <v>1</v>
      </c>
      <c r="N1380" t="s">
        <v>1437</v>
      </c>
      <c r="O1380" t="s">
        <v>1434</v>
      </c>
      <c r="P1380" t="s">
        <v>2208</v>
      </c>
      <c r="Q1380" t="s">
        <v>1435</v>
      </c>
      <c r="R1380" t="s">
        <v>1435</v>
      </c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 spans="1:60" x14ac:dyDescent="0.25">
      <c r="A1381">
        <v>2008</v>
      </c>
      <c r="B1381">
        <v>42838</v>
      </c>
      <c r="C1381">
        <v>13</v>
      </c>
      <c r="D1381" t="s">
        <v>1749</v>
      </c>
      <c r="E1381" t="s">
        <v>1427</v>
      </c>
      <c r="F1381" t="s">
        <v>1428</v>
      </c>
      <c r="G1381">
        <v>5935007702</v>
      </c>
      <c r="H1381">
        <v>35420</v>
      </c>
      <c r="I1381">
        <v>41362</v>
      </c>
      <c r="J1381">
        <v>1500</v>
      </c>
      <c r="K1381">
        <v>5830</v>
      </c>
      <c r="L1381" t="s">
        <v>1772</v>
      </c>
      <c r="M1381">
        <v>1</v>
      </c>
      <c r="N1381" t="s">
        <v>1437</v>
      </c>
      <c r="O1381" t="s">
        <v>1434</v>
      </c>
      <c r="P1381" t="s">
        <v>1772</v>
      </c>
      <c r="Q1381" t="s">
        <v>1435</v>
      </c>
      <c r="R1381" t="s">
        <v>1435</v>
      </c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 spans="1:60" x14ac:dyDescent="0.25">
      <c r="A1382">
        <v>2009</v>
      </c>
      <c r="B1382">
        <v>42838</v>
      </c>
      <c r="C1382">
        <v>13</v>
      </c>
      <c r="D1382" t="s">
        <v>1749</v>
      </c>
      <c r="E1382" t="s">
        <v>1427</v>
      </c>
      <c r="F1382" t="s">
        <v>1428</v>
      </c>
      <c r="G1382">
        <v>5935007702</v>
      </c>
      <c r="H1382">
        <v>35420</v>
      </c>
      <c r="I1382">
        <v>41362</v>
      </c>
      <c r="J1382">
        <v>13000</v>
      </c>
      <c r="K1382">
        <v>5810</v>
      </c>
      <c r="L1382" t="s">
        <v>2189</v>
      </c>
      <c r="M1382">
        <v>1</v>
      </c>
      <c r="N1382" t="s">
        <v>1932</v>
      </c>
      <c r="O1382" t="s">
        <v>1434</v>
      </c>
      <c r="P1382" t="s">
        <v>2189</v>
      </c>
      <c r="Q1382" t="s">
        <v>1435</v>
      </c>
      <c r="R1382" t="s">
        <v>1435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 spans="1:60" x14ac:dyDescent="0.25">
      <c r="A1383">
        <v>2010</v>
      </c>
      <c r="B1383">
        <v>42838</v>
      </c>
      <c r="C1383">
        <v>13</v>
      </c>
      <c r="D1383" t="s">
        <v>1749</v>
      </c>
      <c r="E1383" t="s">
        <v>1427</v>
      </c>
      <c r="F1383" t="s">
        <v>1428</v>
      </c>
      <c r="G1383">
        <v>5935007702</v>
      </c>
      <c r="H1383">
        <v>35420</v>
      </c>
      <c r="I1383">
        <v>41362</v>
      </c>
      <c r="J1383">
        <v>4500</v>
      </c>
      <c r="K1383">
        <v>5473</v>
      </c>
      <c r="L1383" t="s">
        <v>1766</v>
      </c>
      <c r="M1383">
        <v>1</v>
      </c>
      <c r="N1383" t="s">
        <v>1437</v>
      </c>
      <c r="O1383" t="s">
        <v>1434</v>
      </c>
      <c r="P1383" t="s">
        <v>1766</v>
      </c>
      <c r="Q1383" t="s">
        <v>1435</v>
      </c>
      <c r="R1383" t="s">
        <v>1435</v>
      </c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 spans="1:60" x14ac:dyDescent="0.25">
      <c r="A1384">
        <v>2011</v>
      </c>
      <c r="B1384">
        <v>42838</v>
      </c>
      <c r="C1384">
        <v>13</v>
      </c>
      <c r="D1384" t="s">
        <v>1749</v>
      </c>
      <c r="E1384" t="s">
        <v>1427</v>
      </c>
      <c r="F1384" t="s">
        <v>1428</v>
      </c>
      <c r="G1384">
        <v>5935007702</v>
      </c>
      <c r="H1384">
        <v>35420</v>
      </c>
      <c r="I1384">
        <v>41362</v>
      </c>
      <c r="J1384">
        <v>8000</v>
      </c>
      <c r="K1384">
        <v>5811</v>
      </c>
      <c r="L1384" t="s">
        <v>2209</v>
      </c>
      <c r="M1384">
        <v>10</v>
      </c>
      <c r="N1384" t="s">
        <v>1437</v>
      </c>
      <c r="O1384" t="s">
        <v>1434</v>
      </c>
      <c r="P1384" t="s">
        <v>2209</v>
      </c>
      <c r="Q1384" t="s">
        <v>1435</v>
      </c>
      <c r="R1384" t="s">
        <v>1435</v>
      </c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 spans="1:60" x14ac:dyDescent="0.25">
      <c r="A1385">
        <v>2012</v>
      </c>
      <c r="B1385">
        <v>42838</v>
      </c>
      <c r="C1385">
        <v>13</v>
      </c>
      <c r="D1385" t="s">
        <v>1749</v>
      </c>
      <c r="E1385" t="s">
        <v>1427</v>
      </c>
      <c r="F1385" t="s">
        <v>1428</v>
      </c>
      <c r="G1385">
        <v>5935007702</v>
      </c>
      <c r="H1385">
        <v>35420</v>
      </c>
      <c r="I1385">
        <v>41362</v>
      </c>
      <c r="J1385">
        <v>45000</v>
      </c>
      <c r="K1385">
        <v>5812</v>
      </c>
      <c r="L1385" t="s">
        <v>2013</v>
      </c>
      <c r="M1385">
        <v>1</v>
      </c>
      <c r="N1385" t="s">
        <v>1437</v>
      </c>
      <c r="O1385" t="s">
        <v>1434</v>
      </c>
      <c r="P1385" t="s">
        <v>2013</v>
      </c>
      <c r="Q1385" t="s">
        <v>1435</v>
      </c>
      <c r="R1385" t="s">
        <v>1435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 spans="1:60" x14ac:dyDescent="0.25">
      <c r="A1386">
        <v>2013</v>
      </c>
      <c r="B1386">
        <v>42838</v>
      </c>
      <c r="C1386">
        <v>13</v>
      </c>
      <c r="D1386" t="s">
        <v>1520</v>
      </c>
      <c r="E1386" t="s">
        <v>1427</v>
      </c>
      <c r="F1386" t="s">
        <v>1428</v>
      </c>
      <c r="G1386">
        <v>5935007600</v>
      </c>
      <c r="H1386">
        <v>35420</v>
      </c>
      <c r="I1386">
        <v>4136100</v>
      </c>
      <c r="J1386">
        <v>105000</v>
      </c>
      <c r="K1386">
        <v>5847</v>
      </c>
      <c r="L1386" t="s">
        <v>2095</v>
      </c>
      <c r="M1386">
        <v>10</v>
      </c>
      <c r="N1386" t="s">
        <v>1437</v>
      </c>
      <c r="O1386" t="s">
        <v>1434</v>
      </c>
      <c r="P1386" t="s">
        <v>2095</v>
      </c>
      <c r="Q1386" t="s">
        <v>1435</v>
      </c>
      <c r="R1386" t="s">
        <v>1435</v>
      </c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 spans="1:60" x14ac:dyDescent="0.25">
      <c r="A1387">
        <v>2109</v>
      </c>
      <c r="B1387">
        <v>42838</v>
      </c>
      <c r="C1387">
        <v>13</v>
      </c>
      <c r="D1387" t="s">
        <v>1749</v>
      </c>
      <c r="E1387" t="s">
        <v>1427</v>
      </c>
      <c r="F1387" t="s">
        <v>1428</v>
      </c>
      <c r="G1387">
        <v>5935007702</v>
      </c>
      <c r="H1387">
        <v>35420</v>
      </c>
      <c r="I1387">
        <v>41362</v>
      </c>
      <c r="J1387">
        <v>14000</v>
      </c>
      <c r="K1387">
        <v>5797</v>
      </c>
      <c r="L1387" t="s">
        <v>1820</v>
      </c>
      <c r="M1387">
        <v>4</v>
      </c>
      <c r="N1387" t="s">
        <v>1437</v>
      </c>
      <c r="O1387" t="s">
        <v>1434</v>
      </c>
      <c r="P1387" t="s">
        <v>1820</v>
      </c>
      <c r="Q1387" t="s">
        <v>1435</v>
      </c>
      <c r="R1387" t="s">
        <v>1435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 spans="1:60" x14ac:dyDescent="0.25">
      <c r="A1388">
        <v>2132</v>
      </c>
      <c r="B1388">
        <v>42838</v>
      </c>
      <c r="C1388">
        <v>3</v>
      </c>
      <c r="D1388" t="s">
        <v>1520</v>
      </c>
      <c r="E1388" t="s">
        <v>1427</v>
      </c>
      <c r="F1388" t="s">
        <v>1428</v>
      </c>
      <c r="G1388">
        <v>5935007600</v>
      </c>
      <c r="H1388">
        <v>35470</v>
      </c>
      <c r="I1388">
        <v>4136100</v>
      </c>
      <c r="J1388">
        <v>39000</v>
      </c>
      <c r="K1388">
        <v>5935</v>
      </c>
      <c r="L1388" t="s">
        <v>2210</v>
      </c>
      <c r="M1388">
        <v>1</v>
      </c>
      <c r="N1388" t="s">
        <v>1437</v>
      </c>
      <c r="O1388" t="s">
        <v>1434</v>
      </c>
      <c r="P1388" t="s">
        <v>2210</v>
      </c>
      <c r="Q1388" t="s">
        <v>1435</v>
      </c>
      <c r="R1388" t="s">
        <v>1435</v>
      </c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 spans="1:60" x14ac:dyDescent="0.25">
      <c r="A1389">
        <v>2133</v>
      </c>
      <c r="B1389">
        <v>42838</v>
      </c>
      <c r="C1389">
        <v>3</v>
      </c>
      <c r="D1389" t="s">
        <v>2211</v>
      </c>
      <c r="E1389" t="s">
        <v>1427</v>
      </c>
      <c r="F1389" t="s">
        <v>1428</v>
      </c>
      <c r="G1389">
        <v>5935123843</v>
      </c>
      <c r="H1389">
        <v>35470</v>
      </c>
      <c r="I1389">
        <v>41362</v>
      </c>
      <c r="J1389">
        <v>400000</v>
      </c>
      <c r="K1389">
        <v>5936</v>
      </c>
      <c r="L1389" t="s">
        <v>2212</v>
      </c>
      <c r="M1389">
        <v>1</v>
      </c>
      <c r="N1389" t="s">
        <v>1437</v>
      </c>
      <c r="O1389" t="s">
        <v>1434</v>
      </c>
      <c r="P1389" t="s">
        <v>2212</v>
      </c>
      <c r="Q1389" t="s">
        <v>1435</v>
      </c>
      <c r="R1389" t="s">
        <v>1435</v>
      </c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 spans="1:60" x14ac:dyDescent="0.25">
      <c r="A1390">
        <v>1778</v>
      </c>
      <c r="B1390">
        <v>42839</v>
      </c>
      <c r="C1390">
        <v>11</v>
      </c>
      <c r="D1390" t="s">
        <v>1460</v>
      </c>
      <c r="E1390" t="s">
        <v>1427</v>
      </c>
      <c r="F1390" t="s">
        <v>1428</v>
      </c>
      <c r="G1390">
        <v>5956021857</v>
      </c>
      <c r="H1390">
        <v>35300</v>
      </c>
      <c r="I1390">
        <v>4136110</v>
      </c>
      <c r="J1390">
        <v>70000</v>
      </c>
      <c r="K1390">
        <v>5743</v>
      </c>
      <c r="L1390" t="s">
        <v>2213</v>
      </c>
      <c r="M1390">
        <v>50</v>
      </c>
      <c r="N1390" t="s">
        <v>1454</v>
      </c>
      <c r="O1390" t="s">
        <v>1434</v>
      </c>
      <c r="P1390" t="s">
        <v>2213</v>
      </c>
      <c r="Q1390" t="s">
        <v>1435</v>
      </c>
      <c r="R1390" t="s">
        <v>1435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 spans="1:60" x14ac:dyDescent="0.25">
      <c r="A1391">
        <v>1779</v>
      </c>
      <c r="B1391">
        <v>42839</v>
      </c>
      <c r="C1391">
        <v>11</v>
      </c>
      <c r="D1391" t="s">
        <v>1460</v>
      </c>
      <c r="E1391" t="s">
        <v>1427</v>
      </c>
      <c r="F1391" t="s">
        <v>1428</v>
      </c>
      <c r="G1391">
        <v>5956021857</v>
      </c>
      <c r="H1391">
        <v>35300</v>
      </c>
      <c r="I1391">
        <v>4136110</v>
      </c>
      <c r="J1391">
        <v>24000</v>
      </c>
      <c r="K1391">
        <v>5744</v>
      </c>
      <c r="L1391" t="s">
        <v>2214</v>
      </c>
      <c r="M1391">
        <v>10</v>
      </c>
      <c r="N1391" t="s">
        <v>1454</v>
      </c>
      <c r="O1391" t="s">
        <v>1434</v>
      </c>
      <c r="P1391" t="s">
        <v>2214</v>
      </c>
      <c r="Q1391" t="s">
        <v>1435</v>
      </c>
      <c r="R1391" t="s">
        <v>1435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 spans="1:60" x14ac:dyDescent="0.25">
      <c r="A1392">
        <v>563</v>
      </c>
      <c r="B1392">
        <v>42841</v>
      </c>
      <c r="C1392">
        <v>4</v>
      </c>
      <c r="D1392" t="s">
        <v>1629</v>
      </c>
      <c r="E1392" t="s">
        <v>1427</v>
      </c>
      <c r="F1392" t="s">
        <v>1537</v>
      </c>
      <c r="G1392">
        <v>100180000901</v>
      </c>
      <c r="H1392">
        <v>41310</v>
      </c>
      <c r="I1392">
        <v>4136130</v>
      </c>
      <c r="J1392">
        <v>8483881</v>
      </c>
      <c r="K1392" t="s">
        <v>1445</v>
      </c>
      <c r="L1392" t="s">
        <v>1446</v>
      </c>
      <c r="M1392">
        <v>0</v>
      </c>
      <c r="N1392" t="s">
        <v>1447</v>
      </c>
      <c r="O1392" t="s">
        <v>1434</v>
      </c>
      <c r="P1392" t="s">
        <v>1632</v>
      </c>
      <c r="Q1392" t="s">
        <v>1435</v>
      </c>
      <c r="R1392" t="s">
        <v>1435</v>
      </c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 spans="1:60" x14ac:dyDescent="0.25">
      <c r="A1393">
        <v>1742</v>
      </c>
      <c r="B1393">
        <v>42841</v>
      </c>
      <c r="C1393">
        <v>10</v>
      </c>
      <c r="D1393" t="s">
        <v>1838</v>
      </c>
      <c r="E1393" t="s">
        <v>1427</v>
      </c>
      <c r="F1393" t="s">
        <v>1428</v>
      </c>
      <c r="G1393">
        <v>5935401947</v>
      </c>
      <c r="H1393">
        <v>35460</v>
      </c>
      <c r="I1393">
        <v>4136108</v>
      </c>
      <c r="J1393">
        <v>1477850</v>
      </c>
      <c r="K1393">
        <v>5431</v>
      </c>
      <c r="L1393" t="s">
        <v>1559</v>
      </c>
      <c r="M1393">
        <v>268.7</v>
      </c>
      <c r="N1393" t="s">
        <v>1454</v>
      </c>
      <c r="O1393" t="s">
        <v>1434</v>
      </c>
      <c r="P1393" t="s">
        <v>1559</v>
      </c>
      <c r="Q1393" t="s">
        <v>1435</v>
      </c>
      <c r="R1393" t="s">
        <v>1435</v>
      </c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 spans="1:60" x14ac:dyDescent="0.25">
      <c r="A1394">
        <v>1743</v>
      </c>
      <c r="B1394">
        <v>42842</v>
      </c>
      <c r="C1394">
        <v>10</v>
      </c>
      <c r="D1394" t="s">
        <v>2201</v>
      </c>
      <c r="E1394" t="s">
        <v>1427</v>
      </c>
      <c r="F1394" t="s">
        <v>1546</v>
      </c>
      <c r="G1394">
        <v>250000453315</v>
      </c>
      <c r="H1394">
        <v>35460</v>
      </c>
      <c r="I1394">
        <v>4136108</v>
      </c>
      <c r="J1394">
        <v>46400</v>
      </c>
      <c r="K1394">
        <v>5728</v>
      </c>
      <c r="L1394" t="s">
        <v>1477</v>
      </c>
      <c r="M1394">
        <v>58</v>
      </c>
      <c r="N1394" t="s">
        <v>1454</v>
      </c>
      <c r="O1394" t="s">
        <v>1434</v>
      </c>
      <c r="P1394" t="s">
        <v>1477</v>
      </c>
      <c r="Q1394" t="s">
        <v>1435</v>
      </c>
      <c r="R1394" t="s">
        <v>1435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 spans="1:60" x14ac:dyDescent="0.25">
      <c r="A1395">
        <v>1744</v>
      </c>
      <c r="B1395">
        <v>42842</v>
      </c>
      <c r="C1395">
        <v>10</v>
      </c>
      <c r="D1395" t="s">
        <v>1838</v>
      </c>
      <c r="E1395" t="s">
        <v>1427</v>
      </c>
      <c r="F1395" t="s">
        <v>1428</v>
      </c>
      <c r="G1395">
        <v>5935401947</v>
      </c>
      <c r="H1395">
        <v>35460</v>
      </c>
      <c r="I1395">
        <v>4136108</v>
      </c>
      <c r="J1395">
        <v>816200</v>
      </c>
      <c r="K1395">
        <v>5431</v>
      </c>
      <c r="L1395" t="s">
        <v>1559</v>
      </c>
      <c r="M1395">
        <v>148.4</v>
      </c>
      <c r="N1395" t="s">
        <v>1454</v>
      </c>
      <c r="O1395" t="s">
        <v>1434</v>
      </c>
      <c r="P1395" t="s">
        <v>1559</v>
      </c>
      <c r="Q1395" t="s">
        <v>1435</v>
      </c>
      <c r="R1395" t="s">
        <v>1435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 spans="1:60" x14ac:dyDescent="0.25">
      <c r="A1396">
        <v>1745</v>
      </c>
      <c r="B1396">
        <v>42842</v>
      </c>
      <c r="C1396">
        <v>10</v>
      </c>
      <c r="D1396" t="s">
        <v>1838</v>
      </c>
      <c r="E1396" t="s">
        <v>1427</v>
      </c>
      <c r="F1396" t="s">
        <v>1428</v>
      </c>
      <c r="G1396">
        <v>5935401947</v>
      </c>
      <c r="H1396">
        <v>35460</v>
      </c>
      <c r="I1396">
        <v>4136108</v>
      </c>
      <c r="J1396">
        <v>602000</v>
      </c>
      <c r="K1396">
        <v>5729</v>
      </c>
      <c r="L1396" t="s">
        <v>1849</v>
      </c>
      <c r="M1396">
        <v>172</v>
      </c>
      <c r="N1396" t="s">
        <v>1454</v>
      </c>
      <c r="O1396" t="s">
        <v>1434</v>
      </c>
      <c r="P1396" t="s">
        <v>1849</v>
      </c>
      <c r="Q1396" t="s">
        <v>1435</v>
      </c>
      <c r="R1396" t="s">
        <v>1435</v>
      </c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 spans="1:60" x14ac:dyDescent="0.25">
      <c r="A1397">
        <v>1780</v>
      </c>
      <c r="B1397">
        <v>42842</v>
      </c>
      <c r="C1397">
        <v>11</v>
      </c>
      <c r="D1397" t="s">
        <v>2201</v>
      </c>
      <c r="E1397" t="s">
        <v>1427</v>
      </c>
      <c r="F1397" t="s">
        <v>1546</v>
      </c>
      <c r="G1397">
        <v>250000453315</v>
      </c>
      <c r="H1397">
        <v>35300</v>
      </c>
      <c r="I1397">
        <v>4136110</v>
      </c>
      <c r="J1397">
        <v>120000</v>
      </c>
      <c r="K1397">
        <v>4854</v>
      </c>
      <c r="L1397" t="s">
        <v>1562</v>
      </c>
      <c r="M1397">
        <v>150</v>
      </c>
      <c r="N1397" t="s">
        <v>1454</v>
      </c>
      <c r="O1397" t="s">
        <v>1434</v>
      </c>
      <c r="P1397" t="s">
        <v>1562</v>
      </c>
      <c r="Q1397" t="s">
        <v>1435</v>
      </c>
      <c r="R1397" t="s">
        <v>1435</v>
      </c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 spans="1:60" x14ac:dyDescent="0.25">
      <c r="A1398">
        <v>1781</v>
      </c>
      <c r="B1398">
        <v>42842</v>
      </c>
      <c r="C1398">
        <v>11</v>
      </c>
      <c r="D1398" t="s">
        <v>2201</v>
      </c>
      <c r="E1398" t="s">
        <v>1427</v>
      </c>
      <c r="F1398" t="s">
        <v>1546</v>
      </c>
      <c r="G1398">
        <v>250000453315</v>
      </c>
      <c r="H1398">
        <v>35300</v>
      </c>
      <c r="I1398">
        <v>4136110</v>
      </c>
      <c r="J1398">
        <v>57000</v>
      </c>
      <c r="K1398">
        <v>5745</v>
      </c>
      <c r="L1398" t="s">
        <v>2215</v>
      </c>
      <c r="M1398">
        <v>9.5</v>
      </c>
      <c r="N1398" t="s">
        <v>1454</v>
      </c>
      <c r="O1398" t="s">
        <v>1434</v>
      </c>
      <c r="P1398" t="s">
        <v>2215</v>
      </c>
      <c r="Q1398" t="s">
        <v>1435</v>
      </c>
      <c r="R1398" t="s">
        <v>1435</v>
      </c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 spans="1:60" x14ac:dyDescent="0.25">
      <c r="A1399">
        <v>1782</v>
      </c>
      <c r="B1399">
        <v>42842</v>
      </c>
      <c r="C1399">
        <v>11</v>
      </c>
      <c r="D1399" t="s">
        <v>2201</v>
      </c>
      <c r="E1399" t="s">
        <v>1427</v>
      </c>
      <c r="F1399" t="s">
        <v>1546</v>
      </c>
      <c r="G1399">
        <v>250000453315</v>
      </c>
      <c r="H1399">
        <v>35300</v>
      </c>
      <c r="I1399">
        <v>4136110</v>
      </c>
      <c r="J1399">
        <v>200000</v>
      </c>
      <c r="K1399">
        <v>5746</v>
      </c>
      <c r="L1399" t="s">
        <v>2216</v>
      </c>
      <c r="M1399">
        <v>100</v>
      </c>
      <c r="N1399" t="s">
        <v>1454</v>
      </c>
      <c r="O1399" t="s">
        <v>1434</v>
      </c>
      <c r="P1399" t="s">
        <v>2216</v>
      </c>
      <c r="Q1399" t="s">
        <v>1435</v>
      </c>
      <c r="R1399" t="s">
        <v>1435</v>
      </c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</row>
    <row r="1400" spans="1:60" x14ac:dyDescent="0.25">
      <c r="A1400">
        <v>2121</v>
      </c>
      <c r="B1400">
        <v>42842</v>
      </c>
      <c r="C1400">
        <v>13</v>
      </c>
      <c r="D1400" t="s">
        <v>1827</v>
      </c>
      <c r="E1400" t="s">
        <v>1427</v>
      </c>
      <c r="F1400" t="s">
        <v>1428</v>
      </c>
      <c r="G1400">
        <v>5935183621</v>
      </c>
      <c r="H1400">
        <v>35420</v>
      </c>
      <c r="I1400">
        <v>41362</v>
      </c>
      <c r="J1400">
        <v>290000</v>
      </c>
      <c r="K1400">
        <v>5926</v>
      </c>
      <c r="L1400" t="s">
        <v>1767</v>
      </c>
      <c r="M1400">
        <v>20</v>
      </c>
      <c r="N1400" t="s">
        <v>1437</v>
      </c>
      <c r="O1400" t="s">
        <v>1434</v>
      </c>
      <c r="P1400" t="s">
        <v>1767</v>
      </c>
      <c r="Q1400" t="s">
        <v>1435</v>
      </c>
      <c r="R1400" t="s">
        <v>1435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 spans="1:60" x14ac:dyDescent="0.25">
      <c r="A1401">
        <v>2122</v>
      </c>
      <c r="B1401">
        <v>42842</v>
      </c>
      <c r="C1401">
        <v>13</v>
      </c>
      <c r="D1401" t="s">
        <v>1827</v>
      </c>
      <c r="E1401" t="s">
        <v>1427</v>
      </c>
      <c r="F1401" t="s">
        <v>1428</v>
      </c>
      <c r="G1401">
        <v>5935183621</v>
      </c>
      <c r="H1401">
        <v>35420</v>
      </c>
      <c r="I1401">
        <v>41362</v>
      </c>
      <c r="J1401">
        <v>240000</v>
      </c>
      <c r="K1401">
        <v>5927</v>
      </c>
      <c r="L1401" t="s">
        <v>1930</v>
      </c>
      <c r="M1401">
        <v>4</v>
      </c>
      <c r="N1401" t="s">
        <v>1437</v>
      </c>
      <c r="O1401" t="s">
        <v>1434</v>
      </c>
      <c r="P1401" t="s">
        <v>1930</v>
      </c>
      <c r="Q1401" t="s">
        <v>1435</v>
      </c>
      <c r="R1401" t="s">
        <v>1435</v>
      </c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 spans="1:60" x14ac:dyDescent="0.25">
      <c r="A1402">
        <v>1962</v>
      </c>
      <c r="B1402">
        <v>42843</v>
      </c>
      <c r="C1402">
        <v>13</v>
      </c>
      <c r="D1402" t="s">
        <v>2217</v>
      </c>
      <c r="E1402" t="s">
        <v>1427</v>
      </c>
      <c r="F1402" t="s">
        <v>1546</v>
      </c>
      <c r="G1402">
        <v>250000201076</v>
      </c>
      <c r="H1402">
        <v>35410</v>
      </c>
      <c r="I1402">
        <v>4136101</v>
      </c>
      <c r="J1402">
        <v>104400</v>
      </c>
      <c r="K1402">
        <v>5827</v>
      </c>
      <c r="L1402" t="s">
        <v>1829</v>
      </c>
      <c r="M1402">
        <v>58</v>
      </c>
      <c r="N1402" t="s">
        <v>1437</v>
      </c>
      <c r="O1402" t="s">
        <v>1434</v>
      </c>
      <c r="P1402" t="s">
        <v>1829</v>
      </c>
      <c r="Q1402" t="s">
        <v>1435</v>
      </c>
      <c r="R1402" t="s">
        <v>1435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 spans="1:60" x14ac:dyDescent="0.25">
      <c r="A1403">
        <v>301</v>
      </c>
      <c r="B1403">
        <v>42844</v>
      </c>
      <c r="C1403">
        <v>174</v>
      </c>
      <c r="D1403" t="s">
        <v>2218</v>
      </c>
      <c r="E1403" t="s">
        <v>1427</v>
      </c>
      <c r="F1403" t="s">
        <v>1546</v>
      </c>
      <c r="G1403">
        <v>102300301545</v>
      </c>
      <c r="H1403">
        <v>4136100</v>
      </c>
      <c r="I1403">
        <v>31211</v>
      </c>
      <c r="J1403">
        <v>350000</v>
      </c>
      <c r="K1403" t="s">
        <v>1445</v>
      </c>
      <c r="L1403" t="s">
        <v>1446</v>
      </c>
      <c r="M1403">
        <v>0</v>
      </c>
      <c r="N1403" t="s">
        <v>1447</v>
      </c>
      <c r="O1403" t="s">
        <v>1434</v>
      </c>
      <c r="P1403" t="s">
        <v>2219</v>
      </c>
      <c r="Q1403">
        <v>71802</v>
      </c>
      <c r="R1403">
        <v>81834</v>
      </c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 spans="1:60" x14ac:dyDescent="0.25">
      <c r="A1404">
        <v>302</v>
      </c>
      <c r="B1404">
        <v>42844</v>
      </c>
      <c r="C1404">
        <v>175</v>
      </c>
      <c r="D1404" t="s">
        <v>1484</v>
      </c>
      <c r="E1404" t="s">
        <v>1427</v>
      </c>
      <c r="F1404" t="s">
        <v>1428</v>
      </c>
      <c r="G1404">
        <v>5956056686</v>
      </c>
      <c r="H1404">
        <v>4136108</v>
      </c>
      <c r="I1404">
        <v>31211</v>
      </c>
      <c r="J1404">
        <v>637500</v>
      </c>
      <c r="K1404" t="s">
        <v>1445</v>
      </c>
      <c r="L1404" t="s">
        <v>1446</v>
      </c>
      <c r="M1404">
        <v>0</v>
      </c>
      <c r="N1404" t="s">
        <v>1447</v>
      </c>
      <c r="O1404" t="s">
        <v>1434</v>
      </c>
      <c r="P1404" t="s">
        <v>1710</v>
      </c>
      <c r="Q1404">
        <v>71802</v>
      </c>
      <c r="R1404">
        <v>81806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 spans="1:60" x14ac:dyDescent="0.25">
      <c r="A1405">
        <v>303</v>
      </c>
      <c r="B1405">
        <v>42844</v>
      </c>
      <c r="C1405">
        <v>176</v>
      </c>
      <c r="D1405" t="s">
        <v>1460</v>
      </c>
      <c r="E1405" t="s">
        <v>1427</v>
      </c>
      <c r="F1405" t="s">
        <v>1428</v>
      </c>
      <c r="G1405">
        <v>5956021857</v>
      </c>
      <c r="H1405">
        <v>4136110</v>
      </c>
      <c r="I1405">
        <v>31211</v>
      </c>
      <c r="J1405">
        <v>94000</v>
      </c>
      <c r="K1405" t="s">
        <v>1445</v>
      </c>
      <c r="L1405" t="s">
        <v>1446</v>
      </c>
      <c r="M1405">
        <v>0</v>
      </c>
      <c r="N1405" t="s">
        <v>1447</v>
      </c>
      <c r="O1405" t="s">
        <v>1434</v>
      </c>
      <c r="P1405" t="s">
        <v>1703</v>
      </c>
      <c r="Q1405">
        <v>71802</v>
      </c>
      <c r="R1405">
        <v>81801</v>
      </c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 spans="1:60" x14ac:dyDescent="0.25">
      <c r="A1406">
        <v>304</v>
      </c>
      <c r="B1406">
        <v>42844</v>
      </c>
      <c r="C1406">
        <v>177</v>
      </c>
      <c r="D1406" t="s">
        <v>1665</v>
      </c>
      <c r="E1406" t="s">
        <v>1427</v>
      </c>
      <c r="F1406" t="s">
        <v>1589</v>
      </c>
      <c r="G1406">
        <v>5935001993</v>
      </c>
      <c r="H1406">
        <v>4136102</v>
      </c>
      <c r="I1406">
        <v>31211</v>
      </c>
      <c r="J1406">
        <v>1996336</v>
      </c>
      <c r="K1406" t="s">
        <v>1445</v>
      </c>
      <c r="L1406" t="s">
        <v>1446</v>
      </c>
      <c r="M1406">
        <v>0</v>
      </c>
      <c r="N1406" t="s">
        <v>1447</v>
      </c>
      <c r="O1406" t="s">
        <v>1434</v>
      </c>
      <c r="P1406" t="s">
        <v>1668</v>
      </c>
      <c r="Q1406">
        <v>71802</v>
      </c>
      <c r="R1406">
        <v>81835</v>
      </c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 spans="1:60" x14ac:dyDescent="0.25">
      <c r="A1407">
        <v>305</v>
      </c>
      <c r="B1407">
        <v>42844</v>
      </c>
      <c r="C1407">
        <v>177</v>
      </c>
      <c r="D1407" t="s">
        <v>1665</v>
      </c>
      <c r="E1407" t="s">
        <v>1427</v>
      </c>
      <c r="F1407" t="s">
        <v>1589</v>
      </c>
      <c r="G1407">
        <v>5935001993</v>
      </c>
      <c r="H1407">
        <v>210301</v>
      </c>
      <c r="I1407">
        <v>4136102</v>
      </c>
      <c r="J1407">
        <v>1996336</v>
      </c>
      <c r="K1407" t="s">
        <v>1445</v>
      </c>
      <c r="L1407" t="s">
        <v>1446</v>
      </c>
      <c r="M1407">
        <v>0</v>
      </c>
      <c r="N1407" t="s">
        <v>1447</v>
      </c>
      <c r="O1407" t="s">
        <v>1434</v>
      </c>
      <c r="P1407" t="s">
        <v>1668</v>
      </c>
      <c r="Q1407" t="s">
        <v>1435</v>
      </c>
      <c r="R1407" t="s">
        <v>1435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 spans="1:60" x14ac:dyDescent="0.25">
      <c r="A1408">
        <v>306</v>
      </c>
      <c r="B1408">
        <v>42844</v>
      </c>
      <c r="C1408">
        <v>178</v>
      </c>
      <c r="D1408" t="s">
        <v>2201</v>
      </c>
      <c r="E1408" t="s">
        <v>1427</v>
      </c>
      <c r="F1408" t="s">
        <v>1546</v>
      </c>
      <c r="G1408">
        <v>250000453315</v>
      </c>
      <c r="H1408">
        <v>4136108</v>
      </c>
      <c r="I1408">
        <v>31211</v>
      </c>
      <c r="J1408">
        <v>282200</v>
      </c>
      <c r="K1408" t="s">
        <v>1445</v>
      </c>
      <c r="L1408" t="s">
        <v>1446</v>
      </c>
      <c r="M1408">
        <v>0</v>
      </c>
      <c r="N1408" t="s">
        <v>1447</v>
      </c>
      <c r="O1408" t="s">
        <v>1434</v>
      </c>
      <c r="P1408" t="s">
        <v>1695</v>
      </c>
      <c r="Q1408">
        <v>71802</v>
      </c>
      <c r="R1408">
        <v>81806</v>
      </c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 spans="1:60" x14ac:dyDescent="0.25">
      <c r="A1409">
        <v>307</v>
      </c>
      <c r="B1409">
        <v>42844</v>
      </c>
      <c r="C1409">
        <v>179</v>
      </c>
      <c r="D1409" t="s">
        <v>2201</v>
      </c>
      <c r="E1409" t="s">
        <v>1427</v>
      </c>
      <c r="F1409" t="s">
        <v>1546</v>
      </c>
      <c r="G1409">
        <v>250000453315</v>
      </c>
      <c r="H1409">
        <v>4136110</v>
      </c>
      <c r="I1409">
        <v>31211</v>
      </c>
      <c r="J1409">
        <v>377000</v>
      </c>
      <c r="K1409" t="s">
        <v>1445</v>
      </c>
      <c r="L1409" t="s">
        <v>1446</v>
      </c>
      <c r="M1409">
        <v>0</v>
      </c>
      <c r="N1409" t="s">
        <v>1447</v>
      </c>
      <c r="O1409" t="s">
        <v>1434</v>
      </c>
      <c r="P1409" t="s">
        <v>1698</v>
      </c>
      <c r="Q1409">
        <v>71802</v>
      </c>
      <c r="R1409">
        <v>81801</v>
      </c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 spans="1:60" x14ac:dyDescent="0.25">
      <c r="A1410">
        <v>308</v>
      </c>
      <c r="B1410">
        <v>42844</v>
      </c>
      <c r="C1410">
        <v>180</v>
      </c>
      <c r="D1410" t="s">
        <v>1838</v>
      </c>
      <c r="E1410" t="s">
        <v>1427</v>
      </c>
      <c r="F1410" t="s">
        <v>1428</v>
      </c>
      <c r="G1410">
        <v>5935401947</v>
      </c>
      <c r="H1410">
        <v>4136108</v>
      </c>
      <c r="I1410">
        <v>31211</v>
      </c>
      <c r="J1410">
        <v>1477850</v>
      </c>
      <c r="K1410" t="s">
        <v>1445</v>
      </c>
      <c r="L1410" t="s">
        <v>1446</v>
      </c>
      <c r="M1410">
        <v>0</v>
      </c>
      <c r="N1410" t="s">
        <v>1447</v>
      </c>
      <c r="O1410" t="s">
        <v>1434</v>
      </c>
      <c r="P1410" t="s">
        <v>1720</v>
      </c>
      <c r="Q1410">
        <v>71802</v>
      </c>
      <c r="R1410">
        <v>81806</v>
      </c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 spans="1:60" x14ac:dyDescent="0.25">
      <c r="A1411">
        <v>309</v>
      </c>
      <c r="B1411">
        <v>42844</v>
      </c>
      <c r="C1411">
        <v>181</v>
      </c>
      <c r="D1411" t="s">
        <v>1588</v>
      </c>
      <c r="E1411" t="s">
        <v>1427</v>
      </c>
      <c r="F1411" t="s">
        <v>1589</v>
      </c>
      <c r="G1411">
        <v>5935001766</v>
      </c>
      <c r="H1411">
        <v>4136106</v>
      </c>
      <c r="I1411">
        <v>31211</v>
      </c>
      <c r="J1411">
        <v>256130</v>
      </c>
      <c r="K1411" t="s">
        <v>1445</v>
      </c>
      <c r="L1411" t="s">
        <v>1446</v>
      </c>
      <c r="M1411">
        <v>0</v>
      </c>
      <c r="N1411" t="s">
        <v>1447</v>
      </c>
      <c r="O1411" t="s">
        <v>1434</v>
      </c>
      <c r="P1411" t="s">
        <v>2220</v>
      </c>
      <c r="Q1411">
        <v>71802</v>
      </c>
      <c r="R1411">
        <v>81834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 spans="1:60" x14ac:dyDescent="0.25">
      <c r="A1412">
        <v>310</v>
      </c>
      <c r="B1412">
        <v>42844</v>
      </c>
      <c r="C1412">
        <v>181</v>
      </c>
      <c r="D1412" t="s">
        <v>1588</v>
      </c>
      <c r="E1412" t="s">
        <v>1427</v>
      </c>
      <c r="F1412" t="s">
        <v>1589</v>
      </c>
      <c r="G1412">
        <v>5935001766</v>
      </c>
      <c r="H1412">
        <v>210403</v>
      </c>
      <c r="I1412">
        <v>4136106</v>
      </c>
      <c r="J1412">
        <v>256130</v>
      </c>
      <c r="K1412" t="s">
        <v>1445</v>
      </c>
      <c r="L1412" t="s">
        <v>1446</v>
      </c>
      <c r="M1412">
        <v>0</v>
      </c>
      <c r="N1412" t="s">
        <v>1447</v>
      </c>
      <c r="O1412" t="s">
        <v>1434</v>
      </c>
      <c r="P1412" t="s">
        <v>2220</v>
      </c>
      <c r="Q1412" t="s">
        <v>1435</v>
      </c>
      <c r="R1412" t="s">
        <v>1435</v>
      </c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 spans="1:60" x14ac:dyDescent="0.25">
      <c r="A1413">
        <v>311</v>
      </c>
      <c r="B1413">
        <v>42844</v>
      </c>
      <c r="C1413">
        <v>182</v>
      </c>
      <c r="D1413" t="s">
        <v>2221</v>
      </c>
      <c r="E1413" t="s">
        <v>1427</v>
      </c>
      <c r="F1413" t="s">
        <v>1726</v>
      </c>
      <c r="G1413">
        <v>473006352</v>
      </c>
      <c r="H1413">
        <v>4136100</v>
      </c>
      <c r="I1413">
        <v>31211</v>
      </c>
      <c r="J1413">
        <v>544500</v>
      </c>
      <c r="K1413" t="s">
        <v>1445</v>
      </c>
      <c r="L1413" t="s">
        <v>1446</v>
      </c>
      <c r="M1413">
        <v>0</v>
      </c>
      <c r="N1413" t="s">
        <v>1447</v>
      </c>
      <c r="O1413" t="s">
        <v>1434</v>
      </c>
      <c r="P1413" t="s">
        <v>2222</v>
      </c>
      <c r="Q1413">
        <v>71802</v>
      </c>
      <c r="R1413">
        <v>81834</v>
      </c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 spans="1:60" x14ac:dyDescent="0.25">
      <c r="A1414">
        <v>312</v>
      </c>
      <c r="B1414">
        <v>42844</v>
      </c>
      <c r="C1414">
        <v>182</v>
      </c>
      <c r="D1414" t="s">
        <v>2221</v>
      </c>
      <c r="E1414" t="s">
        <v>1427</v>
      </c>
      <c r="F1414" t="s">
        <v>1726</v>
      </c>
      <c r="G1414">
        <v>473006352</v>
      </c>
      <c r="H1414">
        <v>210902</v>
      </c>
      <c r="I1414">
        <v>4136100</v>
      </c>
      <c r="J1414">
        <v>544500</v>
      </c>
      <c r="K1414" t="s">
        <v>1445</v>
      </c>
      <c r="L1414" t="s">
        <v>1446</v>
      </c>
      <c r="M1414">
        <v>0</v>
      </c>
      <c r="N1414" t="s">
        <v>1447</v>
      </c>
      <c r="O1414" t="s">
        <v>1434</v>
      </c>
      <c r="P1414" t="s">
        <v>2222</v>
      </c>
      <c r="Q1414" t="s">
        <v>1435</v>
      </c>
      <c r="R1414" t="s">
        <v>1435</v>
      </c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 spans="1:60" x14ac:dyDescent="0.25">
      <c r="A1415">
        <v>313</v>
      </c>
      <c r="B1415">
        <v>42844</v>
      </c>
      <c r="C1415">
        <v>183</v>
      </c>
      <c r="D1415" t="s">
        <v>1659</v>
      </c>
      <c r="E1415" t="s">
        <v>1427</v>
      </c>
      <c r="F1415" t="s">
        <v>1428</v>
      </c>
      <c r="G1415">
        <v>5935402419</v>
      </c>
      <c r="H1415">
        <v>4136103</v>
      </c>
      <c r="I1415">
        <v>31211</v>
      </c>
      <c r="J1415">
        <v>20936630</v>
      </c>
      <c r="K1415" t="s">
        <v>1445</v>
      </c>
      <c r="L1415" t="s">
        <v>1446</v>
      </c>
      <c r="M1415">
        <v>0</v>
      </c>
      <c r="N1415" t="s">
        <v>1447</v>
      </c>
      <c r="O1415" t="s">
        <v>1434</v>
      </c>
      <c r="P1415" t="s">
        <v>1662</v>
      </c>
      <c r="Q1415">
        <v>71802</v>
      </c>
      <c r="R1415">
        <v>81835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 spans="1:60" x14ac:dyDescent="0.25">
      <c r="A1416">
        <v>314</v>
      </c>
      <c r="B1416">
        <v>42844</v>
      </c>
      <c r="C1416">
        <v>183</v>
      </c>
      <c r="D1416" t="s">
        <v>1659</v>
      </c>
      <c r="E1416" t="s">
        <v>1427</v>
      </c>
      <c r="F1416" t="s">
        <v>1428</v>
      </c>
      <c r="G1416">
        <v>5935402419</v>
      </c>
      <c r="H1416">
        <v>210302</v>
      </c>
      <c r="I1416">
        <v>4136103</v>
      </c>
      <c r="J1416">
        <v>20936630</v>
      </c>
      <c r="K1416" t="s">
        <v>1445</v>
      </c>
      <c r="L1416" t="s">
        <v>1446</v>
      </c>
      <c r="M1416">
        <v>0</v>
      </c>
      <c r="N1416" t="s">
        <v>1447</v>
      </c>
      <c r="O1416" t="s">
        <v>1434</v>
      </c>
      <c r="P1416" t="s">
        <v>1662</v>
      </c>
      <c r="Q1416" t="s">
        <v>1435</v>
      </c>
      <c r="R1416" t="s">
        <v>1435</v>
      </c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 spans="1:60" x14ac:dyDescent="0.25">
      <c r="A1417">
        <v>435</v>
      </c>
      <c r="B1417">
        <v>42844</v>
      </c>
      <c r="C1417">
        <v>4</v>
      </c>
      <c r="D1417" t="s">
        <v>2218</v>
      </c>
      <c r="E1417" t="s">
        <v>1427</v>
      </c>
      <c r="F1417" t="s">
        <v>1546</v>
      </c>
      <c r="G1417">
        <v>102300301545</v>
      </c>
      <c r="H1417">
        <v>210902</v>
      </c>
      <c r="I1417">
        <v>4136100</v>
      </c>
      <c r="J1417">
        <v>350000</v>
      </c>
      <c r="K1417" t="s">
        <v>1445</v>
      </c>
      <c r="L1417" t="s">
        <v>1446</v>
      </c>
      <c r="M1417">
        <v>0</v>
      </c>
      <c r="N1417" t="s">
        <v>1447</v>
      </c>
      <c r="O1417" t="s">
        <v>1434</v>
      </c>
      <c r="P1417" t="s">
        <v>2219</v>
      </c>
      <c r="Q1417" t="s">
        <v>1435</v>
      </c>
      <c r="R1417" t="s">
        <v>1435</v>
      </c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 spans="1:60" x14ac:dyDescent="0.25">
      <c r="A1418">
        <v>317</v>
      </c>
      <c r="B1418">
        <v>42845</v>
      </c>
      <c r="C1418">
        <v>4</v>
      </c>
      <c r="D1418" t="s">
        <v>2218</v>
      </c>
      <c r="E1418" t="s">
        <v>1427</v>
      </c>
      <c r="F1418" t="s">
        <v>1546</v>
      </c>
      <c r="G1418">
        <v>102300301545</v>
      </c>
      <c r="H1418">
        <v>31211</v>
      </c>
      <c r="I1418">
        <v>33520</v>
      </c>
      <c r="J1418">
        <v>350000</v>
      </c>
      <c r="K1418" t="s">
        <v>1445</v>
      </c>
      <c r="L1418" t="s">
        <v>1446</v>
      </c>
      <c r="M1418">
        <v>0</v>
      </c>
      <c r="N1418" t="s">
        <v>1447</v>
      </c>
      <c r="O1418" t="s">
        <v>1434</v>
      </c>
      <c r="P1418" t="s">
        <v>1446</v>
      </c>
      <c r="Q1418" t="s">
        <v>1435</v>
      </c>
      <c r="R1418" t="s">
        <v>1435</v>
      </c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 spans="1:60" x14ac:dyDescent="0.25">
      <c r="A1419">
        <v>318</v>
      </c>
      <c r="B1419">
        <v>42845</v>
      </c>
      <c r="C1419">
        <v>4</v>
      </c>
      <c r="D1419" t="s">
        <v>2218</v>
      </c>
      <c r="E1419" t="s">
        <v>1427</v>
      </c>
      <c r="F1419" t="s">
        <v>1546</v>
      </c>
      <c r="G1419">
        <v>102300301545</v>
      </c>
      <c r="H1419">
        <v>33520</v>
      </c>
      <c r="I1419">
        <v>31211</v>
      </c>
      <c r="J1419">
        <v>350000</v>
      </c>
      <c r="K1419" t="s">
        <v>1445</v>
      </c>
      <c r="L1419" t="s">
        <v>1446</v>
      </c>
      <c r="M1419">
        <v>0</v>
      </c>
      <c r="N1419" t="s">
        <v>1447</v>
      </c>
      <c r="O1419" t="s">
        <v>1434</v>
      </c>
      <c r="P1419" t="s">
        <v>1951</v>
      </c>
      <c r="Q1419" t="s">
        <v>1435</v>
      </c>
      <c r="R1419" t="s">
        <v>1435</v>
      </c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 spans="1:60" x14ac:dyDescent="0.25">
      <c r="A1420">
        <v>320</v>
      </c>
      <c r="B1420">
        <v>42845</v>
      </c>
      <c r="C1420">
        <v>4</v>
      </c>
      <c r="D1420" t="s">
        <v>1607</v>
      </c>
      <c r="E1420" t="s">
        <v>1427</v>
      </c>
      <c r="F1420" t="s">
        <v>1428</v>
      </c>
      <c r="G1420">
        <v>5954336382</v>
      </c>
      <c r="H1420">
        <v>31215</v>
      </c>
      <c r="I1420">
        <v>131105</v>
      </c>
      <c r="J1420">
        <v>29500</v>
      </c>
      <c r="K1420" t="s">
        <v>1445</v>
      </c>
      <c r="L1420" t="s">
        <v>1446</v>
      </c>
      <c r="M1420">
        <v>0</v>
      </c>
      <c r="N1420" t="s">
        <v>1447</v>
      </c>
      <c r="O1420" t="s">
        <v>1434</v>
      </c>
      <c r="P1420" t="s">
        <v>1541</v>
      </c>
      <c r="Q1420" t="s">
        <v>1435</v>
      </c>
      <c r="R1420" t="s">
        <v>1435</v>
      </c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 spans="1:60" x14ac:dyDescent="0.25">
      <c r="A1421">
        <v>321</v>
      </c>
      <c r="B1421">
        <v>42845</v>
      </c>
      <c r="C1421">
        <v>4</v>
      </c>
      <c r="D1421" t="s">
        <v>1542</v>
      </c>
      <c r="E1421" t="s">
        <v>1427</v>
      </c>
      <c r="F1421" t="s">
        <v>1428</v>
      </c>
      <c r="G1421">
        <v>5026455045</v>
      </c>
      <c r="H1421">
        <v>31215</v>
      </c>
      <c r="I1421">
        <v>131105</v>
      </c>
      <c r="J1421">
        <v>499100</v>
      </c>
      <c r="K1421" t="s">
        <v>1445</v>
      </c>
      <c r="L1421" t="s">
        <v>1446</v>
      </c>
      <c r="M1421">
        <v>0</v>
      </c>
      <c r="N1421" t="s">
        <v>1447</v>
      </c>
      <c r="O1421" t="s">
        <v>1434</v>
      </c>
      <c r="P1421" t="s">
        <v>2223</v>
      </c>
      <c r="Q1421" t="s">
        <v>1435</v>
      </c>
      <c r="R1421" t="s">
        <v>1435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 spans="1:60" x14ac:dyDescent="0.25">
      <c r="A1422">
        <v>342</v>
      </c>
      <c r="B1422">
        <v>42845</v>
      </c>
      <c r="C1422">
        <v>4</v>
      </c>
      <c r="D1422" t="s">
        <v>1440</v>
      </c>
      <c r="E1422" t="s">
        <v>1427</v>
      </c>
      <c r="F1422" t="s">
        <v>1441</v>
      </c>
      <c r="G1422">
        <v>5000031687</v>
      </c>
      <c r="H1422">
        <v>210303</v>
      </c>
      <c r="I1422">
        <v>4136104</v>
      </c>
      <c r="J1422">
        <v>3203288</v>
      </c>
      <c r="K1422" t="s">
        <v>1445</v>
      </c>
      <c r="L1422" t="s">
        <v>1446</v>
      </c>
      <c r="M1422">
        <v>0</v>
      </c>
      <c r="N1422" t="s">
        <v>1447</v>
      </c>
      <c r="O1422" t="s">
        <v>1434</v>
      </c>
      <c r="P1422" t="s">
        <v>2086</v>
      </c>
      <c r="Q1422" t="s">
        <v>1435</v>
      </c>
      <c r="R1422" t="s">
        <v>1435</v>
      </c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 spans="1:60" x14ac:dyDescent="0.25">
      <c r="A1423">
        <v>343</v>
      </c>
      <c r="B1423">
        <v>42845</v>
      </c>
      <c r="C1423">
        <v>4</v>
      </c>
      <c r="D1423" t="s">
        <v>1440</v>
      </c>
      <c r="E1423" t="s">
        <v>1427</v>
      </c>
      <c r="F1423" t="s">
        <v>1441</v>
      </c>
      <c r="G1423">
        <v>5000031687</v>
      </c>
      <c r="H1423">
        <v>210405</v>
      </c>
      <c r="I1423">
        <v>4136100</v>
      </c>
      <c r="J1423">
        <v>90000</v>
      </c>
      <c r="K1423" t="s">
        <v>1445</v>
      </c>
      <c r="L1423" t="s">
        <v>1446</v>
      </c>
      <c r="M1423">
        <v>0</v>
      </c>
      <c r="N1423" t="s">
        <v>1447</v>
      </c>
      <c r="O1423" t="s">
        <v>1434</v>
      </c>
      <c r="P1423" t="s">
        <v>2064</v>
      </c>
      <c r="Q1423" t="s">
        <v>1435</v>
      </c>
      <c r="R1423" t="s">
        <v>1435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 spans="1:60" x14ac:dyDescent="0.25">
      <c r="A1424">
        <v>1746</v>
      </c>
      <c r="B1424">
        <v>42845</v>
      </c>
      <c r="C1424">
        <v>10</v>
      </c>
      <c r="D1424" t="s">
        <v>2201</v>
      </c>
      <c r="E1424" t="s">
        <v>1427</v>
      </c>
      <c r="F1424" t="s">
        <v>1546</v>
      </c>
      <c r="G1424">
        <v>250000453315</v>
      </c>
      <c r="H1424">
        <v>35460</v>
      </c>
      <c r="I1424">
        <v>4136108</v>
      </c>
      <c r="J1424">
        <v>36000</v>
      </c>
      <c r="K1424">
        <v>5446</v>
      </c>
      <c r="L1424" t="s">
        <v>1481</v>
      </c>
      <c r="M1424">
        <v>30</v>
      </c>
      <c r="N1424" t="s">
        <v>1454</v>
      </c>
      <c r="O1424" t="s">
        <v>1434</v>
      </c>
      <c r="P1424" t="s">
        <v>1481</v>
      </c>
      <c r="Q1424" t="s">
        <v>1435</v>
      </c>
      <c r="R1424" t="s">
        <v>1435</v>
      </c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 spans="1:60" x14ac:dyDescent="0.25">
      <c r="A1425">
        <v>1783</v>
      </c>
      <c r="B1425">
        <v>42845</v>
      </c>
      <c r="C1425">
        <v>11</v>
      </c>
      <c r="D1425" t="s">
        <v>2201</v>
      </c>
      <c r="E1425" t="s">
        <v>1427</v>
      </c>
      <c r="F1425" t="s">
        <v>1546</v>
      </c>
      <c r="G1425">
        <v>250000453315</v>
      </c>
      <c r="H1425">
        <v>35300</v>
      </c>
      <c r="I1425">
        <v>4136110</v>
      </c>
      <c r="J1425">
        <v>60000</v>
      </c>
      <c r="K1425">
        <v>5745</v>
      </c>
      <c r="L1425" t="s">
        <v>2215</v>
      </c>
      <c r="M1425">
        <v>10</v>
      </c>
      <c r="N1425" t="s">
        <v>1454</v>
      </c>
      <c r="O1425" t="s">
        <v>1434</v>
      </c>
      <c r="P1425" t="s">
        <v>2215</v>
      </c>
      <c r="Q1425" t="s">
        <v>1435</v>
      </c>
      <c r="R1425" t="s">
        <v>1435</v>
      </c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 spans="1:60" x14ac:dyDescent="0.25">
      <c r="A1426">
        <v>2014</v>
      </c>
      <c r="B1426">
        <v>42845</v>
      </c>
      <c r="C1426">
        <v>13</v>
      </c>
      <c r="D1426" t="s">
        <v>1520</v>
      </c>
      <c r="E1426" t="s">
        <v>1427</v>
      </c>
      <c r="F1426" t="s">
        <v>1428</v>
      </c>
      <c r="G1426">
        <v>5935007600</v>
      </c>
      <c r="H1426">
        <v>35420</v>
      </c>
      <c r="I1426">
        <v>4136100</v>
      </c>
      <c r="J1426">
        <v>150000</v>
      </c>
      <c r="K1426">
        <v>5848</v>
      </c>
      <c r="L1426" t="s">
        <v>2095</v>
      </c>
      <c r="M1426">
        <v>20</v>
      </c>
      <c r="N1426" t="s">
        <v>1437</v>
      </c>
      <c r="O1426" t="s">
        <v>1434</v>
      </c>
      <c r="P1426" t="s">
        <v>2095</v>
      </c>
      <c r="Q1426" t="s">
        <v>1435</v>
      </c>
      <c r="R1426" t="s">
        <v>1435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 spans="1:60" x14ac:dyDescent="0.25">
      <c r="A1427">
        <v>2015</v>
      </c>
      <c r="B1427">
        <v>42845</v>
      </c>
      <c r="C1427">
        <v>13</v>
      </c>
      <c r="D1427" t="s">
        <v>1520</v>
      </c>
      <c r="E1427" t="s">
        <v>1427</v>
      </c>
      <c r="F1427" t="s">
        <v>1428</v>
      </c>
      <c r="G1427">
        <v>5935007600</v>
      </c>
      <c r="H1427">
        <v>35420</v>
      </c>
      <c r="I1427">
        <v>4136100</v>
      </c>
      <c r="J1427">
        <v>132000</v>
      </c>
      <c r="K1427">
        <v>5849</v>
      </c>
      <c r="L1427" t="s">
        <v>2095</v>
      </c>
      <c r="M1427">
        <v>24</v>
      </c>
      <c r="N1427" t="s">
        <v>1437</v>
      </c>
      <c r="O1427" t="s">
        <v>1434</v>
      </c>
      <c r="P1427" t="s">
        <v>2095</v>
      </c>
      <c r="Q1427" t="s">
        <v>1435</v>
      </c>
      <c r="R1427" t="s">
        <v>1435</v>
      </c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 spans="1:60" x14ac:dyDescent="0.25">
      <c r="A1428">
        <v>2016</v>
      </c>
      <c r="B1428">
        <v>42845</v>
      </c>
      <c r="C1428">
        <v>13</v>
      </c>
      <c r="D1428" t="s">
        <v>1808</v>
      </c>
      <c r="E1428" t="s">
        <v>1427</v>
      </c>
      <c r="F1428" t="s">
        <v>1428</v>
      </c>
      <c r="G1428">
        <v>5935284450</v>
      </c>
      <c r="H1428">
        <v>35420</v>
      </c>
      <c r="I1428">
        <v>4136100</v>
      </c>
      <c r="J1428">
        <v>48000</v>
      </c>
      <c r="K1428">
        <v>5850</v>
      </c>
      <c r="L1428" t="s">
        <v>1964</v>
      </c>
      <c r="M1428">
        <v>16</v>
      </c>
      <c r="N1428" t="s">
        <v>1437</v>
      </c>
      <c r="O1428" t="s">
        <v>1434</v>
      </c>
      <c r="P1428" t="s">
        <v>1964</v>
      </c>
      <c r="Q1428" t="s">
        <v>1435</v>
      </c>
      <c r="R1428" t="s">
        <v>1435</v>
      </c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 spans="1:60" x14ac:dyDescent="0.25">
      <c r="A1429">
        <v>2017</v>
      </c>
      <c r="B1429">
        <v>42845</v>
      </c>
      <c r="C1429">
        <v>13</v>
      </c>
      <c r="D1429" t="s">
        <v>1808</v>
      </c>
      <c r="E1429" t="s">
        <v>1427</v>
      </c>
      <c r="F1429" t="s">
        <v>1428</v>
      </c>
      <c r="G1429">
        <v>5935284450</v>
      </c>
      <c r="H1429">
        <v>35420</v>
      </c>
      <c r="I1429">
        <v>4136100</v>
      </c>
      <c r="J1429">
        <v>12500</v>
      </c>
      <c r="K1429">
        <v>5851</v>
      </c>
      <c r="L1429" t="s">
        <v>1962</v>
      </c>
      <c r="M1429">
        <v>50</v>
      </c>
      <c r="N1429" t="s">
        <v>1437</v>
      </c>
      <c r="O1429" t="s">
        <v>1434</v>
      </c>
      <c r="P1429" t="s">
        <v>1962</v>
      </c>
      <c r="Q1429" t="s">
        <v>1435</v>
      </c>
      <c r="R1429" t="s">
        <v>1435</v>
      </c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 spans="1:60" x14ac:dyDescent="0.25">
      <c r="A1430">
        <v>2018</v>
      </c>
      <c r="B1430">
        <v>42845</v>
      </c>
      <c r="C1430">
        <v>13</v>
      </c>
      <c r="D1430" t="s">
        <v>1808</v>
      </c>
      <c r="E1430" t="s">
        <v>1427</v>
      </c>
      <c r="F1430" t="s">
        <v>1428</v>
      </c>
      <c r="G1430">
        <v>5935284450</v>
      </c>
      <c r="H1430">
        <v>35420</v>
      </c>
      <c r="I1430">
        <v>4136100</v>
      </c>
      <c r="J1430">
        <v>2000</v>
      </c>
      <c r="K1430">
        <v>5605</v>
      </c>
      <c r="L1430" t="s">
        <v>1962</v>
      </c>
      <c r="M1430">
        <v>50</v>
      </c>
      <c r="N1430" t="s">
        <v>1437</v>
      </c>
      <c r="O1430" t="s">
        <v>1434</v>
      </c>
      <c r="P1430" t="s">
        <v>1962</v>
      </c>
      <c r="Q1430" t="s">
        <v>1435</v>
      </c>
      <c r="R1430" t="s">
        <v>1435</v>
      </c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 spans="1:60" x14ac:dyDescent="0.25">
      <c r="A1431">
        <v>2019</v>
      </c>
      <c r="B1431">
        <v>42845</v>
      </c>
      <c r="C1431">
        <v>13</v>
      </c>
      <c r="D1431" t="s">
        <v>1808</v>
      </c>
      <c r="E1431" t="s">
        <v>1427</v>
      </c>
      <c r="F1431" t="s">
        <v>1428</v>
      </c>
      <c r="G1431">
        <v>5935284450</v>
      </c>
      <c r="H1431">
        <v>35420</v>
      </c>
      <c r="I1431">
        <v>4136100</v>
      </c>
      <c r="J1431">
        <v>900</v>
      </c>
      <c r="K1431">
        <v>5853</v>
      </c>
      <c r="L1431" t="s">
        <v>2224</v>
      </c>
      <c r="M1431">
        <v>6</v>
      </c>
      <c r="N1431" t="s">
        <v>1437</v>
      </c>
      <c r="O1431" t="s">
        <v>1434</v>
      </c>
      <c r="P1431" t="s">
        <v>2224</v>
      </c>
      <c r="Q1431" t="s">
        <v>1435</v>
      </c>
      <c r="R1431" t="s">
        <v>1435</v>
      </c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 spans="1:60" x14ac:dyDescent="0.25">
      <c r="A1432">
        <v>2020</v>
      </c>
      <c r="B1432">
        <v>42845</v>
      </c>
      <c r="C1432">
        <v>13</v>
      </c>
      <c r="D1432" t="s">
        <v>1808</v>
      </c>
      <c r="E1432" t="s">
        <v>1427</v>
      </c>
      <c r="F1432" t="s">
        <v>1428</v>
      </c>
      <c r="G1432">
        <v>5935284450</v>
      </c>
      <c r="H1432">
        <v>35420</v>
      </c>
      <c r="I1432">
        <v>4136100</v>
      </c>
      <c r="J1432">
        <v>2000</v>
      </c>
      <c r="K1432">
        <v>5527</v>
      </c>
      <c r="L1432" t="s">
        <v>1789</v>
      </c>
      <c r="M1432">
        <v>1</v>
      </c>
      <c r="N1432" t="s">
        <v>1437</v>
      </c>
      <c r="O1432" t="s">
        <v>1434</v>
      </c>
      <c r="P1432" t="s">
        <v>1789</v>
      </c>
      <c r="Q1432" t="s">
        <v>1435</v>
      </c>
      <c r="R1432" t="s">
        <v>1435</v>
      </c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 spans="1:60" x14ac:dyDescent="0.25">
      <c r="A1433">
        <v>2021</v>
      </c>
      <c r="B1433">
        <v>42845</v>
      </c>
      <c r="C1433">
        <v>13</v>
      </c>
      <c r="D1433" t="s">
        <v>1808</v>
      </c>
      <c r="E1433" t="s">
        <v>1427</v>
      </c>
      <c r="F1433" t="s">
        <v>1428</v>
      </c>
      <c r="G1433">
        <v>5935284450</v>
      </c>
      <c r="H1433">
        <v>35420</v>
      </c>
      <c r="I1433">
        <v>4136100</v>
      </c>
      <c r="J1433">
        <v>30000</v>
      </c>
      <c r="K1433">
        <v>5854</v>
      </c>
      <c r="L1433" t="s">
        <v>2095</v>
      </c>
      <c r="M1433">
        <v>1</v>
      </c>
      <c r="N1433" t="s">
        <v>1437</v>
      </c>
      <c r="O1433" t="s">
        <v>1434</v>
      </c>
      <c r="P1433" t="s">
        <v>2095</v>
      </c>
      <c r="Q1433" t="s">
        <v>1435</v>
      </c>
      <c r="R1433" t="s">
        <v>1435</v>
      </c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</row>
    <row r="1434" spans="1:60" x14ac:dyDescent="0.25">
      <c r="A1434">
        <v>2022</v>
      </c>
      <c r="B1434">
        <v>42845</v>
      </c>
      <c r="C1434">
        <v>13</v>
      </c>
      <c r="D1434" t="s">
        <v>1838</v>
      </c>
      <c r="E1434" t="s">
        <v>1427</v>
      </c>
      <c r="F1434" t="s">
        <v>1428</v>
      </c>
      <c r="G1434">
        <v>5935401947</v>
      </c>
      <c r="H1434">
        <v>35420</v>
      </c>
      <c r="I1434">
        <v>4136100</v>
      </c>
      <c r="J1434">
        <v>72000</v>
      </c>
      <c r="K1434">
        <v>5855</v>
      </c>
      <c r="L1434" t="s">
        <v>2225</v>
      </c>
      <c r="M1434">
        <v>18</v>
      </c>
      <c r="N1434" t="s">
        <v>1529</v>
      </c>
      <c r="O1434" t="s">
        <v>1434</v>
      </c>
      <c r="P1434" t="s">
        <v>2225</v>
      </c>
      <c r="Q1434" t="s">
        <v>1435</v>
      </c>
      <c r="R1434" t="s">
        <v>1435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 spans="1:60" x14ac:dyDescent="0.25">
      <c r="A1435">
        <v>2023</v>
      </c>
      <c r="B1435">
        <v>42845</v>
      </c>
      <c r="C1435">
        <v>13</v>
      </c>
      <c r="D1435" t="s">
        <v>1838</v>
      </c>
      <c r="E1435" t="s">
        <v>1427</v>
      </c>
      <c r="F1435" t="s">
        <v>1428</v>
      </c>
      <c r="G1435">
        <v>5935401947</v>
      </c>
      <c r="H1435">
        <v>35420</v>
      </c>
      <c r="I1435">
        <v>4136100</v>
      </c>
      <c r="J1435">
        <v>6000</v>
      </c>
      <c r="K1435">
        <v>5856</v>
      </c>
      <c r="L1435" t="s">
        <v>2226</v>
      </c>
      <c r="M1435">
        <v>120</v>
      </c>
      <c r="N1435" t="s">
        <v>1437</v>
      </c>
      <c r="O1435" t="s">
        <v>1434</v>
      </c>
      <c r="P1435" t="s">
        <v>2226</v>
      </c>
      <c r="Q1435" t="s">
        <v>1435</v>
      </c>
      <c r="R1435" t="s">
        <v>1435</v>
      </c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 spans="1:60" x14ac:dyDescent="0.25">
      <c r="A1436">
        <v>2024</v>
      </c>
      <c r="B1436">
        <v>42845</v>
      </c>
      <c r="C1436">
        <v>13</v>
      </c>
      <c r="D1436" t="s">
        <v>2227</v>
      </c>
      <c r="E1436" t="s">
        <v>1427</v>
      </c>
      <c r="F1436" t="s">
        <v>1428</v>
      </c>
      <c r="G1436">
        <v>5935116687</v>
      </c>
      <c r="H1436">
        <v>35420</v>
      </c>
      <c r="I1436">
        <v>41362</v>
      </c>
      <c r="J1436">
        <v>226450</v>
      </c>
      <c r="K1436">
        <v>5857</v>
      </c>
      <c r="L1436" t="s">
        <v>1531</v>
      </c>
      <c r="M1436">
        <v>64.7</v>
      </c>
      <c r="N1436" t="s">
        <v>1437</v>
      </c>
      <c r="O1436" t="s">
        <v>1434</v>
      </c>
      <c r="P1436" t="s">
        <v>1531</v>
      </c>
      <c r="Q1436" t="s">
        <v>1435</v>
      </c>
      <c r="R1436" t="s">
        <v>1435</v>
      </c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 spans="1:60" x14ac:dyDescent="0.25">
      <c r="A1437">
        <v>2025</v>
      </c>
      <c r="B1437">
        <v>42845</v>
      </c>
      <c r="C1437">
        <v>13</v>
      </c>
      <c r="D1437" t="s">
        <v>2227</v>
      </c>
      <c r="E1437" t="s">
        <v>1427</v>
      </c>
      <c r="F1437" t="s">
        <v>1428</v>
      </c>
      <c r="G1437">
        <v>5935116687</v>
      </c>
      <c r="H1437">
        <v>35420</v>
      </c>
      <c r="I1437">
        <v>41362</v>
      </c>
      <c r="J1437">
        <v>3000</v>
      </c>
      <c r="K1437">
        <v>5629</v>
      </c>
      <c r="L1437" t="s">
        <v>1533</v>
      </c>
      <c r="M1437">
        <v>2</v>
      </c>
      <c r="N1437" t="s">
        <v>1437</v>
      </c>
      <c r="O1437" t="s">
        <v>1434</v>
      </c>
      <c r="P1437" t="s">
        <v>1533</v>
      </c>
      <c r="Q1437" t="s">
        <v>1435</v>
      </c>
      <c r="R1437" t="s">
        <v>1435</v>
      </c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 spans="1:60" x14ac:dyDescent="0.25">
      <c r="A1438">
        <v>2026</v>
      </c>
      <c r="B1438">
        <v>42845</v>
      </c>
      <c r="C1438">
        <v>13</v>
      </c>
      <c r="D1438" t="s">
        <v>2227</v>
      </c>
      <c r="E1438" t="s">
        <v>1427</v>
      </c>
      <c r="F1438" t="s">
        <v>1428</v>
      </c>
      <c r="G1438">
        <v>5935116687</v>
      </c>
      <c r="H1438">
        <v>35420</v>
      </c>
      <c r="I1438">
        <v>41362</v>
      </c>
      <c r="J1438">
        <v>450</v>
      </c>
      <c r="K1438">
        <v>5858</v>
      </c>
      <c r="L1438" t="s">
        <v>2228</v>
      </c>
      <c r="M1438">
        <v>3</v>
      </c>
      <c r="N1438" t="s">
        <v>1437</v>
      </c>
      <c r="O1438" t="s">
        <v>1434</v>
      </c>
      <c r="P1438" t="s">
        <v>2228</v>
      </c>
      <c r="Q1438" t="s">
        <v>1435</v>
      </c>
      <c r="R1438" t="s">
        <v>1435</v>
      </c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 spans="1:60" x14ac:dyDescent="0.25">
      <c r="A1439">
        <v>2027</v>
      </c>
      <c r="B1439">
        <v>42845</v>
      </c>
      <c r="C1439">
        <v>13</v>
      </c>
      <c r="D1439" t="s">
        <v>2227</v>
      </c>
      <c r="E1439" t="s">
        <v>1427</v>
      </c>
      <c r="F1439" t="s">
        <v>1428</v>
      </c>
      <c r="G1439">
        <v>5935116687</v>
      </c>
      <c r="H1439">
        <v>35420</v>
      </c>
      <c r="I1439">
        <v>41362</v>
      </c>
      <c r="J1439">
        <v>29590</v>
      </c>
      <c r="K1439">
        <v>5859</v>
      </c>
      <c r="L1439" t="s">
        <v>2229</v>
      </c>
      <c r="M1439">
        <v>10</v>
      </c>
      <c r="N1439" t="s">
        <v>1529</v>
      </c>
      <c r="O1439" t="s">
        <v>1434</v>
      </c>
      <c r="P1439" t="s">
        <v>2229</v>
      </c>
      <c r="Q1439" t="s">
        <v>1435</v>
      </c>
      <c r="R1439" t="s">
        <v>1435</v>
      </c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 spans="1:60" x14ac:dyDescent="0.25">
      <c r="A1440">
        <v>1747</v>
      </c>
      <c r="B1440">
        <v>42849</v>
      </c>
      <c r="C1440">
        <v>10</v>
      </c>
      <c r="D1440" t="s">
        <v>1552</v>
      </c>
      <c r="E1440" t="s">
        <v>1427</v>
      </c>
      <c r="F1440" t="s">
        <v>1553</v>
      </c>
      <c r="G1440">
        <v>5935373622</v>
      </c>
      <c r="H1440">
        <v>35460</v>
      </c>
      <c r="I1440">
        <v>4136108</v>
      </c>
      <c r="J1440">
        <v>150000</v>
      </c>
      <c r="K1440">
        <v>5439</v>
      </c>
      <c r="L1440" t="s">
        <v>1614</v>
      </c>
      <c r="M1440">
        <v>100</v>
      </c>
      <c r="N1440" t="s">
        <v>1613</v>
      </c>
      <c r="O1440" t="s">
        <v>1434</v>
      </c>
      <c r="P1440" t="s">
        <v>1614</v>
      </c>
      <c r="Q1440" t="s">
        <v>1435</v>
      </c>
      <c r="R1440" t="s">
        <v>1435</v>
      </c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 spans="1:60" x14ac:dyDescent="0.25">
      <c r="A1441">
        <v>1748</v>
      </c>
      <c r="B1441">
        <v>42849</v>
      </c>
      <c r="C1441">
        <v>10</v>
      </c>
      <c r="D1441" t="s">
        <v>1552</v>
      </c>
      <c r="E1441" t="s">
        <v>1427</v>
      </c>
      <c r="F1441" t="s">
        <v>1553</v>
      </c>
      <c r="G1441">
        <v>5935373622</v>
      </c>
      <c r="H1441">
        <v>35460</v>
      </c>
      <c r="I1441">
        <v>4136108</v>
      </c>
      <c r="J1441">
        <v>350000</v>
      </c>
      <c r="K1441">
        <v>5440</v>
      </c>
      <c r="L1441" t="s">
        <v>1615</v>
      </c>
      <c r="M1441">
        <v>175</v>
      </c>
      <c r="N1441" t="s">
        <v>1613</v>
      </c>
      <c r="O1441" t="s">
        <v>1434</v>
      </c>
      <c r="P1441" t="s">
        <v>1615</v>
      </c>
      <c r="Q1441" t="s">
        <v>1435</v>
      </c>
      <c r="R1441" t="s">
        <v>1435</v>
      </c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 spans="1:60" x14ac:dyDescent="0.25">
      <c r="A1442">
        <v>322</v>
      </c>
      <c r="B1442">
        <v>42850</v>
      </c>
      <c r="C1442">
        <v>184</v>
      </c>
      <c r="D1442" t="s">
        <v>1580</v>
      </c>
      <c r="E1442" t="s">
        <v>1427</v>
      </c>
      <c r="F1442" t="s">
        <v>1441</v>
      </c>
      <c r="G1442">
        <v>5000571065</v>
      </c>
      <c r="H1442">
        <v>41310</v>
      </c>
      <c r="I1442">
        <v>31211</v>
      </c>
      <c r="J1442">
        <v>18000000</v>
      </c>
      <c r="K1442" t="s">
        <v>1445</v>
      </c>
      <c r="L1442" t="s">
        <v>1446</v>
      </c>
      <c r="M1442">
        <v>0</v>
      </c>
      <c r="N1442" t="s">
        <v>1447</v>
      </c>
      <c r="O1442" t="s">
        <v>1434</v>
      </c>
      <c r="P1442" t="s">
        <v>1616</v>
      </c>
      <c r="Q1442">
        <v>71802</v>
      </c>
      <c r="R1442">
        <v>81834</v>
      </c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 spans="1:60" x14ac:dyDescent="0.25">
      <c r="A1443">
        <v>323</v>
      </c>
      <c r="B1443">
        <v>42850</v>
      </c>
      <c r="C1443">
        <v>184</v>
      </c>
      <c r="D1443" t="s">
        <v>1580</v>
      </c>
      <c r="E1443" t="s">
        <v>1427</v>
      </c>
      <c r="F1443" t="s">
        <v>1441</v>
      </c>
      <c r="G1443">
        <v>5000571065</v>
      </c>
      <c r="H1443">
        <v>210102</v>
      </c>
      <c r="I1443">
        <v>41310</v>
      </c>
      <c r="J1443">
        <v>18000000</v>
      </c>
      <c r="K1443" t="s">
        <v>1445</v>
      </c>
      <c r="L1443" t="s">
        <v>1446</v>
      </c>
      <c r="M1443">
        <v>0</v>
      </c>
      <c r="N1443" t="s">
        <v>1447</v>
      </c>
      <c r="O1443" t="s">
        <v>1434</v>
      </c>
      <c r="P1443" t="s">
        <v>1616</v>
      </c>
      <c r="Q1443" t="s">
        <v>1435</v>
      </c>
      <c r="R1443" t="s">
        <v>1435</v>
      </c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 spans="1:60" x14ac:dyDescent="0.25">
      <c r="A1444">
        <v>324</v>
      </c>
      <c r="B1444">
        <v>42850</v>
      </c>
      <c r="C1444">
        <v>185</v>
      </c>
      <c r="D1444" t="s">
        <v>1580</v>
      </c>
      <c r="E1444" t="s">
        <v>1427</v>
      </c>
      <c r="F1444" t="s">
        <v>1441</v>
      </c>
      <c r="G1444">
        <v>5000571065</v>
      </c>
      <c r="H1444">
        <v>41310</v>
      </c>
      <c r="I1444">
        <v>31211</v>
      </c>
      <c r="J1444">
        <v>23257750</v>
      </c>
      <c r="K1444" t="s">
        <v>1445</v>
      </c>
      <c r="L1444" t="s">
        <v>1446</v>
      </c>
      <c r="M1444">
        <v>0</v>
      </c>
      <c r="N1444" t="s">
        <v>1447</v>
      </c>
      <c r="O1444" t="s">
        <v>1434</v>
      </c>
      <c r="P1444" t="s">
        <v>1616</v>
      </c>
      <c r="Q1444">
        <v>71802</v>
      </c>
      <c r="R1444">
        <v>81834</v>
      </c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 spans="1:60" x14ac:dyDescent="0.25">
      <c r="A1445">
        <v>325</v>
      </c>
      <c r="B1445">
        <v>42850</v>
      </c>
      <c r="C1445">
        <v>186</v>
      </c>
      <c r="D1445" t="s">
        <v>1620</v>
      </c>
      <c r="E1445" t="s">
        <v>1427</v>
      </c>
      <c r="F1445" t="s">
        <v>1428</v>
      </c>
      <c r="G1445">
        <v>5954000011</v>
      </c>
      <c r="H1445">
        <v>41310</v>
      </c>
      <c r="I1445">
        <v>31211</v>
      </c>
      <c r="J1445">
        <v>38656501</v>
      </c>
      <c r="K1445" t="s">
        <v>1445</v>
      </c>
      <c r="L1445" t="s">
        <v>1446</v>
      </c>
      <c r="M1445">
        <v>0</v>
      </c>
      <c r="N1445" t="s">
        <v>1447</v>
      </c>
      <c r="O1445" t="s">
        <v>1434</v>
      </c>
      <c r="P1445" t="s">
        <v>1616</v>
      </c>
      <c r="Q1445">
        <v>71802</v>
      </c>
      <c r="R1445">
        <v>81834</v>
      </c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 spans="1:60" x14ac:dyDescent="0.25">
      <c r="A1446">
        <v>326</v>
      </c>
      <c r="B1446">
        <v>42850</v>
      </c>
      <c r="C1446">
        <v>187</v>
      </c>
      <c r="D1446" t="s">
        <v>1624</v>
      </c>
      <c r="E1446" t="s">
        <v>1427</v>
      </c>
      <c r="F1446" t="s">
        <v>1537</v>
      </c>
      <c r="G1446">
        <v>100180090000</v>
      </c>
      <c r="H1446">
        <v>4136120</v>
      </c>
      <c r="I1446">
        <v>31211</v>
      </c>
      <c r="J1446">
        <v>11330000</v>
      </c>
      <c r="K1446" t="s">
        <v>1445</v>
      </c>
      <c r="L1446" t="s">
        <v>1446</v>
      </c>
      <c r="M1446">
        <v>0</v>
      </c>
      <c r="N1446" t="s">
        <v>1447</v>
      </c>
      <c r="O1446" t="s">
        <v>1434</v>
      </c>
      <c r="P1446" t="s">
        <v>1679</v>
      </c>
      <c r="Q1446">
        <v>71802</v>
      </c>
      <c r="R1446">
        <v>81834</v>
      </c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 spans="1:60" x14ac:dyDescent="0.25">
      <c r="A1447">
        <v>327</v>
      </c>
      <c r="B1447">
        <v>42850</v>
      </c>
      <c r="C1447">
        <v>188</v>
      </c>
      <c r="D1447" t="s">
        <v>1629</v>
      </c>
      <c r="E1447" t="s">
        <v>1427</v>
      </c>
      <c r="F1447" t="s">
        <v>1537</v>
      </c>
      <c r="G1447">
        <v>100180000901</v>
      </c>
      <c r="H1447">
        <v>4136130</v>
      </c>
      <c r="I1447">
        <v>31211</v>
      </c>
      <c r="J1447">
        <v>8483881</v>
      </c>
      <c r="K1447" t="s">
        <v>1445</v>
      </c>
      <c r="L1447" t="s">
        <v>1446</v>
      </c>
      <c r="M1447">
        <v>0</v>
      </c>
      <c r="N1447" t="s">
        <v>1447</v>
      </c>
      <c r="O1447" t="s">
        <v>1434</v>
      </c>
      <c r="P1447" t="s">
        <v>1632</v>
      </c>
      <c r="Q1447">
        <v>71802</v>
      </c>
      <c r="R1447">
        <v>81834</v>
      </c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 spans="1:60" x14ac:dyDescent="0.25">
      <c r="A1448">
        <v>328</v>
      </c>
      <c r="B1448">
        <v>42850</v>
      </c>
      <c r="C1448">
        <v>189</v>
      </c>
      <c r="D1448" t="s">
        <v>1690</v>
      </c>
      <c r="E1448" t="s">
        <v>1427</v>
      </c>
      <c r="F1448" t="s">
        <v>1537</v>
      </c>
      <c r="G1448">
        <v>100181715401</v>
      </c>
      <c r="H1448">
        <v>4136100</v>
      </c>
      <c r="I1448">
        <v>31211</v>
      </c>
      <c r="J1448">
        <v>662500</v>
      </c>
      <c r="K1448" t="s">
        <v>1445</v>
      </c>
      <c r="L1448" t="s">
        <v>1446</v>
      </c>
      <c r="M1448">
        <v>0</v>
      </c>
      <c r="N1448" t="s">
        <v>1447</v>
      </c>
      <c r="O1448" t="s">
        <v>1434</v>
      </c>
      <c r="P1448" t="s">
        <v>1634</v>
      </c>
      <c r="Q1448">
        <v>71802</v>
      </c>
      <c r="R1448">
        <v>81834</v>
      </c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 spans="1:60" x14ac:dyDescent="0.25">
      <c r="A1449">
        <v>329</v>
      </c>
      <c r="B1449">
        <v>42850</v>
      </c>
      <c r="C1449">
        <v>190</v>
      </c>
      <c r="D1449" t="s">
        <v>1636</v>
      </c>
      <c r="E1449" t="s">
        <v>1427</v>
      </c>
      <c r="F1449" t="s">
        <v>1428</v>
      </c>
      <c r="G1449">
        <v>5943006301</v>
      </c>
      <c r="H1449">
        <v>41362</v>
      </c>
      <c r="I1449">
        <v>31211</v>
      </c>
      <c r="J1449">
        <v>45000</v>
      </c>
      <c r="K1449" t="s">
        <v>1445</v>
      </c>
      <c r="L1449" t="s">
        <v>1446</v>
      </c>
      <c r="M1449">
        <v>0</v>
      </c>
      <c r="N1449" t="s">
        <v>1447</v>
      </c>
      <c r="O1449" t="s">
        <v>1434</v>
      </c>
      <c r="P1449" t="s">
        <v>1692</v>
      </c>
      <c r="Q1449">
        <v>71802</v>
      </c>
      <c r="R1449">
        <v>81834</v>
      </c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 spans="1:60" x14ac:dyDescent="0.25">
      <c r="A1450">
        <v>330</v>
      </c>
      <c r="B1450">
        <v>42850</v>
      </c>
      <c r="C1450">
        <v>191</v>
      </c>
      <c r="D1450" t="s">
        <v>1640</v>
      </c>
      <c r="E1450" t="s">
        <v>1427</v>
      </c>
      <c r="F1450" t="s">
        <v>1428</v>
      </c>
      <c r="G1450">
        <v>5954369396</v>
      </c>
      <c r="H1450">
        <v>41362</v>
      </c>
      <c r="I1450">
        <v>31211</v>
      </c>
      <c r="J1450">
        <v>1940600</v>
      </c>
      <c r="K1450" t="s">
        <v>1445</v>
      </c>
      <c r="L1450" t="s">
        <v>1446</v>
      </c>
      <c r="M1450">
        <v>0</v>
      </c>
      <c r="N1450" t="s">
        <v>1447</v>
      </c>
      <c r="O1450" t="s">
        <v>1434</v>
      </c>
      <c r="P1450" t="s">
        <v>1642</v>
      </c>
      <c r="Q1450">
        <v>71802</v>
      </c>
      <c r="R1450">
        <v>81834</v>
      </c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 spans="1:60" x14ac:dyDescent="0.25">
      <c r="A1451">
        <v>331</v>
      </c>
      <c r="B1451">
        <v>42850</v>
      </c>
      <c r="C1451">
        <v>192</v>
      </c>
      <c r="D1451" t="s">
        <v>1542</v>
      </c>
      <c r="E1451" t="s">
        <v>1427</v>
      </c>
      <c r="F1451" t="s">
        <v>1428</v>
      </c>
      <c r="G1451">
        <v>5026455045</v>
      </c>
      <c r="H1451">
        <v>41362</v>
      </c>
      <c r="I1451">
        <v>31211</v>
      </c>
      <c r="J1451">
        <v>1197610</v>
      </c>
      <c r="K1451" t="s">
        <v>1445</v>
      </c>
      <c r="L1451" t="s">
        <v>1446</v>
      </c>
      <c r="M1451">
        <v>0</v>
      </c>
      <c r="N1451" t="s">
        <v>1447</v>
      </c>
      <c r="O1451" t="s">
        <v>1434</v>
      </c>
      <c r="P1451" t="s">
        <v>1642</v>
      </c>
      <c r="Q1451">
        <v>71802</v>
      </c>
      <c r="R1451">
        <v>81834</v>
      </c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 spans="1:60" x14ac:dyDescent="0.25">
      <c r="A1452">
        <v>332</v>
      </c>
      <c r="B1452">
        <v>42850</v>
      </c>
      <c r="C1452">
        <v>193</v>
      </c>
      <c r="D1452" t="s">
        <v>1645</v>
      </c>
      <c r="E1452" t="s">
        <v>1427</v>
      </c>
      <c r="F1452" t="s">
        <v>1428</v>
      </c>
      <c r="G1452">
        <v>5954302400</v>
      </c>
      <c r="H1452">
        <v>41362</v>
      </c>
      <c r="I1452">
        <v>31211</v>
      </c>
      <c r="J1452">
        <v>1360000</v>
      </c>
      <c r="K1452" t="s">
        <v>1445</v>
      </c>
      <c r="L1452" t="s">
        <v>1446</v>
      </c>
      <c r="M1452">
        <v>0</v>
      </c>
      <c r="N1452" t="s">
        <v>1447</v>
      </c>
      <c r="O1452" t="s">
        <v>1434</v>
      </c>
      <c r="P1452" t="s">
        <v>1647</v>
      </c>
      <c r="Q1452">
        <v>71802</v>
      </c>
      <c r="R1452">
        <v>81834</v>
      </c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 spans="1:60" x14ac:dyDescent="0.25">
      <c r="A1453">
        <v>333</v>
      </c>
      <c r="B1453">
        <v>42850</v>
      </c>
      <c r="C1453">
        <v>194</v>
      </c>
      <c r="D1453" t="s">
        <v>1686</v>
      </c>
      <c r="E1453" t="s">
        <v>1427</v>
      </c>
      <c r="F1453" t="s">
        <v>1428</v>
      </c>
      <c r="G1453">
        <v>5935008092</v>
      </c>
      <c r="H1453">
        <v>4136140</v>
      </c>
      <c r="I1453">
        <v>31211</v>
      </c>
      <c r="J1453">
        <v>1380590</v>
      </c>
      <c r="K1453" t="s">
        <v>1445</v>
      </c>
      <c r="L1453" t="s">
        <v>1446</v>
      </c>
      <c r="M1453">
        <v>0</v>
      </c>
      <c r="N1453" t="s">
        <v>1447</v>
      </c>
      <c r="O1453" t="s">
        <v>1434</v>
      </c>
      <c r="P1453" t="s">
        <v>1937</v>
      </c>
      <c r="Q1453">
        <v>71802</v>
      </c>
      <c r="R1453">
        <v>81834</v>
      </c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 spans="1:60" x14ac:dyDescent="0.25">
      <c r="A1454">
        <v>334</v>
      </c>
      <c r="B1454">
        <v>42850</v>
      </c>
      <c r="C1454">
        <v>195</v>
      </c>
      <c r="D1454" t="s">
        <v>1624</v>
      </c>
      <c r="E1454" t="s">
        <v>1427</v>
      </c>
      <c r="F1454" t="s">
        <v>1537</v>
      </c>
      <c r="G1454">
        <v>100180090000</v>
      </c>
      <c r="H1454">
        <v>4136120</v>
      </c>
      <c r="I1454">
        <v>31211</v>
      </c>
      <c r="J1454">
        <v>8015568</v>
      </c>
      <c r="K1454" t="s">
        <v>1445</v>
      </c>
      <c r="L1454" t="s">
        <v>1446</v>
      </c>
      <c r="M1454">
        <v>0</v>
      </c>
      <c r="N1454" t="s">
        <v>1447</v>
      </c>
      <c r="O1454" t="s">
        <v>1434</v>
      </c>
      <c r="P1454" t="s">
        <v>1627</v>
      </c>
      <c r="Q1454">
        <v>71802</v>
      </c>
      <c r="R1454">
        <v>81834</v>
      </c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 spans="1:60" x14ac:dyDescent="0.25">
      <c r="A1455">
        <v>335</v>
      </c>
      <c r="B1455">
        <v>42850</v>
      </c>
      <c r="C1455">
        <v>196</v>
      </c>
      <c r="D1455" t="s">
        <v>1834</v>
      </c>
      <c r="E1455" t="s">
        <v>1427</v>
      </c>
      <c r="F1455" t="s">
        <v>1546</v>
      </c>
      <c r="G1455">
        <v>250000392893</v>
      </c>
      <c r="H1455">
        <v>4136110</v>
      </c>
      <c r="I1455">
        <v>31211</v>
      </c>
      <c r="J1455">
        <v>3467170</v>
      </c>
      <c r="K1455" t="s">
        <v>1445</v>
      </c>
      <c r="L1455" t="s">
        <v>1446</v>
      </c>
      <c r="M1455">
        <v>0</v>
      </c>
      <c r="N1455" t="s">
        <v>1447</v>
      </c>
      <c r="O1455" t="s">
        <v>1434</v>
      </c>
      <c r="P1455" t="s">
        <v>1701</v>
      </c>
      <c r="Q1455">
        <v>71802</v>
      </c>
      <c r="R1455">
        <v>81801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 spans="1:60" x14ac:dyDescent="0.25">
      <c r="A1456">
        <v>336</v>
      </c>
      <c r="B1456">
        <v>42850</v>
      </c>
      <c r="C1456">
        <v>197</v>
      </c>
      <c r="D1456" t="s">
        <v>1749</v>
      </c>
      <c r="E1456" t="s">
        <v>1427</v>
      </c>
      <c r="F1456" t="s">
        <v>1428</v>
      </c>
      <c r="G1456">
        <v>5935007702</v>
      </c>
      <c r="H1456">
        <v>41362</v>
      </c>
      <c r="I1456">
        <v>31211</v>
      </c>
      <c r="J1456">
        <v>528100</v>
      </c>
      <c r="K1456" t="s">
        <v>1445</v>
      </c>
      <c r="L1456" t="s">
        <v>1446</v>
      </c>
      <c r="M1456">
        <v>0</v>
      </c>
      <c r="N1456" t="s">
        <v>1447</v>
      </c>
      <c r="O1456" t="s">
        <v>1434</v>
      </c>
      <c r="P1456" t="s">
        <v>2230</v>
      </c>
      <c r="Q1456">
        <v>71802</v>
      </c>
      <c r="R1456">
        <v>81834</v>
      </c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 spans="1:60" x14ac:dyDescent="0.25">
      <c r="A1457">
        <v>337</v>
      </c>
      <c r="B1457">
        <v>42850</v>
      </c>
      <c r="C1457">
        <v>198</v>
      </c>
      <c r="D1457" t="s">
        <v>2071</v>
      </c>
      <c r="E1457" t="s">
        <v>1427</v>
      </c>
      <c r="F1457" t="s">
        <v>1656</v>
      </c>
      <c r="G1457">
        <v>5000577962</v>
      </c>
      <c r="H1457">
        <v>335101</v>
      </c>
      <c r="I1457">
        <v>31211</v>
      </c>
      <c r="J1457">
        <v>2045940</v>
      </c>
      <c r="K1457" t="s">
        <v>1445</v>
      </c>
      <c r="L1457" t="s">
        <v>1446</v>
      </c>
      <c r="M1457">
        <v>0</v>
      </c>
      <c r="N1457" t="s">
        <v>1447</v>
      </c>
      <c r="O1457" t="s">
        <v>1434</v>
      </c>
      <c r="P1457" t="s">
        <v>2231</v>
      </c>
      <c r="Q1457" t="s">
        <v>1435</v>
      </c>
      <c r="R1457" t="s">
        <v>1435</v>
      </c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 spans="1:60" x14ac:dyDescent="0.25">
      <c r="A1458">
        <v>338</v>
      </c>
      <c r="B1458">
        <v>42850</v>
      </c>
      <c r="C1458">
        <v>4</v>
      </c>
      <c r="D1458" t="s">
        <v>1624</v>
      </c>
      <c r="E1458" t="s">
        <v>1427</v>
      </c>
      <c r="F1458" t="s">
        <v>1537</v>
      </c>
      <c r="G1458">
        <v>100180090000</v>
      </c>
      <c r="H1458">
        <v>31211</v>
      </c>
      <c r="I1458">
        <v>335101</v>
      </c>
      <c r="J1458">
        <v>2045940</v>
      </c>
      <c r="K1458" t="s">
        <v>1445</v>
      </c>
      <c r="L1458" t="s">
        <v>1446</v>
      </c>
      <c r="M1458">
        <v>0</v>
      </c>
      <c r="N1458" t="s">
        <v>1447</v>
      </c>
      <c r="O1458" t="s">
        <v>1434</v>
      </c>
      <c r="P1458" t="s">
        <v>1878</v>
      </c>
      <c r="Q1458" t="s">
        <v>1435</v>
      </c>
      <c r="R1458" t="s">
        <v>1435</v>
      </c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 spans="1:60" x14ac:dyDescent="0.25">
      <c r="A1459">
        <v>410</v>
      </c>
      <c r="B1459">
        <v>42850</v>
      </c>
      <c r="C1459">
        <v>4</v>
      </c>
      <c r="D1459" t="s">
        <v>1624</v>
      </c>
      <c r="E1459" t="s">
        <v>1427</v>
      </c>
      <c r="F1459" t="s">
        <v>1537</v>
      </c>
      <c r="G1459">
        <v>100180090000</v>
      </c>
      <c r="H1459">
        <v>210201</v>
      </c>
      <c r="I1459">
        <v>4136120</v>
      </c>
      <c r="J1459">
        <v>11591245</v>
      </c>
      <c r="K1459" t="s">
        <v>1445</v>
      </c>
      <c r="L1459" t="s">
        <v>1446</v>
      </c>
      <c r="M1459">
        <v>0</v>
      </c>
      <c r="N1459" t="s">
        <v>1447</v>
      </c>
      <c r="O1459" t="s">
        <v>1434</v>
      </c>
      <c r="P1459" t="s">
        <v>1738</v>
      </c>
      <c r="Q1459" t="s">
        <v>1435</v>
      </c>
      <c r="R1459" t="s">
        <v>1435</v>
      </c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 spans="1:60" x14ac:dyDescent="0.25">
      <c r="A1460">
        <v>1749</v>
      </c>
      <c r="B1460">
        <v>42850</v>
      </c>
      <c r="C1460">
        <v>10</v>
      </c>
      <c r="D1460" t="s">
        <v>1484</v>
      </c>
      <c r="E1460" t="s">
        <v>1427</v>
      </c>
      <c r="F1460" t="s">
        <v>1428</v>
      </c>
      <c r="G1460">
        <v>5956056686</v>
      </c>
      <c r="H1460">
        <v>35460</v>
      </c>
      <c r="I1460">
        <v>4136108</v>
      </c>
      <c r="J1460">
        <v>25600</v>
      </c>
      <c r="K1460">
        <v>5730</v>
      </c>
      <c r="L1460" t="s">
        <v>1464</v>
      </c>
      <c r="M1460">
        <v>32</v>
      </c>
      <c r="N1460" t="s">
        <v>1454</v>
      </c>
      <c r="O1460" t="s">
        <v>1434</v>
      </c>
      <c r="P1460" t="s">
        <v>1464</v>
      </c>
      <c r="Q1460" t="s">
        <v>1435</v>
      </c>
      <c r="R1460" t="s">
        <v>1435</v>
      </c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 spans="1:60" x14ac:dyDescent="0.25">
      <c r="A1461">
        <v>1750</v>
      </c>
      <c r="B1461">
        <v>42850</v>
      </c>
      <c r="C1461">
        <v>10</v>
      </c>
      <c r="D1461" t="s">
        <v>1484</v>
      </c>
      <c r="E1461" t="s">
        <v>1427</v>
      </c>
      <c r="F1461" t="s">
        <v>1428</v>
      </c>
      <c r="G1461">
        <v>5956056686</v>
      </c>
      <c r="H1461">
        <v>35460</v>
      </c>
      <c r="I1461">
        <v>4136108</v>
      </c>
      <c r="J1461">
        <v>21000</v>
      </c>
      <c r="K1461">
        <v>4870</v>
      </c>
      <c r="L1461" t="s">
        <v>1469</v>
      </c>
      <c r="M1461">
        <v>10</v>
      </c>
      <c r="N1461" t="s">
        <v>1454</v>
      </c>
      <c r="O1461" t="s">
        <v>1434</v>
      </c>
      <c r="P1461" t="s">
        <v>1469</v>
      </c>
      <c r="Q1461" t="s">
        <v>1435</v>
      </c>
      <c r="R1461" t="s">
        <v>1435</v>
      </c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 spans="1:60" x14ac:dyDescent="0.25">
      <c r="A1462">
        <v>1751</v>
      </c>
      <c r="B1462">
        <v>42850</v>
      </c>
      <c r="C1462">
        <v>10</v>
      </c>
      <c r="D1462" t="s">
        <v>1484</v>
      </c>
      <c r="E1462" t="s">
        <v>1427</v>
      </c>
      <c r="F1462" t="s">
        <v>1428</v>
      </c>
      <c r="G1462">
        <v>5956056686</v>
      </c>
      <c r="H1462">
        <v>35460</v>
      </c>
      <c r="I1462">
        <v>4136108</v>
      </c>
      <c r="J1462">
        <v>632500</v>
      </c>
      <c r="K1462">
        <v>5431</v>
      </c>
      <c r="L1462" t="s">
        <v>1559</v>
      </c>
      <c r="M1462">
        <v>115</v>
      </c>
      <c r="N1462" t="s">
        <v>1454</v>
      </c>
      <c r="O1462" t="s">
        <v>1434</v>
      </c>
      <c r="P1462" t="s">
        <v>1559</v>
      </c>
      <c r="Q1462" t="s">
        <v>1435</v>
      </c>
      <c r="R1462" t="s">
        <v>1435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 spans="1:60" x14ac:dyDescent="0.25">
      <c r="A1463">
        <v>1752</v>
      </c>
      <c r="B1463">
        <v>42850</v>
      </c>
      <c r="C1463">
        <v>10</v>
      </c>
      <c r="D1463" t="s">
        <v>2201</v>
      </c>
      <c r="E1463" t="s">
        <v>1427</v>
      </c>
      <c r="F1463" t="s">
        <v>1546</v>
      </c>
      <c r="G1463">
        <v>250000453315</v>
      </c>
      <c r="H1463">
        <v>35460</v>
      </c>
      <c r="I1463">
        <v>4136108</v>
      </c>
      <c r="J1463">
        <v>182000</v>
      </c>
      <c r="K1463">
        <v>5720</v>
      </c>
      <c r="L1463" t="s">
        <v>1479</v>
      </c>
      <c r="M1463">
        <v>91</v>
      </c>
      <c r="N1463" t="s">
        <v>1454</v>
      </c>
      <c r="O1463" t="s">
        <v>1434</v>
      </c>
      <c r="P1463" t="s">
        <v>1479</v>
      </c>
      <c r="Q1463" t="s">
        <v>1435</v>
      </c>
      <c r="R1463" t="s">
        <v>1435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 spans="1:60" x14ac:dyDescent="0.25">
      <c r="A1464">
        <v>1753</v>
      </c>
      <c r="B1464">
        <v>42850</v>
      </c>
      <c r="C1464">
        <v>10</v>
      </c>
      <c r="D1464" t="s">
        <v>2201</v>
      </c>
      <c r="E1464" t="s">
        <v>1427</v>
      </c>
      <c r="F1464" t="s">
        <v>1546</v>
      </c>
      <c r="G1464">
        <v>250000453315</v>
      </c>
      <c r="H1464">
        <v>35460</v>
      </c>
      <c r="I1464">
        <v>4136108</v>
      </c>
      <c r="J1464">
        <v>33600</v>
      </c>
      <c r="K1464">
        <v>5722</v>
      </c>
      <c r="L1464" t="s">
        <v>1482</v>
      </c>
      <c r="M1464">
        <v>5.6</v>
      </c>
      <c r="N1464" t="s">
        <v>1454</v>
      </c>
      <c r="O1464" t="s">
        <v>1434</v>
      </c>
      <c r="P1464" t="s">
        <v>1482</v>
      </c>
      <c r="Q1464" t="s">
        <v>1435</v>
      </c>
      <c r="R1464" t="s">
        <v>1435</v>
      </c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 spans="1:60" x14ac:dyDescent="0.25">
      <c r="A1465">
        <v>1754</v>
      </c>
      <c r="B1465">
        <v>42850</v>
      </c>
      <c r="C1465">
        <v>10</v>
      </c>
      <c r="D1465" t="s">
        <v>1834</v>
      </c>
      <c r="E1465" t="s">
        <v>1427</v>
      </c>
      <c r="F1465" t="s">
        <v>1546</v>
      </c>
      <c r="G1465">
        <v>250000392893</v>
      </c>
      <c r="H1465">
        <v>35460</v>
      </c>
      <c r="I1465">
        <v>4136108</v>
      </c>
      <c r="J1465">
        <v>485100</v>
      </c>
      <c r="K1465">
        <v>5565</v>
      </c>
      <c r="L1465" t="s">
        <v>1739</v>
      </c>
      <c r="M1465">
        <v>441</v>
      </c>
      <c r="N1465" t="s">
        <v>1437</v>
      </c>
      <c r="O1465" t="s">
        <v>1434</v>
      </c>
      <c r="P1465" t="s">
        <v>1739</v>
      </c>
      <c r="Q1465" t="s">
        <v>1435</v>
      </c>
      <c r="R1465" t="s">
        <v>1435</v>
      </c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 spans="1:60" x14ac:dyDescent="0.25">
      <c r="A1466">
        <v>1784</v>
      </c>
      <c r="B1466">
        <v>42850</v>
      </c>
      <c r="C1466">
        <v>11</v>
      </c>
      <c r="D1466" t="s">
        <v>1834</v>
      </c>
      <c r="E1466" t="s">
        <v>1427</v>
      </c>
      <c r="F1466" t="s">
        <v>1546</v>
      </c>
      <c r="G1466">
        <v>250000392893</v>
      </c>
      <c r="H1466">
        <v>35300</v>
      </c>
      <c r="I1466">
        <v>4136110</v>
      </c>
      <c r="J1466">
        <v>456750</v>
      </c>
      <c r="K1466">
        <v>3232</v>
      </c>
      <c r="L1466" t="s">
        <v>1597</v>
      </c>
      <c r="M1466">
        <v>1015</v>
      </c>
      <c r="N1466" t="s">
        <v>1437</v>
      </c>
      <c r="O1466" t="s">
        <v>1434</v>
      </c>
      <c r="P1466" t="s">
        <v>1597</v>
      </c>
      <c r="Q1466" t="s">
        <v>1435</v>
      </c>
      <c r="R1466" t="s">
        <v>1435</v>
      </c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 spans="1:60" x14ac:dyDescent="0.25">
      <c r="A1467">
        <v>1785</v>
      </c>
      <c r="B1467">
        <v>42850</v>
      </c>
      <c r="C1467">
        <v>11</v>
      </c>
      <c r="D1467" t="s">
        <v>1834</v>
      </c>
      <c r="E1467" t="s">
        <v>1427</v>
      </c>
      <c r="F1467" t="s">
        <v>1546</v>
      </c>
      <c r="G1467">
        <v>250000392893</v>
      </c>
      <c r="H1467">
        <v>35300</v>
      </c>
      <c r="I1467">
        <v>4136110</v>
      </c>
      <c r="J1467">
        <v>391650</v>
      </c>
      <c r="K1467">
        <v>3231</v>
      </c>
      <c r="L1467" t="s">
        <v>1597</v>
      </c>
      <c r="M1467">
        <v>1119</v>
      </c>
      <c r="N1467" t="s">
        <v>1437</v>
      </c>
      <c r="O1467" t="s">
        <v>1434</v>
      </c>
      <c r="P1467" t="s">
        <v>1597</v>
      </c>
      <c r="Q1467" t="s">
        <v>1435</v>
      </c>
      <c r="R1467" t="s">
        <v>1435</v>
      </c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</row>
    <row r="1468" spans="1:60" x14ac:dyDescent="0.25">
      <c r="A1468">
        <v>1786</v>
      </c>
      <c r="B1468">
        <v>42850</v>
      </c>
      <c r="C1468">
        <v>11</v>
      </c>
      <c r="D1468" t="s">
        <v>1834</v>
      </c>
      <c r="E1468" t="s">
        <v>1427</v>
      </c>
      <c r="F1468" t="s">
        <v>1546</v>
      </c>
      <c r="G1468">
        <v>250000392893</v>
      </c>
      <c r="H1468">
        <v>35300</v>
      </c>
      <c r="I1468">
        <v>4136110</v>
      </c>
      <c r="J1468">
        <v>444400</v>
      </c>
      <c r="K1468">
        <v>2555</v>
      </c>
      <c r="L1468" t="s">
        <v>1598</v>
      </c>
      <c r="M1468">
        <v>1111</v>
      </c>
      <c r="N1468" t="s">
        <v>1437</v>
      </c>
      <c r="O1468" t="s">
        <v>1434</v>
      </c>
      <c r="P1468" t="s">
        <v>1598</v>
      </c>
      <c r="Q1468" t="s">
        <v>1435</v>
      </c>
      <c r="R1468" t="s">
        <v>1435</v>
      </c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 spans="1:60" x14ac:dyDescent="0.25">
      <c r="A1469">
        <v>1787</v>
      </c>
      <c r="B1469">
        <v>42850</v>
      </c>
      <c r="C1469">
        <v>11</v>
      </c>
      <c r="D1469" t="s">
        <v>1834</v>
      </c>
      <c r="E1469" t="s">
        <v>1427</v>
      </c>
      <c r="F1469" t="s">
        <v>1546</v>
      </c>
      <c r="G1469">
        <v>250000392893</v>
      </c>
      <c r="H1469">
        <v>35300</v>
      </c>
      <c r="I1469">
        <v>4136110</v>
      </c>
      <c r="J1469">
        <v>522000</v>
      </c>
      <c r="K1469">
        <v>3232</v>
      </c>
      <c r="L1469" t="s">
        <v>1597</v>
      </c>
      <c r="M1469">
        <v>1160</v>
      </c>
      <c r="N1469" t="s">
        <v>1437</v>
      </c>
      <c r="O1469" t="s">
        <v>1434</v>
      </c>
      <c r="P1469" t="s">
        <v>1597</v>
      </c>
      <c r="Q1469" t="s">
        <v>1435</v>
      </c>
      <c r="R1469" t="s">
        <v>1435</v>
      </c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 spans="1:60" x14ac:dyDescent="0.25">
      <c r="A1470">
        <v>1788</v>
      </c>
      <c r="B1470">
        <v>42850</v>
      </c>
      <c r="C1470">
        <v>11</v>
      </c>
      <c r="D1470" t="s">
        <v>1834</v>
      </c>
      <c r="E1470" t="s">
        <v>1427</v>
      </c>
      <c r="F1470" t="s">
        <v>1546</v>
      </c>
      <c r="G1470">
        <v>250000392893</v>
      </c>
      <c r="H1470">
        <v>35300</v>
      </c>
      <c r="I1470">
        <v>4136110</v>
      </c>
      <c r="J1470">
        <v>398650</v>
      </c>
      <c r="K1470">
        <v>3231</v>
      </c>
      <c r="L1470" t="s">
        <v>1597</v>
      </c>
      <c r="M1470">
        <v>1139</v>
      </c>
      <c r="N1470" t="s">
        <v>1437</v>
      </c>
      <c r="O1470" t="s">
        <v>1434</v>
      </c>
      <c r="P1470" t="s">
        <v>1597</v>
      </c>
      <c r="Q1470" t="s">
        <v>1435</v>
      </c>
      <c r="R1470" t="s">
        <v>1435</v>
      </c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 spans="1:60" x14ac:dyDescent="0.25">
      <c r="A1471">
        <v>1789</v>
      </c>
      <c r="B1471">
        <v>42850</v>
      </c>
      <c r="C1471">
        <v>11</v>
      </c>
      <c r="D1471" t="s">
        <v>1834</v>
      </c>
      <c r="E1471" t="s">
        <v>1427</v>
      </c>
      <c r="F1471" t="s">
        <v>1546</v>
      </c>
      <c r="G1471">
        <v>250000392893</v>
      </c>
      <c r="H1471">
        <v>35300</v>
      </c>
      <c r="I1471">
        <v>4136110</v>
      </c>
      <c r="J1471">
        <v>520650</v>
      </c>
      <c r="K1471">
        <v>3232</v>
      </c>
      <c r="L1471" t="s">
        <v>1597</v>
      </c>
      <c r="M1471">
        <v>1157</v>
      </c>
      <c r="N1471" t="s">
        <v>1437</v>
      </c>
      <c r="O1471" t="s">
        <v>1434</v>
      </c>
      <c r="P1471" t="s">
        <v>1597</v>
      </c>
      <c r="Q1471" t="s">
        <v>1435</v>
      </c>
      <c r="R1471" t="s">
        <v>1435</v>
      </c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 spans="1:60" x14ac:dyDescent="0.25">
      <c r="A1472">
        <v>1790</v>
      </c>
      <c r="B1472">
        <v>42850</v>
      </c>
      <c r="C1472">
        <v>11</v>
      </c>
      <c r="D1472" t="s">
        <v>1834</v>
      </c>
      <c r="E1472" t="s">
        <v>1427</v>
      </c>
      <c r="F1472" t="s">
        <v>1546</v>
      </c>
      <c r="G1472">
        <v>250000392893</v>
      </c>
      <c r="H1472">
        <v>35300</v>
      </c>
      <c r="I1472">
        <v>4136110</v>
      </c>
      <c r="J1472">
        <v>733070</v>
      </c>
      <c r="K1472">
        <v>5747</v>
      </c>
      <c r="L1472" t="s">
        <v>1598</v>
      </c>
      <c r="M1472">
        <v>5639</v>
      </c>
      <c r="N1472" t="s">
        <v>1437</v>
      </c>
      <c r="O1472" t="s">
        <v>1434</v>
      </c>
      <c r="P1472" t="s">
        <v>1598</v>
      </c>
      <c r="Q1472" t="s">
        <v>1435</v>
      </c>
      <c r="R1472" t="s">
        <v>1435</v>
      </c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 spans="1:60" x14ac:dyDescent="0.25">
      <c r="A1473">
        <v>339</v>
      </c>
      <c r="B1473">
        <v>42851</v>
      </c>
      <c r="C1473">
        <v>199</v>
      </c>
      <c r="D1473" t="s">
        <v>1440</v>
      </c>
      <c r="E1473" t="s">
        <v>1427</v>
      </c>
      <c r="F1473" t="s">
        <v>1441</v>
      </c>
      <c r="G1473">
        <v>5000031687</v>
      </c>
      <c r="H1473">
        <v>4136103</v>
      </c>
      <c r="I1473">
        <v>31211</v>
      </c>
      <c r="J1473">
        <v>28457000</v>
      </c>
      <c r="K1473" t="s">
        <v>1445</v>
      </c>
      <c r="L1473" t="s">
        <v>1446</v>
      </c>
      <c r="M1473">
        <v>0</v>
      </c>
      <c r="N1473" t="s">
        <v>1447</v>
      </c>
      <c r="O1473" t="s">
        <v>1434</v>
      </c>
      <c r="P1473" t="s">
        <v>1662</v>
      </c>
      <c r="Q1473">
        <v>71802</v>
      </c>
      <c r="R1473">
        <v>81835</v>
      </c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 spans="1:60" x14ac:dyDescent="0.25">
      <c r="A1474">
        <v>340</v>
      </c>
      <c r="B1474">
        <v>42851</v>
      </c>
      <c r="C1474">
        <v>199</v>
      </c>
      <c r="D1474" t="s">
        <v>1440</v>
      </c>
      <c r="E1474" t="s">
        <v>1427</v>
      </c>
      <c r="F1474" t="s">
        <v>1441</v>
      </c>
      <c r="G1474">
        <v>5000031687</v>
      </c>
      <c r="H1474">
        <v>210302</v>
      </c>
      <c r="I1474">
        <v>4136103</v>
      </c>
      <c r="J1474">
        <v>28457000</v>
      </c>
      <c r="K1474" t="s">
        <v>1445</v>
      </c>
      <c r="L1474" t="s">
        <v>1446</v>
      </c>
      <c r="M1474">
        <v>0</v>
      </c>
      <c r="N1474" t="s">
        <v>1447</v>
      </c>
      <c r="O1474" t="s">
        <v>1434</v>
      </c>
      <c r="P1474" t="s">
        <v>1662</v>
      </c>
      <c r="Q1474" t="s">
        <v>1435</v>
      </c>
      <c r="R1474" t="s">
        <v>1435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 spans="1:60" x14ac:dyDescent="0.25">
      <c r="A1475">
        <v>341</v>
      </c>
      <c r="B1475">
        <v>42851</v>
      </c>
      <c r="C1475">
        <v>200</v>
      </c>
      <c r="D1475" t="s">
        <v>1440</v>
      </c>
      <c r="E1475" t="s">
        <v>1427</v>
      </c>
      <c r="F1475" t="s">
        <v>1441</v>
      </c>
      <c r="G1475">
        <v>5000031687</v>
      </c>
      <c r="H1475">
        <v>4136104</v>
      </c>
      <c r="I1475">
        <v>31211</v>
      </c>
      <c r="J1475">
        <v>2810034</v>
      </c>
      <c r="K1475" t="s">
        <v>1445</v>
      </c>
      <c r="L1475" t="s">
        <v>1446</v>
      </c>
      <c r="M1475">
        <v>0</v>
      </c>
      <c r="N1475" t="s">
        <v>1447</v>
      </c>
      <c r="O1475" t="s">
        <v>1434</v>
      </c>
      <c r="P1475" t="s">
        <v>1673</v>
      </c>
      <c r="Q1475">
        <v>71802</v>
      </c>
      <c r="R1475">
        <v>81835</v>
      </c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 spans="1:60" x14ac:dyDescent="0.25">
      <c r="A1476">
        <v>344</v>
      </c>
      <c r="B1476">
        <v>42851</v>
      </c>
      <c r="C1476">
        <v>201</v>
      </c>
      <c r="D1476" t="s">
        <v>2201</v>
      </c>
      <c r="E1476" t="s">
        <v>1427</v>
      </c>
      <c r="F1476" t="s">
        <v>1546</v>
      </c>
      <c r="G1476">
        <v>250000453315</v>
      </c>
      <c r="H1476">
        <v>4136110</v>
      </c>
      <c r="I1476">
        <v>31211</v>
      </c>
      <c r="J1476">
        <v>60000</v>
      </c>
      <c r="K1476" t="s">
        <v>1445</v>
      </c>
      <c r="L1476" t="s">
        <v>1446</v>
      </c>
      <c r="M1476">
        <v>0</v>
      </c>
      <c r="N1476" t="s">
        <v>1447</v>
      </c>
      <c r="O1476" t="s">
        <v>1434</v>
      </c>
      <c r="P1476" t="s">
        <v>1698</v>
      </c>
      <c r="Q1476">
        <v>71802</v>
      </c>
      <c r="R1476">
        <v>81801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 spans="1:60" x14ac:dyDescent="0.25">
      <c r="A1477">
        <v>345</v>
      </c>
      <c r="B1477">
        <v>42851</v>
      </c>
      <c r="C1477">
        <v>202</v>
      </c>
      <c r="D1477" t="s">
        <v>2201</v>
      </c>
      <c r="E1477" t="s">
        <v>1427</v>
      </c>
      <c r="F1477" t="s">
        <v>1546</v>
      </c>
      <c r="G1477">
        <v>250000453315</v>
      </c>
      <c r="H1477">
        <v>4136108</v>
      </c>
      <c r="I1477">
        <v>31211</v>
      </c>
      <c r="J1477">
        <v>231600</v>
      </c>
      <c r="K1477" t="s">
        <v>1445</v>
      </c>
      <c r="L1477" t="s">
        <v>1446</v>
      </c>
      <c r="M1477">
        <v>0</v>
      </c>
      <c r="N1477" t="s">
        <v>1447</v>
      </c>
      <c r="O1477" t="s">
        <v>1434</v>
      </c>
      <c r="P1477" t="s">
        <v>1695</v>
      </c>
      <c r="Q1477">
        <v>71802</v>
      </c>
      <c r="R1477">
        <v>81806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 spans="1:60" x14ac:dyDescent="0.25">
      <c r="A1478">
        <v>346</v>
      </c>
      <c r="B1478">
        <v>42851</v>
      </c>
      <c r="C1478">
        <v>203</v>
      </c>
      <c r="D1478" t="s">
        <v>1834</v>
      </c>
      <c r="E1478" t="s">
        <v>1427</v>
      </c>
      <c r="F1478" t="s">
        <v>1546</v>
      </c>
      <c r="G1478">
        <v>250000392893</v>
      </c>
      <c r="H1478">
        <v>4136108</v>
      </c>
      <c r="I1478">
        <v>31211</v>
      </c>
      <c r="J1478">
        <v>485100</v>
      </c>
      <c r="K1478" t="s">
        <v>1445</v>
      </c>
      <c r="L1478" t="s">
        <v>1446</v>
      </c>
      <c r="M1478">
        <v>0</v>
      </c>
      <c r="N1478" t="s">
        <v>1447</v>
      </c>
      <c r="O1478" t="s">
        <v>1434</v>
      </c>
      <c r="P1478" t="s">
        <v>1708</v>
      </c>
      <c r="Q1478">
        <v>71802</v>
      </c>
      <c r="R1478">
        <v>81806</v>
      </c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 spans="1:60" x14ac:dyDescent="0.25">
      <c r="A1479">
        <v>347</v>
      </c>
      <c r="B1479">
        <v>42851</v>
      </c>
      <c r="C1479">
        <v>205</v>
      </c>
      <c r="D1479" t="s">
        <v>1552</v>
      </c>
      <c r="E1479" t="s">
        <v>1427</v>
      </c>
      <c r="F1479" t="s">
        <v>1553</v>
      </c>
      <c r="G1479">
        <v>5935373622</v>
      </c>
      <c r="H1479">
        <v>4136108</v>
      </c>
      <c r="I1479">
        <v>31211</v>
      </c>
      <c r="J1479">
        <v>500000</v>
      </c>
      <c r="K1479" t="s">
        <v>1445</v>
      </c>
      <c r="L1479" t="s">
        <v>1446</v>
      </c>
      <c r="M1479">
        <v>0</v>
      </c>
      <c r="N1479" t="s">
        <v>1447</v>
      </c>
      <c r="O1479" t="s">
        <v>1434</v>
      </c>
      <c r="P1479" t="s">
        <v>1712</v>
      </c>
      <c r="Q1479">
        <v>71802</v>
      </c>
      <c r="R1479">
        <v>81806</v>
      </c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 spans="1:60" x14ac:dyDescent="0.25">
      <c r="A1480">
        <v>348</v>
      </c>
      <c r="B1480">
        <v>42851</v>
      </c>
      <c r="C1480">
        <v>206</v>
      </c>
      <c r="D1480" t="s">
        <v>1484</v>
      </c>
      <c r="E1480" t="s">
        <v>1427</v>
      </c>
      <c r="F1480" t="s">
        <v>1428</v>
      </c>
      <c r="G1480">
        <v>5956056686</v>
      </c>
      <c r="H1480">
        <v>4136108</v>
      </c>
      <c r="I1480">
        <v>31211</v>
      </c>
      <c r="J1480">
        <v>679100</v>
      </c>
      <c r="K1480" t="s">
        <v>1445</v>
      </c>
      <c r="L1480" t="s">
        <v>1446</v>
      </c>
      <c r="M1480">
        <v>0</v>
      </c>
      <c r="N1480" t="s">
        <v>1447</v>
      </c>
      <c r="O1480" t="s">
        <v>1434</v>
      </c>
      <c r="P1480" t="s">
        <v>1710</v>
      </c>
      <c r="Q1480">
        <v>71802</v>
      </c>
      <c r="R1480">
        <v>81806</v>
      </c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 spans="1:60" x14ac:dyDescent="0.25">
      <c r="A1481">
        <v>349</v>
      </c>
      <c r="B1481">
        <v>42851</v>
      </c>
      <c r="C1481">
        <v>207</v>
      </c>
      <c r="D1481" t="s">
        <v>2232</v>
      </c>
      <c r="E1481" t="s">
        <v>1427</v>
      </c>
      <c r="F1481" t="s">
        <v>1717</v>
      </c>
      <c r="G1481">
        <v>5935010828</v>
      </c>
      <c r="H1481">
        <v>4136107</v>
      </c>
      <c r="I1481">
        <v>31211</v>
      </c>
      <c r="J1481">
        <v>74000</v>
      </c>
      <c r="K1481" t="s">
        <v>1445</v>
      </c>
      <c r="L1481" t="s">
        <v>1446</v>
      </c>
      <c r="M1481">
        <v>0</v>
      </c>
      <c r="N1481" t="s">
        <v>1447</v>
      </c>
      <c r="O1481" t="s">
        <v>1434</v>
      </c>
      <c r="P1481" t="s">
        <v>2009</v>
      </c>
      <c r="Q1481">
        <v>71802</v>
      </c>
      <c r="R1481">
        <v>81834</v>
      </c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 spans="1:60" x14ac:dyDescent="0.25">
      <c r="A1482">
        <v>350</v>
      </c>
      <c r="B1482">
        <v>42851</v>
      </c>
      <c r="C1482">
        <v>205</v>
      </c>
      <c r="D1482" t="s">
        <v>2232</v>
      </c>
      <c r="E1482" t="s">
        <v>1427</v>
      </c>
      <c r="F1482" t="s">
        <v>1717</v>
      </c>
      <c r="G1482">
        <v>5935010828</v>
      </c>
      <c r="H1482">
        <v>210702</v>
      </c>
      <c r="I1482">
        <v>4136107</v>
      </c>
      <c r="J1482">
        <v>74000</v>
      </c>
      <c r="K1482" t="s">
        <v>1445</v>
      </c>
      <c r="L1482" t="s">
        <v>1446</v>
      </c>
      <c r="M1482">
        <v>0</v>
      </c>
      <c r="N1482" t="s">
        <v>1447</v>
      </c>
      <c r="O1482" t="s">
        <v>1434</v>
      </c>
      <c r="P1482" t="s">
        <v>2009</v>
      </c>
      <c r="Q1482" t="s">
        <v>1435</v>
      </c>
      <c r="R1482" t="s">
        <v>1435</v>
      </c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 spans="1:60" x14ac:dyDescent="0.25">
      <c r="A1483">
        <v>351</v>
      </c>
      <c r="B1483">
        <v>42851</v>
      </c>
      <c r="C1483">
        <v>208</v>
      </c>
      <c r="D1483" t="s">
        <v>2233</v>
      </c>
      <c r="E1483" t="s">
        <v>1427</v>
      </c>
      <c r="F1483" t="s">
        <v>1428</v>
      </c>
      <c r="G1483">
        <v>5935261089</v>
      </c>
      <c r="H1483">
        <v>4136107</v>
      </c>
      <c r="I1483">
        <v>31211</v>
      </c>
      <c r="J1483">
        <v>16000</v>
      </c>
      <c r="K1483" t="s">
        <v>1445</v>
      </c>
      <c r="L1483" t="s">
        <v>1446</v>
      </c>
      <c r="M1483">
        <v>0</v>
      </c>
      <c r="N1483" t="s">
        <v>1447</v>
      </c>
      <c r="O1483" t="s">
        <v>1434</v>
      </c>
      <c r="P1483" t="s">
        <v>2009</v>
      </c>
      <c r="Q1483">
        <v>71802</v>
      </c>
      <c r="R1483">
        <v>81834</v>
      </c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 spans="1:60" x14ac:dyDescent="0.25">
      <c r="A1484">
        <v>352</v>
      </c>
      <c r="B1484">
        <v>42851</v>
      </c>
      <c r="C1484">
        <v>209</v>
      </c>
      <c r="D1484" t="s">
        <v>1460</v>
      </c>
      <c r="E1484" t="s">
        <v>1427</v>
      </c>
      <c r="F1484" t="s">
        <v>1428</v>
      </c>
      <c r="G1484">
        <v>5956021857</v>
      </c>
      <c r="H1484">
        <v>4136110</v>
      </c>
      <c r="I1484">
        <v>31211</v>
      </c>
      <c r="J1484">
        <v>605000</v>
      </c>
      <c r="K1484" t="s">
        <v>1445</v>
      </c>
      <c r="L1484" t="s">
        <v>1446</v>
      </c>
      <c r="M1484">
        <v>0</v>
      </c>
      <c r="N1484" t="s">
        <v>1447</v>
      </c>
      <c r="O1484" t="s">
        <v>1434</v>
      </c>
      <c r="P1484" t="s">
        <v>1703</v>
      </c>
      <c r="Q1484">
        <v>71802</v>
      </c>
      <c r="R1484">
        <v>81801</v>
      </c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 spans="1:60" x14ac:dyDescent="0.25">
      <c r="A1485">
        <v>353</v>
      </c>
      <c r="B1485">
        <v>42851</v>
      </c>
      <c r="C1485">
        <v>210</v>
      </c>
      <c r="D1485" t="s">
        <v>1520</v>
      </c>
      <c r="E1485" t="s">
        <v>1427</v>
      </c>
      <c r="F1485" t="s">
        <v>1428</v>
      </c>
      <c r="G1485">
        <v>5935007600</v>
      </c>
      <c r="H1485">
        <v>4136100</v>
      </c>
      <c r="I1485">
        <v>31211</v>
      </c>
      <c r="J1485">
        <v>331200</v>
      </c>
      <c r="K1485" t="s">
        <v>1445</v>
      </c>
      <c r="L1485" t="s">
        <v>1446</v>
      </c>
      <c r="M1485">
        <v>0</v>
      </c>
      <c r="N1485" t="s">
        <v>1447</v>
      </c>
      <c r="O1485" t="s">
        <v>1434</v>
      </c>
      <c r="P1485" t="s">
        <v>2234</v>
      </c>
      <c r="Q1485">
        <v>71802</v>
      </c>
      <c r="R1485">
        <v>81835</v>
      </c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 spans="1:60" x14ac:dyDescent="0.25">
      <c r="A1486">
        <v>354</v>
      </c>
      <c r="B1486">
        <v>42851</v>
      </c>
      <c r="C1486">
        <v>208</v>
      </c>
      <c r="D1486" t="s">
        <v>2233</v>
      </c>
      <c r="E1486" t="s">
        <v>1427</v>
      </c>
      <c r="F1486" t="s">
        <v>1428</v>
      </c>
      <c r="G1486">
        <v>5935261089</v>
      </c>
      <c r="H1486">
        <v>210702</v>
      </c>
      <c r="I1486">
        <v>4136107</v>
      </c>
      <c r="J1486">
        <v>16000</v>
      </c>
      <c r="K1486" t="s">
        <v>1445</v>
      </c>
      <c r="L1486" t="s">
        <v>1446</v>
      </c>
      <c r="M1486">
        <v>0</v>
      </c>
      <c r="N1486" t="s">
        <v>1447</v>
      </c>
      <c r="O1486" t="s">
        <v>1434</v>
      </c>
      <c r="P1486" t="s">
        <v>2009</v>
      </c>
      <c r="Q1486" t="s">
        <v>1435</v>
      </c>
      <c r="R1486" t="s">
        <v>1435</v>
      </c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 spans="1:60" x14ac:dyDescent="0.25">
      <c r="A1487">
        <v>355</v>
      </c>
      <c r="B1487">
        <v>42851</v>
      </c>
      <c r="C1487">
        <v>4</v>
      </c>
      <c r="D1487" t="s">
        <v>1580</v>
      </c>
      <c r="E1487" t="s">
        <v>1427</v>
      </c>
      <c r="F1487" t="s">
        <v>1441</v>
      </c>
      <c r="G1487">
        <v>5000571065</v>
      </c>
      <c r="H1487">
        <v>210101</v>
      </c>
      <c r="I1487">
        <v>41310</v>
      </c>
      <c r="J1487">
        <v>86966263</v>
      </c>
      <c r="K1487" t="s">
        <v>1445</v>
      </c>
      <c r="L1487" t="s">
        <v>1446</v>
      </c>
      <c r="M1487">
        <v>0</v>
      </c>
      <c r="N1487" t="s">
        <v>1447</v>
      </c>
      <c r="O1487" t="s">
        <v>1434</v>
      </c>
      <c r="P1487" t="s">
        <v>1586</v>
      </c>
      <c r="Q1487" t="s">
        <v>1435</v>
      </c>
      <c r="R1487" t="s">
        <v>1435</v>
      </c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 spans="1:60" x14ac:dyDescent="0.25">
      <c r="A1488">
        <v>356</v>
      </c>
      <c r="B1488">
        <v>42851</v>
      </c>
      <c r="C1488">
        <v>4</v>
      </c>
      <c r="D1488" t="s">
        <v>1624</v>
      </c>
      <c r="E1488" t="s">
        <v>1427</v>
      </c>
      <c r="F1488" t="s">
        <v>1537</v>
      </c>
      <c r="G1488">
        <v>100180090000</v>
      </c>
      <c r="H1488">
        <v>41310</v>
      </c>
      <c r="I1488">
        <v>4136120</v>
      </c>
      <c r="J1488">
        <v>10425229</v>
      </c>
      <c r="K1488" t="s">
        <v>1445</v>
      </c>
      <c r="L1488" t="s">
        <v>1446</v>
      </c>
      <c r="M1488">
        <v>0</v>
      </c>
      <c r="N1488" t="s">
        <v>1447</v>
      </c>
      <c r="O1488" t="s">
        <v>1434</v>
      </c>
      <c r="P1488" t="s">
        <v>1627</v>
      </c>
      <c r="Q1488" t="s">
        <v>1435</v>
      </c>
      <c r="R1488" t="s">
        <v>1435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 spans="1:60" x14ac:dyDescent="0.25">
      <c r="A1489">
        <v>357</v>
      </c>
      <c r="B1489">
        <v>42851</v>
      </c>
      <c r="C1489">
        <v>4</v>
      </c>
      <c r="D1489" t="s">
        <v>1686</v>
      </c>
      <c r="E1489" t="s">
        <v>1427</v>
      </c>
      <c r="F1489" t="s">
        <v>1428</v>
      </c>
      <c r="G1489">
        <v>5935008092</v>
      </c>
      <c r="H1489">
        <v>41310</v>
      </c>
      <c r="I1489">
        <v>4136140</v>
      </c>
      <c r="J1489">
        <v>687192</v>
      </c>
      <c r="K1489" t="s">
        <v>1445</v>
      </c>
      <c r="L1489" t="s">
        <v>1446</v>
      </c>
      <c r="M1489">
        <v>0</v>
      </c>
      <c r="N1489" t="s">
        <v>1447</v>
      </c>
      <c r="O1489" t="s">
        <v>1434</v>
      </c>
      <c r="P1489" t="s">
        <v>1937</v>
      </c>
      <c r="Q1489" t="s">
        <v>1435</v>
      </c>
      <c r="R1489" t="s">
        <v>1435</v>
      </c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 spans="1:60" x14ac:dyDescent="0.25">
      <c r="A1490">
        <v>358</v>
      </c>
      <c r="B1490">
        <v>42851</v>
      </c>
      <c r="C1490">
        <v>4</v>
      </c>
      <c r="D1490" t="s">
        <v>1645</v>
      </c>
      <c r="E1490" t="s">
        <v>1427</v>
      </c>
      <c r="F1490" t="s">
        <v>1428</v>
      </c>
      <c r="G1490">
        <v>5954302400</v>
      </c>
      <c r="H1490">
        <v>41310</v>
      </c>
      <c r="I1490">
        <v>41362</v>
      </c>
      <c r="J1490">
        <v>1360000</v>
      </c>
      <c r="K1490" t="s">
        <v>1445</v>
      </c>
      <c r="L1490" t="s">
        <v>1446</v>
      </c>
      <c r="M1490">
        <v>0</v>
      </c>
      <c r="N1490" t="s">
        <v>1447</v>
      </c>
      <c r="O1490" t="s">
        <v>1434</v>
      </c>
      <c r="P1490" t="s">
        <v>1647</v>
      </c>
      <c r="Q1490" t="s">
        <v>1435</v>
      </c>
      <c r="R1490" t="s">
        <v>1435</v>
      </c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 spans="1:60" x14ac:dyDescent="0.25">
      <c r="A1491">
        <v>359</v>
      </c>
      <c r="B1491">
        <v>42851</v>
      </c>
      <c r="C1491">
        <v>4</v>
      </c>
      <c r="D1491" t="s">
        <v>1690</v>
      </c>
      <c r="E1491" t="s">
        <v>1427</v>
      </c>
      <c r="F1491" t="s">
        <v>1537</v>
      </c>
      <c r="G1491">
        <v>100181715401</v>
      </c>
      <c r="H1491">
        <v>41310</v>
      </c>
      <c r="I1491">
        <v>4136100</v>
      </c>
      <c r="J1491">
        <v>662500</v>
      </c>
      <c r="K1491" t="s">
        <v>1445</v>
      </c>
      <c r="L1491" t="s">
        <v>1446</v>
      </c>
      <c r="M1491">
        <v>0</v>
      </c>
      <c r="N1491" t="s">
        <v>1447</v>
      </c>
      <c r="O1491" t="s">
        <v>1434</v>
      </c>
      <c r="P1491" t="s">
        <v>2235</v>
      </c>
      <c r="Q1491" t="s">
        <v>1435</v>
      </c>
      <c r="R1491" t="s">
        <v>1435</v>
      </c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 spans="1:60" x14ac:dyDescent="0.25">
      <c r="A1492">
        <v>360</v>
      </c>
      <c r="B1492">
        <v>42851</v>
      </c>
      <c r="C1492">
        <v>4</v>
      </c>
      <c r="D1492" t="s">
        <v>1636</v>
      </c>
      <c r="E1492" t="s">
        <v>1427</v>
      </c>
      <c r="F1492" t="s">
        <v>1428</v>
      </c>
      <c r="G1492">
        <v>5943006301</v>
      </c>
      <c r="H1492">
        <v>41310</v>
      </c>
      <c r="I1492">
        <v>41362</v>
      </c>
      <c r="J1492">
        <v>45000</v>
      </c>
      <c r="K1492" t="s">
        <v>1445</v>
      </c>
      <c r="L1492" t="s">
        <v>1446</v>
      </c>
      <c r="M1492">
        <v>0</v>
      </c>
      <c r="N1492" t="s">
        <v>1447</v>
      </c>
      <c r="O1492" t="s">
        <v>1434</v>
      </c>
      <c r="P1492" t="s">
        <v>1638</v>
      </c>
      <c r="Q1492" t="s">
        <v>1435</v>
      </c>
      <c r="R1492" t="s">
        <v>1435</v>
      </c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 spans="1:60" x14ac:dyDescent="0.25">
      <c r="A1493">
        <v>361</v>
      </c>
      <c r="B1493">
        <v>42851</v>
      </c>
      <c r="C1493">
        <v>4</v>
      </c>
      <c r="D1493" t="s">
        <v>1640</v>
      </c>
      <c r="E1493" t="s">
        <v>1427</v>
      </c>
      <c r="F1493" t="s">
        <v>1428</v>
      </c>
      <c r="G1493">
        <v>5954369396</v>
      </c>
      <c r="H1493">
        <v>41310</v>
      </c>
      <c r="I1493">
        <v>41362</v>
      </c>
      <c r="J1493">
        <v>1940600</v>
      </c>
      <c r="K1493" t="s">
        <v>1445</v>
      </c>
      <c r="L1493" t="s">
        <v>1446</v>
      </c>
      <c r="M1493">
        <v>0</v>
      </c>
      <c r="N1493" t="s">
        <v>1447</v>
      </c>
      <c r="O1493" t="s">
        <v>1434</v>
      </c>
      <c r="P1493" t="s">
        <v>1642</v>
      </c>
      <c r="Q1493" t="s">
        <v>1435</v>
      </c>
      <c r="R1493" t="s">
        <v>1435</v>
      </c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 spans="1:60" x14ac:dyDescent="0.25">
      <c r="A1494">
        <v>362</v>
      </c>
      <c r="B1494">
        <v>42851</v>
      </c>
      <c r="C1494">
        <v>4</v>
      </c>
      <c r="D1494" t="s">
        <v>1542</v>
      </c>
      <c r="E1494" t="s">
        <v>1427</v>
      </c>
      <c r="F1494" t="s">
        <v>1428</v>
      </c>
      <c r="G1494">
        <v>5026455045</v>
      </c>
      <c r="H1494">
        <v>41310</v>
      </c>
      <c r="I1494">
        <v>41362</v>
      </c>
      <c r="J1494">
        <v>1197610</v>
      </c>
      <c r="K1494" t="s">
        <v>1445</v>
      </c>
      <c r="L1494" t="s">
        <v>1446</v>
      </c>
      <c r="M1494">
        <v>0</v>
      </c>
      <c r="N1494" t="s">
        <v>1447</v>
      </c>
      <c r="O1494" t="s">
        <v>1434</v>
      </c>
      <c r="P1494" t="s">
        <v>1642</v>
      </c>
      <c r="Q1494" t="s">
        <v>1435</v>
      </c>
      <c r="R1494" t="s">
        <v>1435</v>
      </c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 spans="1:60" x14ac:dyDescent="0.25">
      <c r="A1495">
        <v>363</v>
      </c>
      <c r="B1495">
        <v>42851</v>
      </c>
      <c r="C1495">
        <v>4</v>
      </c>
      <c r="D1495" t="s">
        <v>2117</v>
      </c>
      <c r="E1495" t="s">
        <v>1427</v>
      </c>
      <c r="F1495" t="s">
        <v>1428</v>
      </c>
      <c r="G1495">
        <v>5954066493</v>
      </c>
      <c r="H1495">
        <v>41310</v>
      </c>
      <c r="I1495">
        <v>34713</v>
      </c>
      <c r="J1495">
        <v>150000</v>
      </c>
      <c r="K1495" t="s">
        <v>1445</v>
      </c>
      <c r="L1495" t="s">
        <v>1446</v>
      </c>
      <c r="M1495">
        <v>0</v>
      </c>
      <c r="N1495" t="s">
        <v>1447</v>
      </c>
      <c r="O1495" t="s">
        <v>1434</v>
      </c>
      <c r="P1495" t="s">
        <v>1995</v>
      </c>
      <c r="Q1495" t="s">
        <v>1435</v>
      </c>
      <c r="R1495" t="s">
        <v>1435</v>
      </c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 spans="1:60" x14ac:dyDescent="0.25">
      <c r="A1496">
        <v>364</v>
      </c>
      <c r="B1496">
        <v>42851</v>
      </c>
      <c r="C1496">
        <v>4</v>
      </c>
      <c r="D1496" t="s">
        <v>1545</v>
      </c>
      <c r="E1496" t="s">
        <v>1427</v>
      </c>
      <c r="F1496" t="s">
        <v>1546</v>
      </c>
      <c r="G1496">
        <v>252000065403</v>
      </c>
      <c r="H1496">
        <v>41310</v>
      </c>
      <c r="I1496">
        <v>34713</v>
      </c>
      <c r="J1496">
        <v>100000</v>
      </c>
      <c r="K1496" t="s">
        <v>1445</v>
      </c>
      <c r="L1496" t="s">
        <v>1446</v>
      </c>
      <c r="M1496">
        <v>0</v>
      </c>
      <c r="N1496" t="s">
        <v>1447</v>
      </c>
      <c r="O1496" t="s">
        <v>1434</v>
      </c>
      <c r="P1496" t="s">
        <v>1995</v>
      </c>
      <c r="Q1496" t="s">
        <v>1435</v>
      </c>
      <c r="R1496" t="s">
        <v>1435</v>
      </c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 spans="1:60" x14ac:dyDescent="0.25">
      <c r="A1497">
        <v>365</v>
      </c>
      <c r="B1497">
        <v>42851</v>
      </c>
      <c r="C1497">
        <v>211</v>
      </c>
      <c r="D1497" t="s">
        <v>2236</v>
      </c>
      <c r="E1497" t="s">
        <v>1427</v>
      </c>
      <c r="F1497" t="s">
        <v>1428</v>
      </c>
      <c r="G1497">
        <v>5107012657</v>
      </c>
      <c r="H1497">
        <v>41362</v>
      </c>
      <c r="I1497">
        <v>31211</v>
      </c>
      <c r="J1497">
        <v>135000</v>
      </c>
      <c r="K1497" t="s">
        <v>1445</v>
      </c>
      <c r="L1497" t="s">
        <v>1446</v>
      </c>
      <c r="M1497">
        <v>0</v>
      </c>
      <c r="N1497" t="s">
        <v>1447</v>
      </c>
      <c r="O1497" t="s">
        <v>1434</v>
      </c>
      <c r="P1497" t="s">
        <v>2237</v>
      </c>
      <c r="Q1497">
        <v>71802</v>
      </c>
      <c r="R1497">
        <v>81834</v>
      </c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 spans="1:60" x14ac:dyDescent="0.25">
      <c r="A1498">
        <v>366</v>
      </c>
      <c r="B1498">
        <v>42851</v>
      </c>
      <c r="C1498">
        <v>4</v>
      </c>
      <c r="D1498" t="s">
        <v>2236</v>
      </c>
      <c r="E1498" t="s">
        <v>1427</v>
      </c>
      <c r="F1498" t="s">
        <v>1428</v>
      </c>
      <c r="G1498">
        <v>5107012657</v>
      </c>
      <c r="H1498">
        <v>41362</v>
      </c>
      <c r="I1498">
        <v>335100</v>
      </c>
      <c r="J1498">
        <v>15000</v>
      </c>
      <c r="K1498" t="s">
        <v>1445</v>
      </c>
      <c r="L1498" t="s">
        <v>1446</v>
      </c>
      <c r="M1498">
        <v>0</v>
      </c>
      <c r="N1498" t="s">
        <v>1447</v>
      </c>
      <c r="O1498" t="s">
        <v>1434</v>
      </c>
      <c r="P1498" t="s">
        <v>1446</v>
      </c>
      <c r="Q1498" t="s">
        <v>1435</v>
      </c>
      <c r="R1498" t="s">
        <v>1435</v>
      </c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 spans="1:60" x14ac:dyDescent="0.25">
      <c r="A1499">
        <v>367</v>
      </c>
      <c r="B1499">
        <v>42851</v>
      </c>
      <c r="C1499">
        <v>4</v>
      </c>
      <c r="D1499" t="s">
        <v>2236</v>
      </c>
      <c r="E1499" t="s">
        <v>1427</v>
      </c>
      <c r="F1499" t="s">
        <v>1428</v>
      </c>
      <c r="G1499">
        <v>5107012657</v>
      </c>
      <c r="H1499">
        <v>210902</v>
      </c>
      <c r="I1499">
        <v>41362</v>
      </c>
      <c r="J1499">
        <v>150000</v>
      </c>
      <c r="K1499" t="s">
        <v>1445</v>
      </c>
      <c r="L1499" t="s">
        <v>1446</v>
      </c>
      <c r="M1499">
        <v>0</v>
      </c>
      <c r="N1499" t="s">
        <v>1447</v>
      </c>
      <c r="O1499" t="s">
        <v>1434</v>
      </c>
      <c r="P1499" t="s">
        <v>2238</v>
      </c>
      <c r="Q1499" t="s">
        <v>1435</v>
      </c>
      <c r="R1499" t="s">
        <v>1435</v>
      </c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 spans="1:60" x14ac:dyDescent="0.25">
      <c r="A1500">
        <v>1791</v>
      </c>
      <c r="B1500">
        <v>42851</v>
      </c>
      <c r="C1500">
        <v>11</v>
      </c>
      <c r="D1500" t="s">
        <v>1460</v>
      </c>
      <c r="E1500" t="s">
        <v>1427</v>
      </c>
      <c r="F1500" t="s">
        <v>1428</v>
      </c>
      <c r="G1500">
        <v>5956021857</v>
      </c>
      <c r="H1500">
        <v>35300</v>
      </c>
      <c r="I1500">
        <v>4136110</v>
      </c>
      <c r="J1500">
        <v>485100</v>
      </c>
      <c r="K1500">
        <v>5748</v>
      </c>
      <c r="L1500" t="s">
        <v>2239</v>
      </c>
      <c r="M1500">
        <v>69.3</v>
      </c>
      <c r="N1500" t="s">
        <v>1454</v>
      </c>
      <c r="O1500" t="s">
        <v>1434</v>
      </c>
      <c r="P1500" t="s">
        <v>2239</v>
      </c>
      <c r="Q1500" t="s">
        <v>1435</v>
      </c>
      <c r="R1500" t="s">
        <v>1435</v>
      </c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 spans="1:60" x14ac:dyDescent="0.25">
      <c r="A1501">
        <v>1792</v>
      </c>
      <c r="B1501">
        <v>42851</v>
      </c>
      <c r="C1501">
        <v>11</v>
      </c>
      <c r="D1501" t="s">
        <v>1460</v>
      </c>
      <c r="E1501" t="s">
        <v>1427</v>
      </c>
      <c r="F1501" t="s">
        <v>1428</v>
      </c>
      <c r="G1501">
        <v>5956021857</v>
      </c>
      <c r="H1501">
        <v>35300</v>
      </c>
      <c r="I1501">
        <v>4136110</v>
      </c>
      <c r="J1501">
        <v>120000</v>
      </c>
      <c r="K1501">
        <v>4071</v>
      </c>
      <c r="L1501" t="s">
        <v>1489</v>
      </c>
      <c r="M1501">
        <v>40</v>
      </c>
      <c r="N1501" t="s">
        <v>1490</v>
      </c>
      <c r="O1501" t="s">
        <v>1434</v>
      </c>
      <c r="P1501" t="s">
        <v>1489</v>
      </c>
      <c r="Q1501" t="s">
        <v>1435</v>
      </c>
      <c r="R1501" t="s">
        <v>1435</v>
      </c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</row>
    <row r="1502" spans="1:60" x14ac:dyDescent="0.25">
      <c r="A1502">
        <v>1796</v>
      </c>
      <c r="B1502">
        <v>42851</v>
      </c>
      <c r="C1502">
        <v>11</v>
      </c>
      <c r="D1502" t="s">
        <v>2201</v>
      </c>
      <c r="E1502" t="s">
        <v>1427</v>
      </c>
      <c r="F1502" t="s">
        <v>1546</v>
      </c>
      <c r="G1502">
        <v>250000453315</v>
      </c>
      <c r="H1502">
        <v>35300</v>
      </c>
      <c r="I1502">
        <v>4136110</v>
      </c>
      <c r="J1502">
        <v>17000</v>
      </c>
      <c r="K1502">
        <v>5749</v>
      </c>
      <c r="L1502" t="s">
        <v>2240</v>
      </c>
      <c r="M1502">
        <v>2</v>
      </c>
      <c r="N1502" t="s">
        <v>1454</v>
      </c>
      <c r="O1502" t="s">
        <v>1434</v>
      </c>
      <c r="P1502" t="s">
        <v>2240</v>
      </c>
      <c r="Q1502" t="s">
        <v>1435</v>
      </c>
      <c r="R1502" t="s">
        <v>1435</v>
      </c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 spans="1:60" x14ac:dyDescent="0.25">
      <c r="A1503">
        <v>1921</v>
      </c>
      <c r="B1503">
        <v>42851</v>
      </c>
      <c r="C1503">
        <v>13</v>
      </c>
      <c r="D1503" t="s">
        <v>1520</v>
      </c>
      <c r="E1503" t="s">
        <v>1427</v>
      </c>
      <c r="F1503" t="s">
        <v>1428</v>
      </c>
      <c r="G1503">
        <v>5935007600</v>
      </c>
      <c r="H1503">
        <v>35450</v>
      </c>
      <c r="I1503">
        <v>4136100</v>
      </c>
      <c r="J1503">
        <v>16000</v>
      </c>
      <c r="K1503">
        <v>5578</v>
      </c>
      <c r="L1503" t="s">
        <v>1568</v>
      </c>
      <c r="M1503">
        <v>4</v>
      </c>
      <c r="N1503" t="s">
        <v>1454</v>
      </c>
      <c r="O1503" t="s">
        <v>1434</v>
      </c>
      <c r="P1503" t="s">
        <v>1568</v>
      </c>
      <c r="Q1503" t="s">
        <v>1435</v>
      </c>
      <c r="R1503" t="s">
        <v>1435</v>
      </c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 spans="1:60" x14ac:dyDescent="0.25">
      <c r="A1504">
        <v>1922</v>
      </c>
      <c r="B1504">
        <v>42851</v>
      </c>
      <c r="C1504">
        <v>13</v>
      </c>
      <c r="D1504" t="s">
        <v>1520</v>
      </c>
      <c r="E1504" t="s">
        <v>1427</v>
      </c>
      <c r="F1504" t="s">
        <v>1428</v>
      </c>
      <c r="G1504">
        <v>5935007600</v>
      </c>
      <c r="H1504">
        <v>35450</v>
      </c>
      <c r="I1504">
        <v>4136100</v>
      </c>
      <c r="J1504">
        <v>2800</v>
      </c>
      <c r="K1504">
        <v>5571</v>
      </c>
      <c r="L1504" t="s">
        <v>1570</v>
      </c>
      <c r="M1504">
        <v>1</v>
      </c>
      <c r="N1504" t="s">
        <v>1437</v>
      </c>
      <c r="O1504" t="s">
        <v>1434</v>
      </c>
      <c r="P1504" t="s">
        <v>1570</v>
      </c>
      <c r="Q1504" t="s">
        <v>1435</v>
      </c>
      <c r="R1504" t="s">
        <v>1435</v>
      </c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 spans="1:60" x14ac:dyDescent="0.25">
      <c r="A1505">
        <v>1923</v>
      </c>
      <c r="B1505">
        <v>42851</v>
      </c>
      <c r="C1505">
        <v>13</v>
      </c>
      <c r="D1505" t="s">
        <v>1520</v>
      </c>
      <c r="E1505" t="s">
        <v>1427</v>
      </c>
      <c r="F1505" t="s">
        <v>1428</v>
      </c>
      <c r="G1505">
        <v>5935007600</v>
      </c>
      <c r="H1505">
        <v>35450</v>
      </c>
      <c r="I1505">
        <v>4136100</v>
      </c>
      <c r="J1505">
        <v>72000</v>
      </c>
      <c r="K1505">
        <v>5578</v>
      </c>
      <c r="L1505" t="s">
        <v>1568</v>
      </c>
      <c r="M1505">
        <v>18</v>
      </c>
      <c r="N1505" t="s">
        <v>1454</v>
      </c>
      <c r="O1505" t="s">
        <v>1434</v>
      </c>
      <c r="P1505" t="s">
        <v>1568</v>
      </c>
      <c r="Q1505" t="s">
        <v>1435</v>
      </c>
      <c r="R1505" t="s">
        <v>1435</v>
      </c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 spans="1:60" x14ac:dyDescent="0.25">
      <c r="A1506">
        <v>1924</v>
      </c>
      <c r="B1506">
        <v>42851</v>
      </c>
      <c r="C1506">
        <v>13</v>
      </c>
      <c r="D1506" t="s">
        <v>1520</v>
      </c>
      <c r="E1506" t="s">
        <v>1427</v>
      </c>
      <c r="F1506" t="s">
        <v>1428</v>
      </c>
      <c r="G1506">
        <v>5935007600</v>
      </c>
      <c r="H1506">
        <v>35450</v>
      </c>
      <c r="I1506">
        <v>4136100</v>
      </c>
      <c r="J1506">
        <v>6800</v>
      </c>
      <c r="K1506">
        <v>5792</v>
      </c>
      <c r="L1506" t="s">
        <v>2241</v>
      </c>
      <c r="M1506">
        <v>4</v>
      </c>
      <c r="N1506" t="s">
        <v>1437</v>
      </c>
      <c r="O1506" t="s">
        <v>1434</v>
      </c>
      <c r="P1506" t="s">
        <v>2241</v>
      </c>
      <c r="Q1506" t="s">
        <v>1435</v>
      </c>
      <c r="R1506" t="s">
        <v>1435</v>
      </c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 spans="1:60" x14ac:dyDescent="0.25">
      <c r="A1507">
        <v>1925</v>
      </c>
      <c r="B1507">
        <v>42851</v>
      </c>
      <c r="C1507">
        <v>13</v>
      </c>
      <c r="D1507" t="s">
        <v>1520</v>
      </c>
      <c r="E1507" t="s">
        <v>1427</v>
      </c>
      <c r="F1507" t="s">
        <v>1428</v>
      </c>
      <c r="G1507">
        <v>5935007600</v>
      </c>
      <c r="H1507">
        <v>35450</v>
      </c>
      <c r="I1507">
        <v>4136100</v>
      </c>
      <c r="J1507">
        <v>2000</v>
      </c>
      <c r="K1507">
        <v>5591</v>
      </c>
      <c r="L1507" t="s">
        <v>1960</v>
      </c>
      <c r="M1507">
        <v>2</v>
      </c>
      <c r="N1507" t="s">
        <v>1437</v>
      </c>
      <c r="O1507" t="s">
        <v>1434</v>
      </c>
      <c r="P1507" t="s">
        <v>1960</v>
      </c>
      <c r="Q1507" t="s">
        <v>1435</v>
      </c>
      <c r="R1507" t="s">
        <v>1435</v>
      </c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 spans="1:60" x14ac:dyDescent="0.25">
      <c r="A1508">
        <v>1926</v>
      </c>
      <c r="B1508">
        <v>42851</v>
      </c>
      <c r="C1508">
        <v>13</v>
      </c>
      <c r="D1508" t="s">
        <v>1520</v>
      </c>
      <c r="E1508" t="s">
        <v>1427</v>
      </c>
      <c r="F1508" t="s">
        <v>1428</v>
      </c>
      <c r="G1508">
        <v>5935007600</v>
      </c>
      <c r="H1508">
        <v>35450</v>
      </c>
      <c r="I1508">
        <v>4136100</v>
      </c>
      <c r="J1508">
        <v>4000</v>
      </c>
      <c r="K1508">
        <v>5578</v>
      </c>
      <c r="L1508" t="s">
        <v>1568</v>
      </c>
      <c r="M1508">
        <v>1</v>
      </c>
      <c r="N1508" t="s">
        <v>1454</v>
      </c>
      <c r="O1508" t="s">
        <v>1434</v>
      </c>
      <c r="P1508" t="s">
        <v>1568</v>
      </c>
      <c r="Q1508" t="s">
        <v>1435</v>
      </c>
      <c r="R1508" t="s">
        <v>1435</v>
      </c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 spans="1:60" x14ac:dyDescent="0.25">
      <c r="A1509">
        <v>1927</v>
      </c>
      <c r="B1509">
        <v>42851</v>
      </c>
      <c r="C1509">
        <v>13</v>
      </c>
      <c r="D1509" t="s">
        <v>1520</v>
      </c>
      <c r="E1509" t="s">
        <v>1427</v>
      </c>
      <c r="F1509" t="s">
        <v>1428</v>
      </c>
      <c r="G1509">
        <v>5935007600</v>
      </c>
      <c r="H1509">
        <v>35450</v>
      </c>
      <c r="I1509">
        <v>4136100</v>
      </c>
      <c r="J1509">
        <v>16000</v>
      </c>
      <c r="K1509">
        <v>5578</v>
      </c>
      <c r="L1509" t="s">
        <v>1568</v>
      </c>
      <c r="M1509">
        <v>4</v>
      </c>
      <c r="N1509" t="s">
        <v>1454</v>
      </c>
      <c r="O1509" t="s">
        <v>1434</v>
      </c>
      <c r="P1509" t="s">
        <v>1568</v>
      </c>
      <c r="Q1509" t="s">
        <v>1435</v>
      </c>
      <c r="R1509" t="s">
        <v>1435</v>
      </c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 spans="1:60" x14ac:dyDescent="0.25">
      <c r="A1510">
        <v>1928</v>
      </c>
      <c r="B1510">
        <v>42851</v>
      </c>
      <c r="C1510">
        <v>13</v>
      </c>
      <c r="D1510" t="s">
        <v>1520</v>
      </c>
      <c r="E1510" t="s">
        <v>1427</v>
      </c>
      <c r="F1510" t="s">
        <v>1428</v>
      </c>
      <c r="G1510">
        <v>5935007600</v>
      </c>
      <c r="H1510">
        <v>35450</v>
      </c>
      <c r="I1510">
        <v>4136100</v>
      </c>
      <c r="J1510">
        <v>2200</v>
      </c>
      <c r="K1510">
        <v>5569</v>
      </c>
      <c r="L1510" t="s">
        <v>1569</v>
      </c>
      <c r="M1510">
        <v>1</v>
      </c>
      <c r="N1510" t="s">
        <v>1437</v>
      </c>
      <c r="O1510" t="s">
        <v>1434</v>
      </c>
      <c r="P1510" t="s">
        <v>1569</v>
      </c>
      <c r="Q1510" t="s">
        <v>1435</v>
      </c>
      <c r="R1510" t="s">
        <v>1435</v>
      </c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 spans="1:60" x14ac:dyDescent="0.25">
      <c r="A1511">
        <v>2031</v>
      </c>
      <c r="B1511">
        <v>42851</v>
      </c>
      <c r="C1511">
        <v>13</v>
      </c>
      <c r="D1511" t="s">
        <v>1520</v>
      </c>
      <c r="E1511" t="s">
        <v>1427</v>
      </c>
      <c r="F1511" t="s">
        <v>1428</v>
      </c>
      <c r="G1511">
        <v>5935007600</v>
      </c>
      <c r="H1511">
        <v>35420</v>
      </c>
      <c r="I1511">
        <v>4136100</v>
      </c>
      <c r="J1511">
        <v>3000</v>
      </c>
      <c r="K1511">
        <v>5863</v>
      </c>
      <c r="L1511" t="s">
        <v>1574</v>
      </c>
      <c r="M1511">
        <v>2</v>
      </c>
      <c r="N1511" t="s">
        <v>1437</v>
      </c>
      <c r="O1511" t="s">
        <v>1434</v>
      </c>
      <c r="P1511" t="s">
        <v>1574</v>
      </c>
      <c r="Q1511" t="s">
        <v>1435</v>
      </c>
      <c r="R1511" t="s">
        <v>1435</v>
      </c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 spans="1:60" x14ac:dyDescent="0.25">
      <c r="A1512">
        <v>2032</v>
      </c>
      <c r="B1512">
        <v>42851</v>
      </c>
      <c r="C1512">
        <v>13</v>
      </c>
      <c r="D1512" t="s">
        <v>1520</v>
      </c>
      <c r="E1512" t="s">
        <v>1427</v>
      </c>
      <c r="F1512" t="s">
        <v>1428</v>
      </c>
      <c r="G1512">
        <v>5935007600</v>
      </c>
      <c r="H1512">
        <v>35420</v>
      </c>
      <c r="I1512">
        <v>4136100</v>
      </c>
      <c r="J1512">
        <v>2000</v>
      </c>
      <c r="K1512">
        <v>5864</v>
      </c>
      <c r="L1512" t="s">
        <v>1964</v>
      </c>
      <c r="M1512">
        <v>10</v>
      </c>
      <c r="N1512" t="s">
        <v>1437</v>
      </c>
      <c r="O1512" t="s">
        <v>1434</v>
      </c>
      <c r="P1512" t="s">
        <v>1964</v>
      </c>
      <c r="Q1512" t="s">
        <v>1435</v>
      </c>
      <c r="R1512" t="s">
        <v>1435</v>
      </c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 spans="1:60" x14ac:dyDescent="0.25">
      <c r="A1513">
        <v>2033</v>
      </c>
      <c r="B1513">
        <v>42851</v>
      </c>
      <c r="C1513">
        <v>13</v>
      </c>
      <c r="D1513" t="s">
        <v>1520</v>
      </c>
      <c r="E1513" t="s">
        <v>1427</v>
      </c>
      <c r="F1513" t="s">
        <v>1428</v>
      </c>
      <c r="G1513">
        <v>5935007600</v>
      </c>
      <c r="H1513">
        <v>35420</v>
      </c>
      <c r="I1513">
        <v>4136100</v>
      </c>
      <c r="J1513">
        <v>30400</v>
      </c>
      <c r="K1513">
        <v>5865</v>
      </c>
      <c r="L1513" t="s">
        <v>2242</v>
      </c>
      <c r="M1513">
        <v>8</v>
      </c>
      <c r="N1513" t="s">
        <v>1437</v>
      </c>
      <c r="O1513" t="s">
        <v>1434</v>
      </c>
      <c r="P1513" t="s">
        <v>2242</v>
      </c>
      <c r="Q1513" t="s">
        <v>1435</v>
      </c>
      <c r="R1513" t="s">
        <v>1435</v>
      </c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 spans="1:60" x14ac:dyDescent="0.25">
      <c r="A1514">
        <v>2034</v>
      </c>
      <c r="B1514">
        <v>42851</v>
      </c>
      <c r="C1514">
        <v>13</v>
      </c>
      <c r="D1514" t="s">
        <v>1520</v>
      </c>
      <c r="E1514" t="s">
        <v>1427</v>
      </c>
      <c r="F1514" t="s">
        <v>1428</v>
      </c>
      <c r="G1514">
        <v>5935007600</v>
      </c>
      <c r="H1514">
        <v>35420</v>
      </c>
      <c r="I1514">
        <v>4136100</v>
      </c>
      <c r="J1514">
        <v>30000</v>
      </c>
      <c r="K1514">
        <v>5622</v>
      </c>
      <c r="L1514" t="s">
        <v>1524</v>
      </c>
      <c r="M1514">
        <v>6</v>
      </c>
      <c r="N1514" t="s">
        <v>1437</v>
      </c>
      <c r="O1514" t="s">
        <v>1434</v>
      </c>
      <c r="P1514" t="s">
        <v>1524</v>
      </c>
      <c r="Q1514" t="s">
        <v>1435</v>
      </c>
      <c r="R1514" t="s">
        <v>1435</v>
      </c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 spans="1:60" x14ac:dyDescent="0.25">
      <c r="A1515">
        <v>2035</v>
      </c>
      <c r="B1515">
        <v>42851</v>
      </c>
      <c r="C1515">
        <v>13</v>
      </c>
      <c r="D1515" t="s">
        <v>1520</v>
      </c>
      <c r="E1515" t="s">
        <v>1427</v>
      </c>
      <c r="F1515" t="s">
        <v>1428</v>
      </c>
      <c r="G1515">
        <v>5935007600</v>
      </c>
      <c r="H1515">
        <v>35420</v>
      </c>
      <c r="I1515">
        <v>4136100</v>
      </c>
      <c r="J1515">
        <v>10500</v>
      </c>
      <c r="K1515">
        <v>5866</v>
      </c>
      <c r="L1515" t="s">
        <v>2099</v>
      </c>
      <c r="M1515">
        <v>3</v>
      </c>
      <c r="N1515" t="s">
        <v>1437</v>
      </c>
      <c r="O1515" t="s">
        <v>1434</v>
      </c>
      <c r="P1515" t="s">
        <v>2099</v>
      </c>
      <c r="Q1515" t="s">
        <v>1435</v>
      </c>
      <c r="R1515" t="s">
        <v>1435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 spans="1:60" x14ac:dyDescent="0.25">
      <c r="A1516">
        <v>2036</v>
      </c>
      <c r="B1516">
        <v>42851</v>
      </c>
      <c r="C1516">
        <v>13</v>
      </c>
      <c r="D1516" t="s">
        <v>1520</v>
      </c>
      <c r="E1516" t="s">
        <v>1427</v>
      </c>
      <c r="F1516" t="s">
        <v>1428</v>
      </c>
      <c r="G1516">
        <v>5935007600</v>
      </c>
      <c r="H1516">
        <v>35420</v>
      </c>
      <c r="I1516">
        <v>4136100</v>
      </c>
      <c r="J1516">
        <v>24500</v>
      </c>
      <c r="K1516">
        <v>5867</v>
      </c>
      <c r="L1516" t="s">
        <v>2243</v>
      </c>
      <c r="M1516">
        <v>7</v>
      </c>
      <c r="N1516" t="s">
        <v>1437</v>
      </c>
      <c r="O1516" t="s">
        <v>1434</v>
      </c>
      <c r="P1516" t="s">
        <v>2243</v>
      </c>
      <c r="Q1516" t="s">
        <v>1435</v>
      </c>
      <c r="R1516" t="s">
        <v>1435</v>
      </c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 spans="1:60" x14ac:dyDescent="0.25">
      <c r="A1517">
        <v>2037</v>
      </c>
      <c r="B1517">
        <v>42851</v>
      </c>
      <c r="C1517">
        <v>13</v>
      </c>
      <c r="D1517" t="s">
        <v>1520</v>
      </c>
      <c r="E1517" t="s">
        <v>1427</v>
      </c>
      <c r="F1517" t="s">
        <v>1428</v>
      </c>
      <c r="G1517">
        <v>5935007600</v>
      </c>
      <c r="H1517">
        <v>35420</v>
      </c>
      <c r="I1517">
        <v>4136100</v>
      </c>
      <c r="J1517">
        <v>900</v>
      </c>
      <c r="K1517">
        <v>5626</v>
      </c>
      <c r="L1517" t="s">
        <v>1530</v>
      </c>
      <c r="M1517">
        <v>1</v>
      </c>
      <c r="N1517" t="s">
        <v>1437</v>
      </c>
      <c r="O1517" t="s">
        <v>1434</v>
      </c>
      <c r="P1517" t="s">
        <v>1530</v>
      </c>
      <c r="Q1517" t="s">
        <v>1435</v>
      </c>
      <c r="R1517" t="s">
        <v>1435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 spans="1:60" x14ac:dyDescent="0.25">
      <c r="A1518">
        <v>2038</v>
      </c>
      <c r="B1518">
        <v>42851</v>
      </c>
      <c r="C1518">
        <v>13</v>
      </c>
      <c r="D1518" t="s">
        <v>1520</v>
      </c>
      <c r="E1518" t="s">
        <v>1427</v>
      </c>
      <c r="F1518" t="s">
        <v>1428</v>
      </c>
      <c r="G1518">
        <v>5935007600</v>
      </c>
      <c r="H1518">
        <v>35420</v>
      </c>
      <c r="I1518">
        <v>4136100</v>
      </c>
      <c r="J1518">
        <v>5000</v>
      </c>
      <c r="K1518">
        <v>5868</v>
      </c>
      <c r="L1518" t="s">
        <v>2244</v>
      </c>
      <c r="M1518">
        <v>10</v>
      </c>
      <c r="N1518" t="s">
        <v>1437</v>
      </c>
      <c r="O1518" t="s">
        <v>1434</v>
      </c>
      <c r="P1518" t="s">
        <v>2244</v>
      </c>
      <c r="Q1518" t="s">
        <v>1435</v>
      </c>
      <c r="R1518" t="s">
        <v>1435</v>
      </c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 spans="1:60" x14ac:dyDescent="0.25">
      <c r="A1519">
        <v>2039</v>
      </c>
      <c r="B1519">
        <v>42851</v>
      </c>
      <c r="C1519">
        <v>13</v>
      </c>
      <c r="D1519" t="s">
        <v>1808</v>
      </c>
      <c r="E1519" t="s">
        <v>1427</v>
      </c>
      <c r="F1519" t="s">
        <v>1428</v>
      </c>
      <c r="G1519">
        <v>5935284450</v>
      </c>
      <c r="H1519">
        <v>35420</v>
      </c>
      <c r="I1519">
        <v>4136100</v>
      </c>
      <c r="J1519">
        <v>4500</v>
      </c>
      <c r="K1519">
        <v>5869</v>
      </c>
      <c r="L1519" t="s">
        <v>2245</v>
      </c>
      <c r="M1519">
        <v>1</v>
      </c>
      <c r="N1519" t="s">
        <v>1437</v>
      </c>
      <c r="O1519" t="s">
        <v>1434</v>
      </c>
      <c r="P1519" t="s">
        <v>2245</v>
      </c>
      <c r="Q1519" t="s">
        <v>1435</v>
      </c>
      <c r="R1519" t="s">
        <v>1435</v>
      </c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 spans="1:60" x14ac:dyDescent="0.25">
      <c r="A1520">
        <v>2040</v>
      </c>
      <c r="B1520">
        <v>42851</v>
      </c>
      <c r="C1520">
        <v>13</v>
      </c>
      <c r="D1520" t="s">
        <v>1808</v>
      </c>
      <c r="E1520" t="s">
        <v>1427</v>
      </c>
      <c r="F1520" t="s">
        <v>1428</v>
      </c>
      <c r="G1520">
        <v>5935284450</v>
      </c>
      <c r="H1520">
        <v>35420</v>
      </c>
      <c r="I1520">
        <v>4136100</v>
      </c>
      <c r="J1520">
        <v>48400</v>
      </c>
      <c r="K1520">
        <v>5870</v>
      </c>
      <c r="L1520" t="s">
        <v>2246</v>
      </c>
      <c r="M1520">
        <v>4</v>
      </c>
      <c r="N1520" t="s">
        <v>1437</v>
      </c>
      <c r="O1520" t="s">
        <v>1434</v>
      </c>
      <c r="P1520" t="s">
        <v>2246</v>
      </c>
      <c r="Q1520" t="s">
        <v>1435</v>
      </c>
      <c r="R1520" t="s">
        <v>1435</v>
      </c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 spans="1:60" x14ac:dyDescent="0.25">
      <c r="A1521">
        <v>2041</v>
      </c>
      <c r="B1521">
        <v>42851</v>
      </c>
      <c r="C1521">
        <v>13</v>
      </c>
      <c r="D1521" t="s">
        <v>1808</v>
      </c>
      <c r="E1521" t="s">
        <v>1427</v>
      </c>
      <c r="F1521" t="s">
        <v>1428</v>
      </c>
      <c r="G1521">
        <v>5935284450</v>
      </c>
      <c r="H1521">
        <v>35420</v>
      </c>
      <c r="I1521">
        <v>4136100</v>
      </c>
      <c r="J1521">
        <v>10500</v>
      </c>
      <c r="K1521">
        <v>5871</v>
      </c>
      <c r="L1521" t="s">
        <v>1579</v>
      </c>
      <c r="M1521">
        <v>7</v>
      </c>
      <c r="N1521" t="s">
        <v>1437</v>
      </c>
      <c r="O1521" t="s">
        <v>1434</v>
      </c>
      <c r="P1521" t="s">
        <v>1579</v>
      </c>
      <c r="Q1521" t="s">
        <v>1435</v>
      </c>
      <c r="R1521" t="s">
        <v>1435</v>
      </c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 spans="1:60" x14ac:dyDescent="0.25">
      <c r="A1522">
        <v>2042</v>
      </c>
      <c r="B1522">
        <v>42851</v>
      </c>
      <c r="C1522">
        <v>13</v>
      </c>
      <c r="D1522" t="s">
        <v>1808</v>
      </c>
      <c r="E1522" t="s">
        <v>1427</v>
      </c>
      <c r="F1522" t="s">
        <v>1428</v>
      </c>
      <c r="G1522">
        <v>5935284450</v>
      </c>
      <c r="H1522">
        <v>35420</v>
      </c>
      <c r="I1522">
        <v>4136100</v>
      </c>
      <c r="J1522">
        <v>8000</v>
      </c>
      <c r="K1522">
        <v>5612</v>
      </c>
      <c r="L1522" t="s">
        <v>1524</v>
      </c>
      <c r="M1522">
        <v>2</v>
      </c>
      <c r="N1522" t="s">
        <v>1437</v>
      </c>
      <c r="O1522" t="s">
        <v>1434</v>
      </c>
      <c r="P1522" t="s">
        <v>1524</v>
      </c>
      <c r="Q1522" t="s">
        <v>1435</v>
      </c>
      <c r="R1522" t="s">
        <v>1435</v>
      </c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 spans="1:60" x14ac:dyDescent="0.25">
      <c r="A1523">
        <v>2043</v>
      </c>
      <c r="B1523">
        <v>42851</v>
      </c>
      <c r="C1523">
        <v>13</v>
      </c>
      <c r="D1523" t="s">
        <v>1520</v>
      </c>
      <c r="E1523" t="s">
        <v>1427</v>
      </c>
      <c r="F1523" t="s">
        <v>1428</v>
      </c>
      <c r="G1523">
        <v>5935007600</v>
      </c>
      <c r="H1523">
        <v>35420</v>
      </c>
      <c r="I1523">
        <v>4136100</v>
      </c>
      <c r="J1523">
        <v>3500</v>
      </c>
      <c r="K1523">
        <v>5866</v>
      </c>
      <c r="L1523" t="s">
        <v>2099</v>
      </c>
      <c r="M1523">
        <v>1</v>
      </c>
      <c r="N1523" t="s">
        <v>1437</v>
      </c>
      <c r="O1523" t="s">
        <v>1434</v>
      </c>
      <c r="P1523" t="s">
        <v>2099</v>
      </c>
      <c r="Q1523" t="s">
        <v>1435</v>
      </c>
      <c r="R1523" t="s">
        <v>1435</v>
      </c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 spans="1:60" x14ac:dyDescent="0.25">
      <c r="A1524">
        <v>2044</v>
      </c>
      <c r="B1524">
        <v>42851</v>
      </c>
      <c r="C1524">
        <v>13</v>
      </c>
      <c r="D1524" t="s">
        <v>1520</v>
      </c>
      <c r="E1524" t="s">
        <v>1427</v>
      </c>
      <c r="F1524" t="s">
        <v>1428</v>
      </c>
      <c r="G1524">
        <v>5935007600</v>
      </c>
      <c r="H1524">
        <v>35420</v>
      </c>
      <c r="I1524">
        <v>4136100</v>
      </c>
      <c r="J1524">
        <v>2800</v>
      </c>
      <c r="K1524">
        <v>5881</v>
      </c>
      <c r="L1524" t="s">
        <v>1570</v>
      </c>
      <c r="M1524">
        <v>1</v>
      </c>
      <c r="N1524" t="s">
        <v>1437</v>
      </c>
      <c r="O1524" t="s">
        <v>1434</v>
      </c>
      <c r="P1524" t="s">
        <v>1570</v>
      </c>
      <c r="Q1524" t="s">
        <v>1435</v>
      </c>
      <c r="R1524" t="s">
        <v>1435</v>
      </c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 spans="1:60" x14ac:dyDescent="0.25">
      <c r="A1525">
        <v>2045</v>
      </c>
      <c r="B1525">
        <v>42851</v>
      </c>
      <c r="C1525">
        <v>13</v>
      </c>
      <c r="D1525" t="s">
        <v>1520</v>
      </c>
      <c r="E1525" t="s">
        <v>1427</v>
      </c>
      <c r="F1525" t="s">
        <v>1428</v>
      </c>
      <c r="G1525">
        <v>5935007600</v>
      </c>
      <c r="H1525">
        <v>35420</v>
      </c>
      <c r="I1525">
        <v>4136100</v>
      </c>
      <c r="J1525">
        <v>4800</v>
      </c>
      <c r="K1525">
        <v>5882</v>
      </c>
      <c r="L1525" t="s">
        <v>2136</v>
      </c>
      <c r="M1525">
        <v>4</v>
      </c>
      <c r="N1525" t="s">
        <v>1437</v>
      </c>
      <c r="O1525" t="s">
        <v>1434</v>
      </c>
      <c r="P1525" t="s">
        <v>2136</v>
      </c>
      <c r="Q1525" t="s">
        <v>1435</v>
      </c>
      <c r="R1525" t="s">
        <v>1435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 spans="1:60" x14ac:dyDescent="0.25">
      <c r="A1526">
        <v>2046</v>
      </c>
      <c r="B1526">
        <v>42851</v>
      </c>
      <c r="C1526">
        <v>13</v>
      </c>
      <c r="D1526" t="s">
        <v>1520</v>
      </c>
      <c r="E1526" t="s">
        <v>1427</v>
      </c>
      <c r="F1526" t="s">
        <v>1428</v>
      </c>
      <c r="G1526">
        <v>5935007600</v>
      </c>
      <c r="H1526">
        <v>35420</v>
      </c>
      <c r="I1526">
        <v>4136100</v>
      </c>
      <c r="J1526">
        <v>25000</v>
      </c>
      <c r="K1526">
        <v>5883</v>
      </c>
      <c r="L1526" t="s">
        <v>1771</v>
      </c>
      <c r="M1526">
        <v>10</v>
      </c>
      <c r="N1526" t="s">
        <v>1437</v>
      </c>
      <c r="O1526" t="s">
        <v>1434</v>
      </c>
      <c r="P1526" t="s">
        <v>1771</v>
      </c>
      <c r="Q1526" t="s">
        <v>1435</v>
      </c>
      <c r="R1526" t="s">
        <v>1435</v>
      </c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 spans="1:60" x14ac:dyDescent="0.25">
      <c r="A1527">
        <v>2047</v>
      </c>
      <c r="B1527">
        <v>42851</v>
      </c>
      <c r="C1527">
        <v>13</v>
      </c>
      <c r="D1527" t="s">
        <v>1520</v>
      </c>
      <c r="E1527" t="s">
        <v>1427</v>
      </c>
      <c r="F1527" t="s">
        <v>1428</v>
      </c>
      <c r="G1527">
        <v>5935007600</v>
      </c>
      <c r="H1527">
        <v>35420</v>
      </c>
      <c r="I1527">
        <v>4136100</v>
      </c>
      <c r="J1527">
        <v>56000</v>
      </c>
      <c r="K1527">
        <v>5884</v>
      </c>
      <c r="L1527" t="s">
        <v>2247</v>
      </c>
      <c r="M1527">
        <v>7</v>
      </c>
      <c r="N1527" t="s">
        <v>1437</v>
      </c>
      <c r="O1527" t="s">
        <v>1434</v>
      </c>
      <c r="P1527" t="s">
        <v>2247</v>
      </c>
      <c r="Q1527" t="s">
        <v>1435</v>
      </c>
      <c r="R1527" t="s">
        <v>1435</v>
      </c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 spans="1:60" x14ac:dyDescent="0.25">
      <c r="A1528">
        <v>2048</v>
      </c>
      <c r="B1528">
        <v>42851</v>
      </c>
      <c r="C1528">
        <v>13</v>
      </c>
      <c r="D1528" t="s">
        <v>1520</v>
      </c>
      <c r="E1528" t="s">
        <v>1427</v>
      </c>
      <c r="F1528" t="s">
        <v>1428</v>
      </c>
      <c r="G1528">
        <v>5935007600</v>
      </c>
      <c r="H1528">
        <v>35420</v>
      </c>
      <c r="I1528">
        <v>4136100</v>
      </c>
      <c r="J1528">
        <v>11000</v>
      </c>
      <c r="K1528">
        <v>5705</v>
      </c>
      <c r="L1528" t="s">
        <v>1534</v>
      </c>
      <c r="M1528">
        <v>1</v>
      </c>
      <c r="N1528" t="s">
        <v>1437</v>
      </c>
      <c r="O1528" t="s">
        <v>1434</v>
      </c>
      <c r="P1528" t="s">
        <v>1534</v>
      </c>
      <c r="Q1528" t="s">
        <v>1435</v>
      </c>
      <c r="R1528" t="s">
        <v>1435</v>
      </c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 spans="1:60" x14ac:dyDescent="0.25">
      <c r="A1529">
        <v>2111</v>
      </c>
      <c r="B1529">
        <v>42851</v>
      </c>
      <c r="C1529">
        <v>13</v>
      </c>
      <c r="D1529" t="s">
        <v>1808</v>
      </c>
      <c r="E1529" t="s">
        <v>1427</v>
      </c>
      <c r="F1529" t="s">
        <v>1428</v>
      </c>
      <c r="G1529">
        <v>5935284450</v>
      </c>
      <c r="H1529">
        <v>35420</v>
      </c>
      <c r="I1529">
        <v>4136100</v>
      </c>
      <c r="J1529">
        <v>27500</v>
      </c>
      <c r="K1529">
        <v>5872</v>
      </c>
      <c r="L1529" t="s">
        <v>1922</v>
      </c>
      <c r="M1529">
        <v>1</v>
      </c>
      <c r="N1529" t="s">
        <v>1437</v>
      </c>
      <c r="O1529" t="s">
        <v>1434</v>
      </c>
      <c r="P1529" t="s">
        <v>1922</v>
      </c>
      <c r="Q1529" t="s">
        <v>1435</v>
      </c>
      <c r="R1529" t="s">
        <v>1435</v>
      </c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 spans="1:60" x14ac:dyDescent="0.25">
      <c r="A1530">
        <v>2112</v>
      </c>
      <c r="B1530">
        <v>42851</v>
      </c>
      <c r="C1530">
        <v>13</v>
      </c>
      <c r="D1530" t="s">
        <v>1808</v>
      </c>
      <c r="E1530" t="s">
        <v>1427</v>
      </c>
      <c r="F1530" t="s">
        <v>1428</v>
      </c>
      <c r="G1530">
        <v>5935284450</v>
      </c>
      <c r="H1530">
        <v>35420</v>
      </c>
      <c r="I1530">
        <v>4136100</v>
      </c>
      <c r="J1530">
        <v>3300</v>
      </c>
      <c r="K1530">
        <v>5873</v>
      </c>
      <c r="L1530" t="s">
        <v>1570</v>
      </c>
      <c r="M1530">
        <v>1</v>
      </c>
      <c r="N1530" t="s">
        <v>1437</v>
      </c>
      <c r="O1530" t="s">
        <v>1434</v>
      </c>
      <c r="P1530" t="s">
        <v>1570</v>
      </c>
      <c r="Q1530" t="s">
        <v>1435</v>
      </c>
      <c r="R1530" t="s">
        <v>1435</v>
      </c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 spans="1:60" x14ac:dyDescent="0.25">
      <c r="A1531">
        <v>2113</v>
      </c>
      <c r="B1531">
        <v>42851</v>
      </c>
      <c r="C1531">
        <v>13</v>
      </c>
      <c r="D1531" t="s">
        <v>1808</v>
      </c>
      <c r="E1531" t="s">
        <v>1427</v>
      </c>
      <c r="F1531" t="s">
        <v>1428</v>
      </c>
      <c r="G1531">
        <v>5935284450</v>
      </c>
      <c r="H1531">
        <v>35420</v>
      </c>
      <c r="I1531">
        <v>4136100</v>
      </c>
      <c r="J1531">
        <v>4000</v>
      </c>
      <c r="K1531">
        <v>5874</v>
      </c>
      <c r="L1531" t="s">
        <v>1569</v>
      </c>
      <c r="M1531">
        <v>2</v>
      </c>
      <c r="N1531" t="s">
        <v>1437</v>
      </c>
      <c r="O1531" t="s">
        <v>1434</v>
      </c>
      <c r="P1531" t="s">
        <v>1569</v>
      </c>
      <c r="Q1531" t="s">
        <v>1435</v>
      </c>
      <c r="R1531" t="s">
        <v>1435</v>
      </c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 spans="1:60" x14ac:dyDescent="0.25">
      <c r="A1532">
        <v>2114</v>
      </c>
      <c r="B1532">
        <v>42851</v>
      </c>
      <c r="C1532">
        <v>13</v>
      </c>
      <c r="D1532" t="s">
        <v>1808</v>
      </c>
      <c r="E1532" t="s">
        <v>1427</v>
      </c>
      <c r="F1532" t="s">
        <v>1428</v>
      </c>
      <c r="G1532">
        <v>5935284450</v>
      </c>
      <c r="H1532">
        <v>35420</v>
      </c>
      <c r="I1532">
        <v>4136100</v>
      </c>
      <c r="J1532">
        <v>6000</v>
      </c>
      <c r="K1532">
        <v>5875</v>
      </c>
      <c r="L1532" t="s">
        <v>2248</v>
      </c>
      <c r="M1532">
        <v>2</v>
      </c>
      <c r="N1532" t="s">
        <v>1437</v>
      </c>
      <c r="O1532" t="s">
        <v>1434</v>
      </c>
      <c r="P1532" t="s">
        <v>2248</v>
      </c>
      <c r="Q1532" t="s">
        <v>1435</v>
      </c>
      <c r="R1532" t="s">
        <v>1435</v>
      </c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 spans="1:60" x14ac:dyDescent="0.25">
      <c r="A1533">
        <v>2115</v>
      </c>
      <c r="B1533">
        <v>42851</v>
      </c>
      <c r="C1533">
        <v>13</v>
      </c>
      <c r="D1533" t="s">
        <v>1808</v>
      </c>
      <c r="E1533" t="s">
        <v>1427</v>
      </c>
      <c r="F1533" t="s">
        <v>1428</v>
      </c>
      <c r="G1533">
        <v>5935284450</v>
      </c>
      <c r="H1533">
        <v>35420</v>
      </c>
      <c r="I1533">
        <v>4136100</v>
      </c>
      <c r="J1533">
        <v>800</v>
      </c>
      <c r="K1533">
        <v>5876</v>
      </c>
      <c r="L1533" t="s">
        <v>2249</v>
      </c>
      <c r="M1533">
        <v>1</v>
      </c>
      <c r="N1533" t="s">
        <v>2250</v>
      </c>
      <c r="O1533" t="s">
        <v>1434</v>
      </c>
      <c r="P1533" t="s">
        <v>2249</v>
      </c>
      <c r="Q1533" t="s">
        <v>1435</v>
      </c>
      <c r="R1533" t="s">
        <v>1435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 spans="1:60" x14ac:dyDescent="0.25">
      <c r="A1534">
        <v>2116</v>
      </c>
      <c r="B1534">
        <v>42851</v>
      </c>
      <c r="C1534">
        <v>13</v>
      </c>
      <c r="D1534" t="s">
        <v>1808</v>
      </c>
      <c r="E1534" t="s">
        <v>1427</v>
      </c>
      <c r="F1534" t="s">
        <v>1428</v>
      </c>
      <c r="G1534">
        <v>5935284450</v>
      </c>
      <c r="H1534">
        <v>35420</v>
      </c>
      <c r="I1534">
        <v>4136100</v>
      </c>
      <c r="J1534">
        <v>2000</v>
      </c>
      <c r="K1534">
        <v>5877</v>
      </c>
      <c r="L1534" t="s">
        <v>2251</v>
      </c>
      <c r="M1534">
        <v>2</v>
      </c>
      <c r="N1534" t="s">
        <v>1529</v>
      </c>
      <c r="O1534" t="s">
        <v>1434</v>
      </c>
      <c r="P1534" t="s">
        <v>2251</v>
      </c>
      <c r="Q1534" t="s">
        <v>1435</v>
      </c>
      <c r="R1534" t="s">
        <v>1435</v>
      </c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 spans="1:60" x14ac:dyDescent="0.25">
      <c r="A1535">
        <v>2117</v>
      </c>
      <c r="B1535">
        <v>42851</v>
      </c>
      <c r="C1535">
        <v>13</v>
      </c>
      <c r="D1535" t="s">
        <v>1808</v>
      </c>
      <c r="E1535" t="s">
        <v>1427</v>
      </c>
      <c r="F1535" t="s">
        <v>1428</v>
      </c>
      <c r="G1535">
        <v>5935284450</v>
      </c>
      <c r="H1535">
        <v>35420</v>
      </c>
      <c r="I1535">
        <v>4136100</v>
      </c>
      <c r="J1535">
        <v>3000</v>
      </c>
      <c r="K1535">
        <v>5878</v>
      </c>
      <c r="L1535" t="s">
        <v>2161</v>
      </c>
      <c r="M1535">
        <v>1</v>
      </c>
      <c r="N1535" t="s">
        <v>1437</v>
      </c>
      <c r="O1535" t="s">
        <v>1434</v>
      </c>
      <c r="P1535" t="s">
        <v>2161</v>
      </c>
      <c r="Q1535" t="s">
        <v>1435</v>
      </c>
      <c r="R1535" t="s">
        <v>1435</v>
      </c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</row>
    <row r="1536" spans="1:60" x14ac:dyDescent="0.25">
      <c r="A1536">
        <v>2118</v>
      </c>
      <c r="B1536">
        <v>42851</v>
      </c>
      <c r="C1536">
        <v>13</v>
      </c>
      <c r="D1536" t="s">
        <v>1808</v>
      </c>
      <c r="E1536" t="s">
        <v>1427</v>
      </c>
      <c r="F1536" t="s">
        <v>1428</v>
      </c>
      <c r="G1536">
        <v>5935284450</v>
      </c>
      <c r="H1536">
        <v>35420</v>
      </c>
      <c r="I1536">
        <v>4136100</v>
      </c>
      <c r="J1536">
        <v>4000</v>
      </c>
      <c r="K1536">
        <v>5681</v>
      </c>
      <c r="L1536" t="s">
        <v>2124</v>
      </c>
      <c r="M1536">
        <v>1</v>
      </c>
      <c r="N1536" t="s">
        <v>1437</v>
      </c>
      <c r="O1536" t="s">
        <v>1434</v>
      </c>
      <c r="P1536" t="s">
        <v>2124</v>
      </c>
      <c r="Q1536" t="s">
        <v>1435</v>
      </c>
      <c r="R1536" t="s">
        <v>1435</v>
      </c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 spans="1:60" x14ac:dyDescent="0.25">
      <c r="A1537">
        <v>2119</v>
      </c>
      <c r="B1537">
        <v>42851</v>
      </c>
      <c r="C1537">
        <v>13</v>
      </c>
      <c r="D1537" t="s">
        <v>1808</v>
      </c>
      <c r="E1537" t="s">
        <v>1427</v>
      </c>
      <c r="F1537" t="s">
        <v>1428</v>
      </c>
      <c r="G1537">
        <v>5935284450</v>
      </c>
      <c r="H1537">
        <v>35420</v>
      </c>
      <c r="I1537">
        <v>4136100</v>
      </c>
      <c r="J1537">
        <v>11000</v>
      </c>
      <c r="K1537">
        <v>5689</v>
      </c>
      <c r="L1537" t="s">
        <v>1528</v>
      </c>
      <c r="M1537">
        <v>2.2000000000000002</v>
      </c>
      <c r="N1537" t="s">
        <v>1529</v>
      </c>
      <c r="O1537" t="s">
        <v>1434</v>
      </c>
      <c r="P1537" t="s">
        <v>1528</v>
      </c>
      <c r="Q1537" t="s">
        <v>1435</v>
      </c>
      <c r="R1537" t="s">
        <v>1435</v>
      </c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 spans="1:60" x14ac:dyDescent="0.25">
      <c r="A1538">
        <v>2120</v>
      </c>
      <c r="B1538">
        <v>42851</v>
      </c>
      <c r="C1538">
        <v>13</v>
      </c>
      <c r="D1538" t="s">
        <v>1808</v>
      </c>
      <c r="E1538" t="s">
        <v>1427</v>
      </c>
      <c r="F1538" t="s">
        <v>1428</v>
      </c>
      <c r="G1538">
        <v>5935284450</v>
      </c>
      <c r="H1538">
        <v>35420</v>
      </c>
      <c r="I1538">
        <v>4136100</v>
      </c>
      <c r="J1538">
        <v>3000</v>
      </c>
      <c r="K1538">
        <v>5880</v>
      </c>
      <c r="L1538" t="s">
        <v>2252</v>
      </c>
      <c r="M1538">
        <v>2</v>
      </c>
      <c r="N1538" t="s">
        <v>1437</v>
      </c>
      <c r="O1538" t="s">
        <v>1434</v>
      </c>
      <c r="P1538" t="s">
        <v>2252</v>
      </c>
      <c r="Q1538" t="s">
        <v>1435</v>
      </c>
      <c r="R1538" t="s">
        <v>1435</v>
      </c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 spans="1:60" x14ac:dyDescent="0.25">
      <c r="A1539">
        <v>2123</v>
      </c>
      <c r="B1539">
        <v>42851</v>
      </c>
      <c r="C1539">
        <v>13</v>
      </c>
      <c r="D1539" t="s">
        <v>1808</v>
      </c>
      <c r="E1539" t="s">
        <v>1427</v>
      </c>
      <c r="F1539" t="s">
        <v>1428</v>
      </c>
      <c r="G1539">
        <v>5935284450</v>
      </c>
      <c r="H1539">
        <v>35420</v>
      </c>
      <c r="I1539">
        <v>4136100</v>
      </c>
      <c r="J1539">
        <v>74000</v>
      </c>
      <c r="K1539">
        <v>5711</v>
      </c>
      <c r="L1539" t="s">
        <v>2175</v>
      </c>
      <c r="M1539">
        <v>37</v>
      </c>
      <c r="N1539" t="s">
        <v>1437</v>
      </c>
      <c r="O1539" t="s">
        <v>1434</v>
      </c>
      <c r="P1539" t="s">
        <v>2175</v>
      </c>
      <c r="Q1539" t="s">
        <v>1435</v>
      </c>
      <c r="R1539" t="s">
        <v>1435</v>
      </c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 spans="1:60" x14ac:dyDescent="0.25">
      <c r="A1540">
        <v>2134</v>
      </c>
      <c r="B1540">
        <v>42851</v>
      </c>
      <c r="C1540">
        <v>14</v>
      </c>
      <c r="D1540" t="s">
        <v>1838</v>
      </c>
      <c r="E1540" t="s">
        <v>1427</v>
      </c>
      <c r="F1540" t="s">
        <v>1428</v>
      </c>
      <c r="G1540">
        <v>5935401947</v>
      </c>
      <c r="H1540">
        <v>35470</v>
      </c>
      <c r="I1540">
        <v>4136100</v>
      </c>
      <c r="J1540">
        <v>50000</v>
      </c>
      <c r="K1540">
        <v>5937</v>
      </c>
      <c r="L1540" t="s">
        <v>2196</v>
      </c>
      <c r="M1540">
        <v>1</v>
      </c>
      <c r="N1540" t="s">
        <v>1437</v>
      </c>
      <c r="O1540" t="s">
        <v>1434</v>
      </c>
      <c r="P1540" t="s">
        <v>2196</v>
      </c>
      <c r="Q1540" t="s">
        <v>1435</v>
      </c>
      <c r="R1540" t="s">
        <v>1435</v>
      </c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 spans="1:60" x14ac:dyDescent="0.25">
      <c r="A1541">
        <v>368</v>
      </c>
      <c r="B1541">
        <v>42852</v>
      </c>
      <c r="C1541">
        <v>212</v>
      </c>
      <c r="D1541" t="s">
        <v>1827</v>
      </c>
      <c r="E1541" t="s">
        <v>1427</v>
      </c>
      <c r="F1541" t="s">
        <v>1428</v>
      </c>
      <c r="G1541">
        <v>5935183621</v>
      </c>
      <c r="H1541">
        <v>41362</v>
      </c>
      <c r="I1541">
        <v>31211</v>
      </c>
      <c r="J1541">
        <v>530000</v>
      </c>
      <c r="K1541" t="s">
        <v>1445</v>
      </c>
      <c r="L1541" t="s">
        <v>1446</v>
      </c>
      <c r="M1541">
        <v>0</v>
      </c>
      <c r="N1541" t="s">
        <v>1447</v>
      </c>
      <c r="O1541" t="s">
        <v>1434</v>
      </c>
      <c r="P1541" t="s">
        <v>2253</v>
      </c>
      <c r="Q1541">
        <v>71802</v>
      </c>
      <c r="R1541">
        <v>81834</v>
      </c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 spans="1:60" x14ac:dyDescent="0.25">
      <c r="A1542">
        <v>369</v>
      </c>
      <c r="B1542">
        <v>42852</v>
      </c>
      <c r="C1542">
        <v>213</v>
      </c>
      <c r="D1542" t="s">
        <v>2254</v>
      </c>
      <c r="E1542" t="s">
        <v>1427</v>
      </c>
      <c r="F1542" t="s">
        <v>1428</v>
      </c>
      <c r="G1542">
        <v>5954056939</v>
      </c>
      <c r="H1542">
        <v>41362</v>
      </c>
      <c r="I1542">
        <v>31211</v>
      </c>
      <c r="J1542">
        <v>288950</v>
      </c>
      <c r="K1542" t="s">
        <v>1445</v>
      </c>
      <c r="L1542" t="s">
        <v>1446</v>
      </c>
      <c r="M1542">
        <v>0</v>
      </c>
      <c r="N1542" t="s">
        <v>1447</v>
      </c>
      <c r="O1542" t="s">
        <v>1434</v>
      </c>
      <c r="P1542" t="s">
        <v>2255</v>
      </c>
      <c r="Q1542">
        <v>71802</v>
      </c>
      <c r="R1542">
        <v>81834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 spans="1:60" x14ac:dyDescent="0.25">
      <c r="A1543">
        <v>370</v>
      </c>
      <c r="B1543">
        <v>42852</v>
      </c>
      <c r="C1543">
        <v>4</v>
      </c>
      <c r="D1543" t="s">
        <v>1580</v>
      </c>
      <c r="E1543" t="s">
        <v>1427</v>
      </c>
      <c r="F1543" t="s">
        <v>1441</v>
      </c>
      <c r="G1543">
        <v>5000571065</v>
      </c>
      <c r="H1543">
        <v>31215</v>
      </c>
      <c r="I1543">
        <v>131105</v>
      </c>
      <c r="J1543">
        <v>662500</v>
      </c>
      <c r="K1543" t="s">
        <v>1445</v>
      </c>
      <c r="L1543" t="s">
        <v>1446</v>
      </c>
      <c r="M1543">
        <v>0</v>
      </c>
      <c r="N1543" t="s">
        <v>1447</v>
      </c>
      <c r="O1543" t="s">
        <v>1434</v>
      </c>
      <c r="P1543" t="s">
        <v>2119</v>
      </c>
      <c r="Q1543" t="s">
        <v>1435</v>
      </c>
      <c r="R1543" t="s">
        <v>1435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 spans="1:60" x14ac:dyDescent="0.25">
      <c r="A1544">
        <v>1755</v>
      </c>
      <c r="B1544">
        <v>42852</v>
      </c>
      <c r="C1544">
        <v>10</v>
      </c>
      <c r="D1544" t="s">
        <v>2201</v>
      </c>
      <c r="E1544" t="s">
        <v>1427</v>
      </c>
      <c r="F1544" t="s">
        <v>1546</v>
      </c>
      <c r="G1544">
        <v>250000453315</v>
      </c>
      <c r="H1544">
        <v>35460</v>
      </c>
      <c r="I1544">
        <v>4136108</v>
      </c>
      <c r="J1544">
        <v>30000</v>
      </c>
      <c r="K1544">
        <v>5722</v>
      </c>
      <c r="L1544" t="s">
        <v>1482</v>
      </c>
      <c r="M1544">
        <v>5</v>
      </c>
      <c r="N1544" t="s">
        <v>1454</v>
      </c>
      <c r="O1544" t="s">
        <v>1434</v>
      </c>
      <c r="P1544" t="s">
        <v>1482</v>
      </c>
      <c r="Q1544" t="s">
        <v>1435</v>
      </c>
      <c r="R1544" t="s">
        <v>1435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 spans="1:60" x14ac:dyDescent="0.25">
      <c r="A1545">
        <v>1756</v>
      </c>
      <c r="B1545">
        <v>42852</v>
      </c>
      <c r="C1545">
        <v>10</v>
      </c>
      <c r="D1545" t="s">
        <v>2201</v>
      </c>
      <c r="E1545" t="s">
        <v>1427</v>
      </c>
      <c r="F1545" t="s">
        <v>1546</v>
      </c>
      <c r="G1545">
        <v>250000453315</v>
      </c>
      <c r="H1545">
        <v>35460</v>
      </c>
      <c r="I1545">
        <v>4136108</v>
      </c>
      <c r="J1545">
        <v>36000</v>
      </c>
      <c r="K1545">
        <v>5446</v>
      </c>
      <c r="L1545" t="s">
        <v>1481</v>
      </c>
      <c r="M1545">
        <v>30</v>
      </c>
      <c r="N1545" t="s">
        <v>1454</v>
      </c>
      <c r="O1545" t="s">
        <v>1434</v>
      </c>
      <c r="P1545" t="s">
        <v>1481</v>
      </c>
      <c r="Q1545" t="s">
        <v>1435</v>
      </c>
      <c r="R1545" t="s">
        <v>1435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 spans="1:60" x14ac:dyDescent="0.25">
      <c r="A1546">
        <v>1941</v>
      </c>
      <c r="B1546">
        <v>42852</v>
      </c>
      <c r="C1546">
        <v>13</v>
      </c>
      <c r="D1546" t="s">
        <v>1927</v>
      </c>
      <c r="E1546" t="s">
        <v>1427</v>
      </c>
      <c r="F1546" t="s">
        <v>1717</v>
      </c>
      <c r="G1546">
        <v>5935263133</v>
      </c>
      <c r="H1546">
        <v>35410</v>
      </c>
      <c r="I1546">
        <v>4136101</v>
      </c>
      <c r="J1546">
        <v>7000</v>
      </c>
      <c r="K1546">
        <v>5510</v>
      </c>
      <c r="L1546" t="s">
        <v>1459</v>
      </c>
      <c r="M1546">
        <v>100</v>
      </c>
      <c r="N1546" t="s">
        <v>1437</v>
      </c>
      <c r="O1546" t="s">
        <v>1434</v>
      </c>
      <c r="P1546" t="s">
        <v>1459</v>
      </c>
      <c r="Q1546" t="s">
        <v>1435</v>
      </c>
      <c r="R1546" t="s">
        <v>1435</v>
      </c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 spans="1:60" x14ac:dyDescent="0.25">
      <c r="A1547">
        <v>1942</v>
      </c>
      <c r="B1547">
        <v>42852</v>
      </c>
      <c r="C1547">
        <v>13</v>
      </c>
      <c r="D1547" t="s">
        <v>1927</v>
      </c>
      <c r="E1547" t="s">
        <v>1427</v>
      </c>
      <c r="F1547" t="s">
        <v>1717</v>
      </c>
      <c r="G1547">
        <v>5935263133</v>
      </c>
      <c r="H1547">
        <v>35410</v>
      </c>
      <c r="I1547">
        <v>4136101</v>
      </c>
      <c r="J1547">
        <v>10000</v>
      </c>
      <c r="K1547">
        <v>5457</v>
      </c>
      <c r="L1547" t="s">
        <v>1459</v>
      </c>
      <c r="M1547">
        <v>100</v>
      </c>
      <c r="N1547" t="s">
        <v>1454</v>
      </c>
      <c r="O1547" t="s">
        <v>1434</v>
      </c>
      <c r="P1547" t="s">
        <v>1459</v>
      </c>
      <c r="Q1547" t="s">
        <v>1435</v>
      </c>
      <c r="R1547" t="s">
        <v>1435</v>
      </c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 spans="1:60" x14ac:dyDescent="0.25">
      <c r="A1548">
        <v>2028</v>
      </c>
      <c r="B1548">
        <v>42852</v>
      </c>
      <c r="C1548">
        <v>13</v>
      </c>
      <c r="D1548" t="s">
        <v>2254</v>
      </c>
      <c r="E1548" t="s">
        <v>1427</v>
      </c>
      <c r="F1548" t="s">
        <v>1428</v>
      </c>
      <c r="G1548">
        <v>5954056939</v>
      </c>
      <c r="H1548">
        <v>35420</v>
      </c>
      <c r="I1548">
        <v>41362</v>
      </c>
      <c r="J1548">
        <v>160000</v>
      </c>
      <c r="K1548">
        <v>5860</v>
      </c>
      <c r="L1548" t="s">
        <v>2256</v>
      </c>
      <c r="M1548">
        <v>50</v>
      </c>
      <c r="N1548" t="s">
        <v>1437</v>
      </c>
      <c r="O1548" t="s">
        <v>1434</v>
      </c>
      <c r="P1548" t="s">
        <v>2256</v>
      </c>
      <c r="Q1548" t="s">
        <v>1435</v>
      </c>
      <c r="R1548" t="s">
        <v>1435</v>
      </c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 spans="1:60" x14ac:dyDescent="0.25">
      <c r="A1549">
        <v>2029</v>
      </c>
      <c r="B1549">
        <v>42852</v>
      </c>
      <c r="C1549">
        <v>13</v>
      </c>
      <c r="D1549" t="s">
        <v>2254</v>
      </c>
      <c r="E1549" t="s">
        <v>1427</v>
      </c>
      <c r="F1549" t="s">
        <v>1428</v>
      </c>
      <c r="G1549">
        <v>5954056939</v>
      </c>
      <c r="H1549">
        <v>35420</v>
      </c>
      <c r="I1549">
        <v>41362</v>
      </c>
      <c r="J1549">
        <v>62750</v>
      </c>
      <c r="K1549">
        <v>5861</v>
      </c>
      <c r="L1549" t="s">
        <v>2257</v>
      </c>
      <c r="M1549">
        <v>1</v>
      </c>
      <c r="N1549" t="s">
        <v>1437</v>
      </c>
      <c r="O1549" t="s">
        <v>1434</v>
      </c>
      <c r="P1549" t="s">
        <v>2257</v>
      </c>
      <c r="Q1549" t="s">
        <v>1435</v>
      </c>
      <c r="R1549" t="s">
        <v>1435</v>
      </c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 spans="1:60" x14ac:dyDescent="0.25">
      <c r="A1550">
        <v>2030</v>
      </c>
      <c r="B1550">
        <v>42852</v>
      </c>
      <c r="C1550">
        <v>13</v>
      </c>
      <c r="D1550" t="s">
        <v>2254</v>
      </c>
      <c r="E1550" t="s">
        <v>1427</v>
      </c>
      <c r="F1550" t="s">
        <v>1428</v>
      </c>
      <c r="G1550">
        <v>5954056939</v>
      </c>
      <c r="H1550">
        <v>35420</v>
      </c>
      <c r="I1550">
        <v>41362</v>
      </c>
      <c r="J1550">
        <v>66200</v>
      </c>
      <c r="K1550">
        <v>5862</v>
      </c>
      <c r="L1550" t="s">
        <v>2258</v>
      </c>
      <c r="M1550">
        <v>1</v>
      </c>
      <c r="N1550" t="s">
        <v>1437</v>
      </c>
      <c r="O1550" t="s">
        <v>1434</v>
      </c>
      <c r="P1550" t="s">
        <v>2258</v>
      </c>
      <c r="Q1550" t="s">
        <v>1435</v>
      </c>
      <c r="R1550" t="s">
        <v>1435</v>
      </c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 spans="1:60" x14ac:dyDescent="0.25">
      <c r="A1551">
        <v>371</v>
      </c>
      <c r="B1551">
        <v>42853</v>
      </c>
      <c r="C1551">
        <v>4</v>
      </c>
      <c r="D1551" t="s">
        <v>1542</v>
      </c>
      <c r="E1551" t="s">
        <v>1427</v>
      </c>
      <c r="F1551" t="s">
        <v>1428</v>
      </c>
      <c r="G1551">
        <v>5026455045</v>
      </c>
      <c r="H1551">
        <v>31215</v>
      </c>
      <c r="I1551">
        <v>131105</v>
      </c>
      <c r="J1551">
        <v>1000000</v>
      </c>
      <c r="K1551" t="s">
        <v>1445</v>
      </c>
      <c r="L1551" t="s">
        <v>1446</v>
      </c>
      <c r="M1551">
        <v>0</v>
      </c>
      <c r="N1551" t="s">
        <v>1447</v>
      </c>
      <c r="O1551" t="s">
        <v>1434</v>
      </c>
      <c r="P1551" t="s">
        <v>1544</v>
      </c>
      <c r="Q1551" t="s">
        <v>1435</v>
      </c>
      <c r="R1551" t="s">
        <v>1435</v>
      </c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 spans="1:60" x14ac:dyDescent="0.25">
      <c r="A1552">
        <v>1757</v>
      </c>
      <c r="B1552">
        <v>42853</v>
      </c>
      <c r="C1552">
        <v>10</v>
      </c>
      <c r="D1552" t="s">
        <v>1484</v>
      </c>
      <c r="E1552" t="s">
        <v>1427</v>
      </c>
      <c r="F1552" t="s">
        <v>1428</v>
      </c>
      <c r="G1552">
        <v>5956056686</v>
      </c>
      <c r="H1552">
        <v>35460</v>
      </c>
      <c r="I1552">
        <v>4136108</v>
      </c>
      <c r="J1552">
        <v>44000</v>
      </c>
      <c r="K1552">
        <v>5731</v>
      </c>
      <c r="L1552" t="s">
        <v>1535</v>
      </c>
      <c r="M1552">
        <v>8</v>
      </c>
      <c r="N1552" t="s">
        <v>1454</v>
      </c>
      <c r="O1552" t="s">
        <v>1434</v>
      </c>
      <c r="P1552" t="s">
        <v>1535</v>
      </c>
      <c r="Q1552" t="s">
        <v>1435</v>
      </c>
      <c r="R1552" t="s">
        <v>1435</v>
      </c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 spans="1:60" x14ac:dyDescent="0.25">
      <c r="A1553">
        <v>1758</v>
      </c>
      <c r="B1553">
        <v>42853</v>
      </c>
      <c r="C1553">
        <v>10</v>
      </c>
      <c r="D1553" t="s">
        <v>1484</v>
      </c>
      <c r="E1553" t="s">
        <v>1427</v>
      </c>
      <c r="F1553" t="s">
        <v>1428</v>
      </c>
      <c r="G1553">
        <v>5956056686</v>
      </c>
      <c r="H1553">
        <v>35460</v>
      </c>
      <c r="I1553">
        <v>4136108</v>
      </c>
      <c r="J1553">
        <v>60000</v>
      </c>
      <c r="K1553">
        <v>5732</v>
      </c>
      <c r="L1553" t="s">
        <v>1467</v>
      </c>
      <c r="M1553">
        <v>20</v>
      </c>
      <c r="N1553" t="s">
        <v>1454</v>
      </c>
      <c r="O1553" t="s">
        <v>1434</v>
      </c>
      <c r="P1553" t="s">
        <v>1467</v>
      </c>
      <c r="Q1553" t="s">
        <v>1435</v>
      </c>
      <c r="R1553" t="s">
        <v>1435</v>
      </c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 spans="1:60" x14ac:dyDescent="0.25">
      <c r="A1554">
        <v>1759</v>
      </c>
      <c r="B1554">
        <v>42853</v>
      </c>
      <c r="C1554">
        <v>10</v>
      </c>
      <c r="D1554" t="s">
        <v>1484</v>
      </c>
      <c r="E1554" t="s">
        <v>1427</v>
      </c>
      <c r="F1554" t="s">
        <v>1428</v>
      </c>
      <c r="G1554">
        <v>5956056686</v>
      </c>
      <c r="H1554">
        <v>35460</v>
      </c>
      <c r="I1554">
        <v>4136108</v>
      </c>
      <c r="J1554">
        <v>33000</v>
      </c>
      <c r="K1554">
        <v>5538</v>
      </c>
      <c r="L1554" t="s">
        <v>1844</v>
      </c>
      <c r="M1554">
        <v>10</v>
      </c>
      <c r="N1554" t="s">
        <v>1454</v>
      </c>
      <c r="O1554" t="s">
        <v>1434</v>
      </c>
      <c r="P1554" t="s">
        <v>1844</v>
      </c>
      <c r="Q1554" t="s">
        <v>1435</v>
      </c>
      <c r="R1554" t="s">
        <v>1435</v>
      </c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 spans="1:60" x14ac:dyDescent="0.25">
      <c r="A1555">
        <v>1760</v>
      </c>
      <c r="B1555">
        <v>42853</v>
      </c>
      <c r="C1555">
        <v>10</v>
      </c>
      <c r="D1555" t="s">
        <v>1484</v>
      </c>
      <c r="E1555" t="s">
        <v>1427</v>
      </c>
      <c r="F1555" t="s">
        <v>1428</v>
      </c>
      <c r="G1555">
        <v>5956056686</v>
      </c>
      <c r="H1555">
        <v>35460</v>
      </c>
      <c r="I1555">
        <v>4136108</v>
      </c>
      <c r="J1555">
        <v>40000</v>
      </c>
      <c r="K1555">
        <v>5733</v>
      </c>
      <c r="L1555" t="s">
        <v>1468</v>
      </c>
      <c r="M1555">
        <v>25</v>
      </c>
      <c r="N1555" t="s">
        <v>1454</v>
      </c>
      <c r="O1555" t="s">
        <v>1434</v>
      </c>
      <c r="P1555" t="s">
        <v>1468</v>
      </c>
      <c r="Q1555" t="s">
        <v>1435</v>
      </c>
      <c r="R1555" t="s">
        <v>1435</v>
      </c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 spans="1:60" x14ac:dyDescent="0.25">
      <c r="A1556">
        <v>1761</v>
      </c>
      <c r="B1556">
        <v>42853</v>
      </c>
      <c r="C1556">
        <v>10</v>
      </c>
      <c r="D1556" t="s">
        <v>1484</v>
      </c>
      <c r="E1556" t="s">
        <v>1427</v>
      </c>
      <c r="F1556" t="s">
        <v>1428</v>
      </c>
      <c r="G1556">
        <v>5956056686</v>
      </c>
      <c r="H1556">
        <v>35460</v>
      </c>
      <c r="I1556">
        <v>4136108</v>
      </c>
      <c r="J1556">
        <v>84000</v>
      </c>
      <c r="K1556">
        <v>5734</v>
      </c>
      <c r="L1556" t="s">
        <v>2259</v>
      </c>
      <c r="M1556">
        <v>12</v>
      </c>
      <c r="N1556" t="s">
        <v>1471</v>
      </c>
      <c r="O1556" t="s">
        <v>1434</v>
      </c>
      <c r="P1556" t="s">
        <v>2259</v>
      </c>
      <c r="Q1556" t="s">
        <v>1435</v>
      </c>
      <c r="R1556" t="s">
        <v>1435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 spans="1:60" x14ac:dyDescent="0.25">
      <c r="A1557">
        <v>1762</v>
      </c>
      <c r="B1557">
        <v>42853</v>
      </c>
      <c r="C1557">
        <v>10</v>
      </c>
      <c r="D1557" t="s">
        <v>1552</v>
      </c>
      <c r="E1557" t="s">
        <v>1427</v>
      </c>
      <c r="F1557" t="s">
        <v>1553</v>
      </c>
      <c r="G1557">
        <v>5935373622</v>
      </c>
      <c r="H1557">
        <v>35460</v>
      </c>
      <c r="I1557">
        <v>4136108</v>
      </c>
      <c r="J1557">
        <v>60000</v>
      </c>
      <c r="K1557">
        <v>5439</v>
      </c>
      <c r="L1557" t="s">
        <v>1614</v>
      </c>
      <c r="M1557">
        <v>40</v>
      </c>
      <c r="N1557" t="s">
        <v>1613</v>
      </c>
      <c r="O1557" t="s">
        <v>1434</v>
      </c>
      <c r="P1557" t="s">
        <v>1614</v>
      </c>
      <c r="Q1557" t="s">
        <v>1435</v>
      </c>
      <c r="R1557" t="s">
        <v>1435</v>
      </c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 spans="1:60" x14ac:dyDescent="0.25">
      <c r="A1558">
        <v>1763</v>
      </c>
      <c r="B1558">
        <v>42853</v>
      </c>
      <c r="C1558">
        <v>10</v>
      </c>
      <c r="D1558" t="s">
        <v>1552</v>
      </c>
      <c r="E1558" t="s">
        <v>1427</v>
      </c>
      <c r="F1558" t="s">
        <v>1553</v>
      </c>
      <c r="G1558">
        <v>5935373622</v>
      </c>
      <c r="H1558">
        <v>35460</v>
      </c>
      <c r="I1558">
        <v>4136108</v>
      </c>
      <c r="J1558">
        <v>10000</v>
      </c>
      <c r="K1558">
        <v>5440</v>
      </c>
      <c r="L1558" t="s">
        <v>1615</v>
      </c>
      <c r="M1558">
        <v>5</v>
      </c>
      <c r="N1558" t="s">
        <v>1613</v>
      </c>
      <c r="O1558" t="s">
        <v>1434</v>
      </c>
      <c r="P1558" t="s">
        <v>1615</v>
      </c>
      <c r="Q1558" t="s">
        <v>1435</v>
      </c>
      <c r="R1558" t="s">
        <v>1435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 spans="1:60" x14ac:dyDescent="0.25">
      <c r="A1559">
        <v>1793</v>
      </c>
      <c r="B1559">
        <v>42853</v>
      </c>
      <c r="C1559">
        <v>11</v>
      </c>
      <c r="D1559" t="s">
        <v>1834</v>
      </c>
      <c r="E1559" t="s">
        <v>1427</v>
      </c>
      <c r="F1559" t="s">
        <v>1546</v>
      </c>
      <c r="G1559">
        <v>250000392893</v>
      </c>
      <c r="H1559">
        <v>35300</v>
      </c>
      <c r="I1559">
        <v>4136110</v>
      </c>
      <c r="J1559">
        <v>296400</v>
      </c>
      <c r="K1559">
        <v>5747</v>
      </c>
      <c r="L1559" t="s">
        <v>1598</v>
      </c>
      <c r="M1559">
        <v>2280</v>
      </c>
      <c r="N1559" t="s">
        <v>1437</v>
      </c>
      <c r="O1559" t="s">
        <v>1434</v>
      </c>
      <c r="P1559" t="s">
        <v>1598</v>
      </c>
      <c r="Q1559" t="s">
        <v>1435</v>
      </c>
      <c r="R1559" t="s">
        <v>1435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 spans="1:60" x14ac:dyDescent="0.25">
      <c r="A1560">
        <v>1794</v>
      </c>
      <c r="B1560">
        <v>42853</v>
      </c>
      <c r="C1560">
        <v>11</v>
      </c>
      <c r="D1560" t="s">
        <v>1834</v>
      </c>
      <c r="E1560" t="s">
        <v>1427</v>
      </c>
      <c r="F1560" t="s">
        <v>1546</v>
      </c>
      <c r="G1560">
        <v>250000392893</v>
      </c>
      <c r="H1560">
        <v>35300</v>
      </c>
      <c r="I1560">
        <v>4136110</v>
      </c>
      <c r="J1560">
        <v>405650</v>
      </c>
      <c r="K1560">
        <v>3231</v>
      </c>
      <c r="L1560" t="s">
        <v>1597</v>
      </c>
      <c r="M1560">
        <v>1159</v>
      </c>
      <c r="N1560" t="s">
        <v>1437</v>
      </c>
      <c r="O1560" t="s">
        <v>1434</v>
      </c>
      <c r="P1560" t="s">
        <v>1597</v>
      </c>
      <c r="Q1560" t="s">
        <v>1435</v>
      </c>
      <c r="R1560" t="s">
        <v>1435</v>
      </c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 spans="1:60" x14ac:dyDescent="0.25">
      <c r="A1561">
        <v>1795</v>
      </c>
      <c r="B1561">
        <v>42853</v>
      </c>
      <c r="C1561">
        <v>11</v>
      </c>
      <c r="D1561" t="s">
        <v>1834</v>
      </c>
      <c r="E1561" t="s">
        <v>1427</v>
      </c>
      <c r="F1561" t="s">
        <v>1546</v>
      </c>
      <c r="G1561">
        <v>250000392893</v>
      </c>
      <c r="H1561">
        <v>35300</v>
      </c>
      <c r="I1561">
        <v>4136110</v>
      </c>
      <c r="J1561">
        <v>521550</v>
      </c>
      <c r="K1561">
        <v>3232</v>
      </c>
      <c r="L1561" t="s">
        <v>1597</v>
      </c>
      <c r="M1561">
        <v>1159</v>
      </c>
      <c r="N1561" t="s">
        <v>1437</v>
      </c>
      <c r="O1561" t="s">
        <v>1434</v>
      </c>
      <c r="P1561" t="s">
        <v>1597</v>
      </c>
      <c r="Q1561" t="s">
        <v>1435</v>
      </c>
      <c r="R1561" t="s">
        <v>1435</v>
      </c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 spans="1:60" x14ac:dyDescent="0.25">
      <c r="A1562">
        <v>2135</v>
      </c>
      <c r="B1562">
        <v>42853</v>
      </c>
      <c r="C1562">
        <v>14</v>
      </c>
      <c r="D1562" t="s">
        <v>2260</v>
      </c>
      <c r="E1562" t="s">
        <v>1427</v>
      </c>
      <c r="F1562" t="s">
        <v>1428</v>
      </c>
      <c r="G1562">
        <v>5030550065</v>
      </c>
      <c r="H1562">
        <v>35470</v>
      </c>
      <c r="I1562">
        <v>4136100</v>
      </c>
      <c r="J1562">
        <v>660000</v>
      </c>
      <c r="K1562">
        <v>5938</v>
      </c>
      <c r="L1562" t="s">
        <v>2261</v>
      </c>
      <c r="M1562">
        <v>30</v>
      </c>
      <c r="N1562" t="s">
        <v>1437</v>
      </c>
      <c r="O1562" t="s">
        <v>1434</v>
      </c>
      <c r="P1562" t="s">
        <v>2261</v>
      </c>
      <c r="Q1562" t="s">
        <v>1435</v>
      </c>
      <c r="R1562" t="s">
        <v>1435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 spans="1:60" x14ac:dyDescent="0.25">
      <c r="A1563">
        <v>2601</v>
      </c>
      <c r="B1563">
        <v>42855</v>
      </c>
      <c r="C1563">
        <v>13</v>
      </c>
      <c r="D1563" t="s">
        <v>1846</v>
      </c>
      <c r="E1563" t="s">
        <v>1427</v>
      </c>
      <c r="F1563" t="s">
        <v>1441</v>
      </c>
      <c r="G1563">
        <v>5000576611</v>
      </c>
      <c r="H1563">
        <v>210502</v>
      </c>
      <c r="I1563">
        <v>35460</v>
      </c>
      <c r="J1563">
        <v>30400</v>
      </c>
      <c r="K1563">
        <v>5725</v>
      </c>
      <c r="L1563" t="s">
        <v>2206</v>
      </c>
      <c r="M1563">
        <v>16</v>
      </c>
      <c r="N1563" t="s">
        <v>1471</v>
      </c>
      <c r="O1563" t="s">
        <v>1434</v>
      </c>
      <c r="P1563" t="s">
        <v>2206</v>
      </c>
      <c r="Q1563" t="s">
        <v>1435</v>
      </c>
      <c r="R1563" t="s">
        <v>1435</v>
      </c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 spans="1:60" x14ac:dyDescent="0.25">
      <c r="A1564">
        <v>2602</v>
      </c>
      <c r="B1564">
        <v>42855</v>
      </c>
      <c r="C1564">
        <v>13</v>
      </c>
      <c r="D1564" t="s">
        <v>1846</v>
      </c>
      <c r="E1564" t="s">
        <v>1427</v>
      </c>
      <c r="F1564" t="s">
        <v>1441</v>
      </c>
      <c r="G1564">
        <v>5000576611</v>
      </c>
      <c r="H1564">
        <v>210502</v>
      </c>
      <c r="I1564">
        <v>35460</v>
      </c>
      <c r="J1564">
        <v>16000</v>
      </c>
      <c r="K1564">
        <v>5437</v>
      </c>
      <c r="L1564" t="s">
        <v>1472</v>
      </c>
      <c r="M1564">
        <v>8</v>
      </c>
      <c r="N1564" t="s">
        <v>1473</v>
      </c>
      <c r="O1564" t="s">
        <v>1434</v>
      </c>
      <c r="P1564" t="s">
        <v>1472</v>
      </c>
      <c r="Q1564" t="s">
        <v>1435</v>
      </c>
      <c r="R1564" t="s">
        <v>1435</v>
      </c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 spans="1:60" x14ac:dyDescent="0.25">
      <c r="A1565">
        <v>2603</v>
      </c>
      <c r="B1565">
        <v>42855</v>
      </c>
      <c r="C1565">
        <v>13</v>
      </c>
      <c r="D1565" t="s">
        <v>1846</v>
      </c>
      <c r="E1565" t="s">
        <v>1427</v>
      </c>
      <c r="F1565" t="s">
        <v>1441</v>
      </c>
      <c r="G1565">
        <v>5000576611</v>
      </c>
      <c r="H1565">
        <v>210502</v>
      </c>
      <c r="I1565">
        <v>35460</v>
      </c>
      <c r="J1565">
        <v>45000</v>
      </c>
      <c r="K1565">
        <v>5726</v>
      </c>
      <c r="L1565" t="s">
        <v>1470</v>
      </c>
      <c r="M1565">
        <v>30</v>
      </c>
      <c r="N1565" t="s">
        <v>1471</v>
      </c>
      <c r="O1565" t="s">
        <v>1434</v>
      </c>
      <c r="P1565" t="s">
        <v>1470</v>
      </c>
      <c r="Q1565" t="s">
        <v>1435</v>
      </c>
      <c r="R1565" t="s">
        <v>1435</v>
      </c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 spans="1:60" x14ac:dyDescent="0.25">
      <c r="A1566">
        <v>2604</v>
      </c>
      <c r="B1566">
        <v>42855</v>
      </c>
      <c r="C1566">
        <v>13</v>
      </c>
      <c r="D1566" t="s">
        <v>1846</v>
      </c>
      <c r="E1566" t="s">
        <v>1427</v>
      </c>
      <c r="F1566" t="s">
        <v>1441</v>
      </c>
      <c r="G1566">
        <v>5000576611</v>
      </c>
      <c r="H1566">
        <v>210502</v>
      </c>
      <c r="I1566">
        <v>35460</v>
      </c>
      <c r="J1566">
        <v>1600</v>
      </c>
      <c r="K1566">
        <v>4881</v>
      </c>
      <c r="L1566" t="s">
        <v>1845</v>
      </c>
      <c r="M1566">
        <v>1</v>
      </c>
      <c r="N1566" t="s">
        <v>1454</v>
      </c>
      <c r="O1566" t="s">
        <v>1434</v>
      </c>
      <c r="P1566" t="s">
        <v>1845</v>
      </c>
      <c r="Q1566" t="s">
        <v>1435</v>
      </c>
      <c r="R1566" t="s">
        <v>1435</v>
      </c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 spans="1:60" x14ac:dyDescent="0.25">
      <c r="A1567">
        <v>2605</v>
      </c>
      <c r="B1567">
        <v>42855</v>
      </c>
      <c r="C1567">
        <v>13</v>
      </c>
      <c r="D1567" t="s">
        <v>1846</v>
      </c>
      <c r="E1567" t="s">
        <v>1427</v>
      </c>
      <c r="F1567" t="s">
        <v>1441</v>
      </c>
      <c r="G1567">
        <v>5000576611</v>
      </c>
      <c r="H1567">
        <v>210502</v>
      </c>
      <c r="I1567">
        <v>35460</v>
      </c>
      <c r="J1567">
        <v>58400</v>
      </c>
      <c r="K1567">
        <v>5539</v>
      </c>
      <c r="L1567" t="s">
        <v>2005</v>
      </c>
      <c r="M1567">
        <v>8</v>
      </c>
      <c r="N1567" t="s">
        <v>1454</v>
      </c>
      <c r="O1567" t="s">
        <v>1434</v>
      </c>
      <c r="P1567" t="s">
        <v>2005</v>
      </c>
      <c r="Q1567" t="s">
        <v>1435</v>
      </c>
      <c r="R1567" t="s">
        <v>1435</v>
      </c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 spans="1:60" x14ac:dyDescent="0.25">
      <c r="A1568">
        <v>2606</v>
      </c>
      <c r="B1568">
        <v>42855</v>
      </c>
      <c r="C1568">
        <v>13</v>
      </c>
      <c r="D1568" t="s">
        <v>1846</v>
      </c>
      <c r="E1568" t="s">
        <v>1427</v>
      </c>
      <c r="F1568" t="s">
        <v>1441</v>
      </c>
      <c r="G1568">
        <v>5000576611</v>
      </c>
      <c r="H1568">
        <v>210502</v>
      </c>
      <c r="I1568">
        <v>35460</v>
      </c>
      <c r="J1568">
        <v>2700</v>
      </c>
      <c r="K1568">
        <v>5724</v>
      </c>
      <c r="L1568" t="s">
        <v>2205</v>
      </c>
      <c r="M1568">
        <v>3</v>
      </c>
      <c r="N1568" t="s">
        <v>1454</v>
      </c>
      <c r="O1568" t="s">
        <v>1434</v>
      </c>
      <c r="P1568" t="s">
        <v>2205</v>
      </c>
      <c r="Q1568" t="s">
        <v>1435</v>
      </c>
      <c r="R1568" t="s">
        <v>1435</v>
      </c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 spans="1:60" x14ac:dyDescent="0.25">
      <c r="A1569">
        <v>2607</v>
      </c>
      <c r="B1569">
        <v>42855</v>
      </c>
      <c r="C1569">
        <v>13</v>
      </c>
      <c r="D1569" t="s">
        <v>1846</v>
      </c>
      <c r="E1569" t="s">
        <v>1427</v>
      </c>
      <c r="F1569" t="s">
        <v>1441</v>
      </c>
      <c r="G1569">
        <v>5000576611</v>
      </c>
      <c r="H1569">
        <v>210502</v>
      </c>
      <c r="I1569">
        <v>35460</v>
      </c>
      <c r="J1569">
        <v>44000</v>
      </c>
      <c r="K1569">
        <v>5731</v>
      </c>
      <c r="L1569" t="s">
        <v>1535</v>
      </c>
      <c r="M1569">
        <v>8</v>
      </c>
      <c r="N1569" t="s">
        <v>1454</v>
      </c>
      <c r="O1569" t="s">
        <v>1434</v>
      </c>
      <c r="P1569" t="s">
        <v>1535</v>
      </c>
      <c r="Q1569" t="s">
        <v>1435</v>
      </c>
      <c r="R1569" t="s">
        <v>1435</v>
      </c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</row>
    <row r="1570" spans="1:60" x14ac:dyDescent="0.25">
      <c r="A1570">
        <v>2608</v>
      </c>
      <c r="B1570">
        <v>42855</v>
      </c>
      <c r="C1570">
        <v>13</v>
      </c>
      <c r="D1570" t="s">
        <v>1846</v>
      </c>
      <c r="E1570" t="s">
        <v>1427</v>
      </c>
      <c r="F1570" t="s">
        <v>1441</v>
      </c>
      <c r="G1570">
        <v>5000576611</v>
      </c>
      <c r="H1570">
        <v>210502</v>
      </c>
      <c r="I1570">
        <v>35460</v>
      </c>
      <c r="J1570">
        <v>21000</v>
      </c>
      <c r="K1570">
        <v>5734</v>
      </c>
      <c r="L1570" t="s">
        <v>2259</v>
      </c>
      <c r="M1570">
        <v>3</v>
      </c>
      <c r="N1570" t="s">
        <v>1471</v>
      </c>
      <c r="O1570" t="s">
        <v>1434</v>
      </c>
      <c r="P1570" t="s">
        <v>2259</v>
      </c>
      <c r="Q1570" t="s">
        <v>1435</v>
      </c>
      <c r="R1570" t="s">
        <v>1435</v>
      </c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 spans="1:60" x14ac:dyDescent="0.25">
      <c r="A1571">
        <v>2609</v>
      </c>
      <c r="B1571">
        <v>42855</v>
      </c>
      <c r="C1571">
        <v>13</v>
      </c>
      <c r="D1571" t="s">
        <v>1846</v>
      </c>
      <c r="E1571" t="s">
        <v>1427</v>
      </c>
      <c r="F1571" t="s">
        <v>1441</v>
      </c>
      <c r="G1571">
        <v>5000576611</v>
      </c>
      <c r="H1571">
        <v>210502</v>
      </c>
      <c r="I1571">
        <v>35460</v>
      </c>
      <c r="J1571">
        <v>18000</v>
      </c>
      <c r="K1571">
        <v>5732</v>
      </c>
      <c r="L1571" t="s">
        <v>1467</v>
      </c>
      <c r="M1571">
        <v>6</v>
      </c>
      <c r="N1571" t="s">
        <v>1454</v>
      </c>
      <c r="O1571" t="s">
        <v>1434</v>
      </c>
      <c r="P1571" t="s">
        <v>1467</v>
      </c>
      <c r="Q1571" t="s">
        <v>1435</v>
      </c>
      <c r="R1571" t="s">
        <v>1435</v>
      </c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 spans="1:60" x14ac:dyDescent="0.25">
      <c r="A1572">
        <v>2610</v>
      </c>
      <c r="B1572">
        <v>42855</v>
      </c>
      <c r="C1572">
        <v>13</v>
      </c>
      <c r="D1572" t="s">
        <v>1846</v>
      </c>
      <c r="E1572" t="s">
        <v>1427</v>
      </c>
      <c r="F1572" t="s">
        <v>1441</v>
      </c>
      <c r="G1572">
        <v>5000576611</v>
      </c>
      <c r="H1572">
        <v>210502</v>
      </c>
      <c r="I1572">
        <v>35460</v>
      </c>
      <c r="J1572">
        <v>16000</v>
      </c>
      <c r="K1572">
        <v>5733</v>
      </c>
      <c r="L1572" t="s">
        <v>1468</v>
      </c>
      <c r="M1572">
        <v>10</v>
      </c>
      <c r="N1572" t="s">
        <v>1454</v>
      </c>
      <c r="O1572" t="s">
        <v>1434</v>
      </c>
      <c r="P1572" t="s">
        <v>1468</v>
      </c>
      <c r="Q1572" t="s">
        <v>1435</v>
      </c>
      <c r="R1572" t="s">
        <v>1435</v>
      </c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 spans="1:60" x14ac:dyDescent="0.25">
      <c r="A1573">
        <v>2611</v>
      </c>
      <c r="B1573">
        <v>42855</v>
      </c>
      <c r="C1573">
        <v>14</v>
      </c>
      <c r="D1573" t="s">
        <v>1846</v>
      </c>
      <c r="E1573" t="s">
        <v>1427</v>
      </c>
      <c r="F1573" t="s">
        <v>1441</v>
      </c>
      <c r="G1573">
        <v>5000576611</v>
      </c>
      <c r="H1573">
        <v>210502</v>
      </c>
      <c r="I1573">
        <v>35460</v>
      </c>
      <c r="J1573">
        <v>600</v>
      </c>
      <c r="K1573">
        <v>4231</v>
      </c>
      <c r="L1573" t="s">
        <v>1469</v>
      </c>
      <c r="M1573">
        <v>0.4</v>
      </c>
      <c r="N1573" t="s">
        <v>1437</v>
      </c>
      <c r="O1573" t="s">
        <v>1434</v>
      </c>
      <c r="P1573" t="s">
        <v>1469</v>
      </c>
      <c r="Q1573" t="s">
        <v>1435</v>
      </c>
      <c r="R1573" t="s">
        <v>1435</v>
      </c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 spans="1:60" x14ac:dyDescent="0.25">
      <c r="A1574">
        <v>2612</v>
      </c>
      <c r="B1574">
        <v>42855</v>
      </c>
      <c r="C1574">
        <v>15</v>
      </c>
      <c r="D1574" t="s">
        <v>1846</v>
      </c>
      <c r="E1574" t="s">
        <v>1427</v>
      </c>
      <c r="F1574" t="s">
        <v>1441</v>
      </c>
      <c r="G1574">
        <v>5000576611</v>
      </c>
      <c r="H1574">
        <v>213205</v>
      </c>
      <c r="I1574">
        <v>35300</v>
      </c>
      <c r="J1574">
        <v>236900</v>
      </c>
      <c r="K1574">
        <v>4666</v>
      </c>
      <c r="L1574" t="s">
        <v>1850</v>
      </c>
      <c r="M1574">
        <v>103</v>
      </c>
      <c r="N1574" t="s">
        <v>1454</v>
      </c>
      <c r="O1574" t="s">
        <v>1434</v>
      </c>
      <c r="P1574" t="s">
        <v>1850</v>
      </c>
      <c r="Q1574" t="s">
        <v>1435</v>
      </c>
      <c r="R1574" t="s">
        <v>1435</v>
      </c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 spans="1:60" x14ac:dyDescent="0.25">
      <c r="A1575">
        <v>2613</v>
      </c>
      <c r="B1575">
        <v>42855</v>
      </c>
      <c r="C1575">
        <v>15</v>
      </c>
      <c r="D1575" t="s">
        <v>1846</v>
      </c>
      <c r="E1575" t="s">
        <v>1427</v>
      </c>
      <c r="F1575" t="s">
        <v>1441</v>
      </c>
      <c r="G1575">
        <v>5000576611</v>
      </c>
      <c r="H1575">
        <v>213205</v>
      </c>
      <c r="I1575">
        <v>35300</v>
      </c>
      <c r="J1575">
        <v>12600</v>
      </c>
      <c r="K1575">
        <v>5494</v>
      </c>
      <c r="L1575" t="s">
        <v>1487</v>
      </c>
      <c r="M1575">
        <v>14</v>
      </c>
      <c r="N1575" t="s">
        <v>1454</v>
      </c>
      <c r="O1575" t="s">
        <v>1434</v>
      </c>
      <c r="P1575" t="s">
        <v>1487</v>
      </c>
      <c r="Q1575" t="s">
        <v>1435</v>
      </c>
      <c r="R1575" t="s">
        <v>1435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 spans="1:60" x14ac:dyDescent="0.25">
      <c r="A1576">
        <v>2614</v>
      </c>
      <c r="B1576">
        <v>42855</v>
      </c>
      <c r="C1576">
        <v>15</v>
      </c>
      <c r="D1576" t="s">
        <v>1846</v>
      </c>
      <c r="E1576" t="s">
        <v>1427</v>
      </c>
      <c r="F1576" t="s">
        <v>1441</v>
      </c>
      <c r="G1576">
        <v>5000576611</v>
      </c>
      <c r="H1576">
        <v>213205</v>
      </c>
      <c r="I1576">
        <v>35300</v>
      </c>
      <c r="J1576">
        <v>63800</v>
      </c>
      <c r="K1576">
        <v>5455</v>
      </c>
      <c r="L1576" t="s">
        <v>1491</v>
      </c>
      <c r="M1576">
        <v>29</v>
      </c>
      <c r="N1576" t="s">
        <v>1454</v>
      </c>
      <c r="O1576" t="s">
        <v>1434</v>
      </c>
      <c r="P1576" t="s">
        <v>1491</v>
      </c>
      <c r="Q1576" t="s">
        <v>1435</v>
      </c>
      <c r="R1576" t="s">
        <v>1435</v>
      </c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 spans="1:60" x14ac:dyDescent="0.25">
      <c r="A1577">
        <v>2615</v>
      </c>
      <c r="B1577">
        <v>42855</v>
      </c>
      <c r="C1577">
        <v>15</v>
      </c>
      <c r="D1577" t="s">
        <v>1846</v>
      </c>
      <c r="E1577" t="s">
        <v>1427</v>
      </c>
      <c r="F1577" t="s">
        <v>1441</v>
      </c>
      <c r="G1577">
        <v>5000576611</v>
      </c>
      <c r="H1577">
        <v>213205</v>
      </c>
      <c r="I1577">
        <v>35300</v>
      </c>
      <c r="J1577">
        <v>399000</v>
      </c>
      <c r="K1577">
        <v>5738</v>
      </c>
      <c r="L1577" t="s">
        <v>2202</v>
      </c>
      <c r="M1577">
        <v>190</v>
      </c>
      <c r="N1577" t="s">
        <v>1454</v>
      </c>
      <c r="O1577" t="s">
        <v>1434</v>
      </c>
      <c r="P1577" t="s">
        <v>2202</v>
      </c>
      <c r="Q1577" t="s">
        <v>1435</v>
      </c>
      <c r="R1577" t="s">
        <v>1435</v>
      </c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 spans="1:60" x14ac:dyDescent="0.25">
      <c r="A1578">
        <v>2616</v>
      </c>
      <c r="B1578">
        <v>42855</v>
      </c>
      <c r="C1578">
        <v>15</v>
      </c>
      <c r="D1578" t="s">
        <v>1846</v>
      </c>
      <c r="E1578" t="s">
        <v>1427</v>
      </c>
      <c r="F1578" t="s">
        <v>1441</v>
      </c>
      <c r="G1578">
        <v>5000576611</v>
      </c>
      <c r="H1578">
        <v>213205</v>
      </c>
      <c r="I1578">
        <v>35300</v>
      </c>
      <c r="J1578">
        <v>50700</v>
      </c>
      <c r="K1578">
        <v>4071</v>
      </c>
      <c r="L1578" t="s">
        <v>1489</v>
      </c>
      <c r="M1578">
        <v>16.899999999999999</v>
      </c>
      <c r="N1578" t="s">
        <v>1490</v>
      </c>
      <c r="O1578" t="s">
        <v>1434</v>
      </c>
      <c r="P1578" t="s">
        <v>1489</v>
      </c>
      <c r="Q1578" t="s">
        <v>1435</v>
      </c>
      <c r="R1578" t="s">
        <v>1435</v>
      </c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 spans="1:60" x14ac:dyDescent="0.25">
      <c r="A1579">
        <v>2617</v>
      </c>
      <c r="B1579">
        <v>42855</v>
      </c>
      <c r="C1579">
        <v>15</v>
      </c>
      <c r="D1579" t="s">
        <v>1846</v>
      </c>
      <c r="E1579" t="s">
        <v>1427</v>
      </c>
      <c r="F1579" t="s">
        <v>1441</v>
      </c>
      <c r="G1579">
        <v>5000576611</v>
      </c>
      <c r="H1579">
        <v>213205</v>
      </c>
      <c r="I1579">
        <v>35300</v>
      </c>
      <c r="J1579">
        <v>48000</v>
      </c>
      <c r="K1579">
        <v>5495</v>
      </c>
      <c r="L1579" t="s">
        <v>1879</v>
      </c>
      <c r="M1579">
        <v>15</v>
      </c>
      <c r="N1579" t="s">
        <v>1454</v>
      </c>
      <c r="O1579" t="s">
        <v>1434</v>
      </c>
      <c r="P1579" t="s">
        <v>1879</v>
      </c>
      <c r="Q1579" t="s">
        <v>1435</v>
      </c>
      <c r="R1579" t="s">
        <v>1435</v>
      </c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 spans="1:60" x14ac:dyDescent="0.25">
      <c r="A1580">
        <v>2618</v>
      </c>
      <c r="B1580">
        <v>42855</v>
      </c>
      <c r="C1580">
        <v>15</v>
      </c>
      <c r="D1580" t="s">
        <v>1846</v>
      </c>
      <c r="E1580" t="s">
        <v>1427</v>
      </c>
      <c r="F1580" t="s">
        <v>1441</v>
      </c>
      <c r="G1580">
        <v>5000576611</v>
      </c>
      <c r="H1580">
        <v>213205</v>
      </c>
      <c r="I1580">
        <v>35300</v>
      </c>
      <c r="J1580">
        <v>236000</v>
      </c>
      <c r="K1580">
        <v>5736</v>
      </c>
      <c r="L1580" t="s">
        <v>1488</v>
      </c>
      <c r="M1580">
        <v>118</v>
      </c>
      <c r="N1580" t="s">
        <v>1454</v>
      </c>
      <c r="O1580" t="s">
        <v>1434</v>
      </c>
      <c r="P1580" t="s">
        <v>1488</v>
      </c>
      <c r="Q1580" t="s">
        <v>1435</v>
      </c>
      <c r="R1580" t="s">
        <v>1435</v>
      </c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 spans="1:60" x14ac:dyDescent="0.25">
      <c r="A1581">
        <v>2619</v>
      </c>
      <c r="B1581">
        <v>42855</v>
      </c>
      <c r="C1581">
        <v>15</v>
      </c>
      <c r="D1581" t="s">
        <v>1846</v>
      </c>
      <c r="E1581" t="s">
        <v>1427</v>
      </c>
      <c r="F1581" t="s">
        <v>1441</v>
      </c>
      <c r="G1581">
        <v>5000576611</v>
      </c>
      <c r="H1581">
        <v>213205</v>
      </c>
      <c r="I1581">
        <v>35300</v>
      </c>
      <c r="J1581">
        <v>755600</v>
      </c>
      <c r="K1581">
        <v>4999</v>
      </c>
      <c r="L1581" t="s">
        <v>1857</v>
      </c>
      <c r="M1581">
        <v>188.9</v>
      </c>
      <c r="N1581" t="s">
        <v>1454</v>
      </c>
      <c r="O1581" t="s">
        <v>1434</v>
      </c>
      <c r="P1581" t="s">
        <v>1857</v>
      </c>
      <c r="Q1581" t="s">
        <v>1435</v>
      </c>
      <c r="R1581" t="s">
        <v>1435</v>
      </c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 spans="1:60" x14ac:dyDescent="0.25">
      <c r="A1582">
        <v>2620</v>
      </c>
      <c r="B1582">
        <v>42855</v>
      </c>
      <c r="C1582">
        <v>15</v>
      </c>
      <c r="D1582" t="s">
        <v>1846</v>
      </c>
      <c r="E1582" t="s">
        <v>1427</v>
      </c>
      <c r="F1582" t="s">
        <v>1441</v>
      </c>
      <c r="G1582">
        <v>5000576611</v>
      </c>
      <c r="H1582">
        <v>213205</v>
      </c>
      <c r="I1582">
        <v>35300</v>
      </c>
      <c r="J1582">
        <v>923650</v>
      </c>
      <c r="K1582">
        <v>5002</v>
      </c>
      <c r="L1582" t="s">
        <v>2262</v>
      </c>
      <c r="M1582">
        <v>263.89999999999998</v>
      </c>
      <c r="N1582" t="s">
        <v>1454</v>
      </c>
      <c r="O1582" t="s">
        <v>1434</v>
      </c>
      <c r="P1582" t="s">
        <v>2262</v>
      </c>
      <c r="Q1582" t="s">
        <v>1435</v>
      </c>
      <c r="R1582" t="s">
        <v>1435</v>
      </c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 spans="1:60" x14ac:dyDescent="0.25">
      <c r="A1583">
        <v>2621</v>
      </c>
      <c r="B1583">
        <v>42855</v>
      </c>
      <c r="C1583">
        <v>15</v>
      </c>
      <c r="D1583" t="s">
        <v>1846</v>
      </c>
      <c r="E1583" t="s">
        <v>1427</v>
      </c>
      <c r="F1583" t="s">
        <v>1441</v>
      </c>
      <c r="G1583">
        <v>5000576611</v>
      </c>
      <c r="H1583">
        <v>213205</v>
      </c>
      <c r="I1583">
        <v>35300</v>
      </c>
      <c r="J1583">
        <v>90900</v>
      </c>
      <c r="K1583">
        <v>4686</v>
      </c>
      <c r="L1583" t="s">
        <v>1562</v>
      </c>
      <c r="M1583">
        <v>101</v>
      </c>
      <c r="N1583" t="s">
        <v>1454</v>
      </c>
      <c r="O1583" t="s">
        <v>1434</v>
      </c>
      <c r="P1583" t="s">
        <v>1562</v>
      </c>
      <c r="Q1583" t="s">
        <v>1435</v>
      </c>
      <c r="R1583" t="s">
        <v>1435</v>
      </c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 spans="1:60" x14ac:dyDescent="0.25">
      <c r="A1584">
        <v>2622</v>
      </c>
      <c r="B1584">
        <v>42855</v>
      </c>
      <c r="C1584">
        <v>15</v>
      </c>
      <c r="D1584" t="s">
        <v>1846</v>
      </c>
      <c r="E1584" t="s">
        <v>1427</v>
      </c>
      <c r="F1584" t="s">
        <v>1441</v>
      </c>
      <c r="G1584">
        <v>5000576611</v>
      </c>
      <c r="H1584">
        <v>213205</v>
      </c>
      <c r="I1584">
        <v>35300</v>
      </c>
      <c r="J1584">
        <v>6120</v>
      </c>
      <c r="K1584">
        <v>5449</v>
      </c>
      <c r="L1584" t="s">
        <v>1563</v>
      </c>
      <c r="M1584">
        <v>3.6</v>
      </c>
      <c r="N1584" t="s">
        <v>1454</v>
      </c>
      <c r="O1584" t="s">
        <v>1434</v>
      </c>
      <c r="P1584" t="s">
        <v>1563</v>
      </c>
      <c r="Q1584" t="s">
        <v>1435</v>
      </c>
      <c r="R1584" t="s">
        <v>1435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 spans="1:60" x14ac:dyDescent="0.25">
      <c r="A1585">
        <v>2623</v>
      </c>
      <c r="B1585">
        <v>42855</v>
      </c>
      <c r="C1585">
        <v>15</v>
      </c>
      <c r="D1585" t="s">
        <v>1846</v>
      </c>
      <c r="E1585" t="s">
        <v>1427</v>
      </c>
      <c r="F1585" t="s">
        <v>1441</v>
      </c>
      <c r="G1585">
        <v>5000576611</v>
      </c>
      <c r="H1585">
        <v>213205</v>
      </c>
      <c r="I1585">
        <v>35300</v>
      </c>
      <c r="J1585">
        <v>150400</v>
      </c>
      <c r="K1585">
        <v>5558</v>
      </c>
      <c r="L1585" t="s">
        <v>1479</v>
      </c>
      <c r="M1585">
        <v>94</v>
      </c>
      <c r="N1585" t="s">
        <v>1454</v>
      </c>
      <c r="O1585" t="s">
        <v>1434</v>
      </c>
      <c r="P1585" t="s">
        <v>1479</v>
      </c>
      <c r="Q1585" t="s">
        <v>1435</v>
      </c>
      <c r="R1585" t="s">
        <v>1435</v>
      </c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 spans="1:60" x14ac:dyDescent="0.25">
      <c r="A1586">
        <v>2624</v>
      </c>
      <c r="B1586">
        <v>42855</v>
      </c>
      <c r="C1586">
        <v>15</v>
      </c>
      <c r="D1586" t="s">
        <v>1846</v>
      </c>
      <c r="E1586" t="s">
        <v>1427</v>
      </c>
      <c r="F1586" t="s">
        <v>1441</v>
      </c>
      <c r="G1586">
        <v>5000576611</v>
      </c>
      <c r="H1586">
        <v>213205</v>
      </c>
      <c r="I1586">
        <v>35300</v>
      </c>
      <c r="J1586">
        <v>20700</v>
      </c>
      <c r="K1586">
        <v>5450</v>
      </c>
      <c r="L1586" t="s">
        <v>1478</v>
      </c>
      <c r="M1586">
        <v>23</v>
      </c>
      <c r="N1586" t="s">
        <v>1454</v>
      </c>
      <c r="O1586" t="s">
        <v>1434</v>
      </c>
      <c r="P1586" t="s">
        <v>1478</v>
      </c>
      <c r="Q1586" t="s">
        <v>1435</v>
      </c>
      <c r="R1586" t="s">
        <v>1435</v>
      </c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 spans="1:60" x14ac:dyDescent="0.25">
      <c r="A1587">
        <v>2625</v>
      </c>
      <c r="B1587">
        <v>42855</v>
      </c>
      <c r="C1587">
        <v>15</v>
      </c>
      <c r="D1587" t="s">
        <v>1846</v>
      </c>
      <c r="E1587" t="s">
        <v>1427</v>
      </c>
      <c r="F1587" t="s">
        <v>1441</v>
      </c>
      <c r="G1587">
        <v>5000576611</v>
      </c>
      <c r="H1587">
        <v>213205</v>
      </c>
      <c r="I1587">
        <v>35300</v>
      </c>
      <c r="J1587">
        <v>23000</v>
      </c>
      <c r="K1587">
        <v>5561</v>
      </c>
      <c r="L1587" t="s">
        <v>1599</v>
      </c>
      <c r="M1587">
        <v>23</v>
      </c>
      <c r="N1587" t="s">
        <v>1454</v>
      </c>
      <c r="O1587" t="s">
        <v>1434</v>
      </c>
      <c r="P1587" t="s">
        <v>1599</v>
      </c>
      <c r="Q1587" t="s">
        <v>1435</v>
      </c>
      <c r="R1587" t="s">
        <v>1435</v>
      </c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 spans="1:60" x14ac:dyDescent="0.25">
      <c r="A1588">
        <v>2626</v>
      </c>
      <c r="B1588">
        <v>42855</v>
      </c>
      <c r="C1588">
        <v>15</v>
      </c>
      <c r="D1588" t="s">
        <v>1846</v>
      </c>
      <c r="E1588" t="s">
        <v>1427</v>
      </c>
      <c r="F1588" t="s">
        <v>1441</v>
      </c>
      <c r="G1588">
        <v>5000576611</v>
      </c>
      <c r="H1588">
        <v>213205</v>
      </c>
      <c r="I1588">
        <v>35300</v>
      </c>
      <c r="J1588">
        <v>50400</v>
      </c>
      <c r="K1588">
        <v>4670</v>
      </c>
      <c r="L1588" t="s">
        <v>1564</v>
      </c>
      <c r="M1588">
        <v>42</v>
      </c>
      <c r="N1588" t="s">
        <v>1454</v>
      </c>
      <c r="O1588" t="s">
        <v>1434</v>
      </c>
      <c r="P1588" t="s">
        <v>1564</v>
      </c>
      <c r="Q1588" t="s">
        <v>1435</v>
      </c>
      <c r="R1588" t="s">
        <v>1435</v>
      </c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 spans="1:60" x14ac:dyDescent="0.25">
      <c r="A1589">
        <v>2627</v>
      </c>
      <c r="B1589">
        <v>42855</v>
      </c>
      <c r="C1589">
        <v>15</v>
      </c>
      <c r="D1589" t="s">
        <v>1846</v>
      </c>
      <c r="E1589" t="s">
        <v>1427</v>
      </c>
      <c r="F1589" t="s">
        <v>1441</v>
      </c>
      <c r="G1589">
        <v>5000576611</v>
      </c>
      <c r="H1589">
        <v>213205</v>
      </c>
      <c r="I1589">
        <v>35300</v>
      </c>
      <c r="J1589">
        <v>11600</v>
      </c>
      <c r="K1589">
        <v>5005</v>
      </c>
      <c r="L1589" t="s">
        <v>1858</v>
      </c>
      <c r="M1589">
        <v>4</v>
      </c>
      <c r="N1589" t="s">
        <v>1437</v>
      </c>
      <c r="O1589" t="s">
        <v>1434</v>
      </c>
      <c r="P1589" t="s">
        <v>1858</v>
      </c>
      <c r="Q1589" t="s">
        <v>1435</v>
      </c>
      <c r="R1589" t="s">
        <v>1435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 spans="1:60" x14ac:dyDescent="0.25">
      <c r="A1590">
        <v>2628</v>
      </c>
      <c r="B1590">
        <v>42855</v>
      </c>
      <c r="C1590">
        <v>15</v>
      </c>
      <c r="D1590" t="s">
        <v>1846</v>
      </c>
      <c r="E1590" t="s">
        <v>1427</v>
      </c>
      <c r="F1590" t="s">
        <v>1441</v>
      </c>
      <c r="G1590">
        <v>5000576611</v>
      </c>
      <c r="H1590">
        <v>213205</v>
      </c>
      <c r="I1590">
        <v>35300</v>
      </c>
      <c r="J1590">
        <v>9300</v>
      </c>
      <c r="K1590">
        <v>5740</v>
      </c>
      <c r="L1590" t="s">
        <v>1858</v>
      </c>
      <c r="M1590">
        <v>3</v>
      </c>
      <c r="N1590" t="s">
        <v>1437</v>
      </c>
      <c r="O1590" t="s">
        <v>1434</v>
      </c>
      <c r="P1590" t="s">
        <v>1858</v>
      </c>
      <c r="Q1590" t="s">
        <v>1435</v>
      </c>
      <c r="R1590" t="s">
        <v>1435</v>
      </c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 spans="1:60" x14ac:dyDescent="0.25">
      <c r="A1591">
        <v>2629</v>
      </c>
      <c r="B1591">
        <v>42855</v>
      </c>
      <c r="C1591">
        <v>15</v>
      </c>
      <c r="D1591" t="s">
        <v>1846</v>
      </c>
      <c r="E1591" t="s">
        <v>1427</v>
      </c>
      <c r="F1591" t="s">
        <v>1441</v>
      </c>
      <c r="G1591">
        <v>5000576611</v>
      </c>
      <c r="H1591">
        <v>213205</v>
      </c>
      <c r="I1591">
        <v>35300</v>
      </c>
      <c r="J1591">
        <v>6500</v>
      </c>
      <c r="K1591">
        <v>5001</v>
      </c>
      <c r="L1591" t="s">
        <v>1859</v>
      </c>
      <c r="M1591">
        <v>10</v>
      </c>
      <c r="N1591" t="s">
        <v>1454</v>
      </c>
      <c r="O1591" t="s">
        <v>1434</v>
      </c>
      <c r="P1591" t="s">
        <v>1859</v>
      </c>
      <c r="Q1591" t="s">
        <v>1435</v>
      </c>
      <c r="R1591" t="s">
        <v>1435</v>
      </c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 spans="1:60" x14ac:dyDescent="0.25">
      <c r="A1592">
        <v>2630</v>
      </c>
      <c r="B1592">
        <v>42855</v>
      </c>
      <c r="C1592">
        <v>15</v>
      </c>
      <c r="D1592" t="s">
        <v>1846</v>
      </c>
      <c r="E1592" t="s">
        <v>1427</v>
      </c>
      <c r="F1592" t="s">
        <v>1441</v>
      </c>
      <c r="G1592">
        <v>5000576611</v>
      </c>
      <c r="H1592">
        <v>213205</v>
      </c>
      <c r="I1592">
        <v>35300</v>
      </c>
      <c r="J1592">
        <v>2800</v>
      </c>
      <c r="K1592">
        <v>5741</v>
      </c>
      <c r="L1592" t="s">
        <v>1859</v>
      </c>
      <c r="M1592">
        <v>8</v>
      </c>
      <c r="N1592" t="s">
        <v>1437</v>
      </c>
      <c r="O1592" t="s">
        <v>1434</v>
      </c>
      <c r="P1592" t="s">
        <v>1859</v>
      </c>
      <c r="Q1592" t="s">
        <v>1435</v>
      </c>
      <c r="R1592" t="s">
        <v>1435</v>
      </c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 spans="1:60" x14ac:dyDescent="0.25">
      <c r="A1593">
        <v>2631</v>
      </c>
      <c r="B1593">
        <v>42855</v>
      </c>
      <c r="C1593">
        <v>15</v>
      </c>
      <c r="D1593" t="s">
        <v>1846</v>
      </c>
      <c r="E1593" t="s">
        <v>1427</v>
      </c>
      <c r="F1593" t="s">
        <v>1441</v>
      </c>
      <c r="G1593">
        <v>5000576611</v>
      </c>
      <c r="H1593">
        <v>213205</v>
      </c>
      <c r="I1593">
        <v>35300</v>
      </c>
      <c r="J1593">
        <v>854000</v>
      </c>
      <c r="K1593">
        <v>5429</v>
      </c>
      <c r="L1593" t="s">
        <v>1555</v>
      </c>
      <c r="M1593">
        <v>122</v>
      </c>
      <c r="N1593" t="s">
        <v>1454</v>
      </c>
      <c r="O1593" t="s">
        <v>1434</v>
      </c>
      <c r="P1593" t="s">
        <v>1555</v>
      </c>
      <c r="Q1593" t="s">
        <v>1435</v>
      </c>
      <c r="R1593" t="s">
        <v>1435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 spans="1:60" x14ac:dyDescent="0.25">
      <c r="A1594">
        <v>2632</v>
      </c>
      <c r="B1594">
        <v>42855</v>
      </c>
      <c r="C1594">
        <v>15</v>
      </c>
      <c r="D1594" t="s">
        <v>1846</v>
      </c>
      <c r="E1594" t="s">
        <v>1427</v>
      </c>
      <c r="F1594" t="s">
        <v>1441</v>
      </c>
      <c r="G1594">
        <v>5000576611</v>
      </c>
      <c r="H1594">
        <v>213205</v>
      </c>
      <c r="I1594">
        <v>35300</v>
      </c>
      <c r="J1594">
        <v>36000</v>
      </c>
      <c r="K1594">
        <v>5739</v>
      </c>
      <c r="L1594" t="s">
        <v>1861</v>
      </c>
      <c r="M1594">
        <v>6</v>
      </c>
      <c r="N1594" t="s">
        <v>1437</v>
      </c>
      <c r="O1594" t="s">
        <v>1434</v>
      </c>
      <c r="P1594" t="s">
        <v>1861</v>
      </c>
      <c r="Q1594" t="s">
        <v>1435</v>
      </c>
      <c r="R1594" t="s">
        <v>1435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 spans="1:60" x14ac:dyDescent="0.25">
      <c r="A1595">
        <v>2633</v>
      </c>
      <c r="B1595">
        <v>42855</v>
      </c>
      <c r="C1595">
        <v>15</v>
      </c>
      <c r="D1595" t="s">
        <v>1846</v>
      </c>
      <c r="E1595" t="s">
        <v>1427</v>
      </c>
      <c r="F1595" t="s">
        <v>1441</v>
      </c>
      <c r="G1595">
        <v>5000576611</v>
      </c>
      <c r="H1595">
        <v>213205</v>
      </c>
      <c r="I1595">
        <v>35300</v>
      </c>
      <c r="J1595">
        <v>5800</v>
      </c>
      <c r="K1595">
        <v>5453</v>
      </c>
      <c r="L1595" t="s">
        <v>1486</v>
      </c>
      <c r="M1595">
        <v>1</v>
      </c>
      <c r="N1595" t="s">
        <v>1454</v>
      </c>
      <c r="O1595" t="s">
        <v>1434</v>
      </c>
      <c r="P1595" t="s">
        <v>1486</v>
      </c>
      <c r="Q1595" t="s">
        <v>1435</v>
      </c>
      <c r="R1595" t="s">
        <v>1435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 spans="1:60" x14ac:dyDescent="0.25">
      <c r="A1596">
        <v>2634</v>
      </c>
      <c r="B1596">
        <v>42855</v>
      </c>
      <c r="C1596">
        <v>15</v>
      </c>
      <c r="D1596" t="s">
        <v>1846</v>
      </c>
      <c r="E1596" t="s">
        <v>1427</v>
      </c>
      <c r="F1596" t="s">
        <v>1441</v>
      </c>
      <c r="G1596">
        <v>5000576611</v>
      </c>
      <c r="H1596">
        <v>213205</v>
      </c>
      <c r="I1596">
        <v>35300</v>
      </c>
      <c r="J1596">
        <v>24000</v>
      </c>
      <c r="K1596">
        <v>5744</v>
      </c>
      <c r="L1596" t="s">
        <v>2214</v>
      </c>
      <c r="M1596">
        <v>10</v>
      </c>
      <c r="N1596" t="s">
        <v>1454</v>
      </c>
      <c r="O1596" t="s">
        <v>1434</v>
      </c>
      <c r="P1596" t="s">
        <v>2214</v>
      </c>
      <c r="Q1596" t="s">
        <v>1435</v>
      </c>
      <c r="R1596" t="s">
        <v>1435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 spans="1:60" x14ac:dyDescent="0.25">
      <c r="A1597">
        <v>2635</v>
      </c>
      <c r="B1597">
        <v>42855</v>
      </c>
      <c r="C1597">
        <v>15</v>
      </c>
      <c r="D1597" t="s">
        <v>1846</v>
      </c>
      <c r="E1597" t="s">
        <v>1427</v>
      </c>
      <c r="F1597" t="s">
        <v>1441</v>
      </c>
      <c r="G1597">
        <v>5000576611</v>
      </c>
      <c r="H1597">
        <v>213205</v>
      </c>
      <c r="I1597">
        <v>35300</v>
      </c>
      <c r="J1597">
        <v>90000</v>
      </c>
      <c r="K1597">
        <v>5745</v>
      </c>
      <c r="L1597" t="s">
        <v>2215</v>
      </c>
      <c r="M1597">
        <v>15</v>
      </c>
      <c r="N1597" t="s">
        <v>1454</v>
      </c>
      <c r="O1597" t="s">
        <v>1434</v>
      </c>
      <c r="P1597" t="s">
        <v>2215</v>
      </c>
      <c r="Q1597" t="s">
        <v>1435</v>
      </c>
      <c r="R1597" t="s">
        <v>1435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 spans="1:60" x14ac:dyDescent="0.25">
      <c r="A1598">
        <v>2636</v>
      </c>
      <c r="B1598">
        <v>42855</v>
      </c>
      <c r="C1598">
        <v>15</v>
      </c>
      <c r="D1598" t="s">
        <v>1846</v>
      </c>
      <c r="E1598" t="s">
        <v>1427</v>
      </c>
      <c r="F1598" t="s">
        <v>1441</v>
      </c>
      <c r="G1598">
        <v>5000576611</v>
      </c>
      <c r="H1598">
        <v>213205</v>
      </c>
      <c r="I1598">
        <v>35300</v>
      </c>
      <c r="J1598">
        <v>1700</v>
      </c>
      <c r="K1598">
        <v>5742</v>
      </c>
      <c r="L1598" t="s">
        <v>2203</v>
      </c>
      <c r="M1598">
        <v>2</v>
      </c>
      <c r="N1598" t="s">
        <v>1437</v>
      </c>
      <c r="O1598" t="s">
        <v>1434</v>
      </c>
      <c r="P1598" t="s">
        <v>2203</v>
      </c>
      <c r="Q1598" t="s">
        <v>1435</v>
      </c>
      <c r="R1598" t="s">
        <v>1435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 spans="1:60" x14ac:dyDescent="0.25">
      <c r="A1599">
        <v>2637</v>
      </c>
      <c r="B1599">
        <v>42855</v>
      </c>
      <c r="C1599">
        <v>15</v>
      </c>
      <c r="D1599" t="s">
        <v>1846</v>
      </c>
      <c r="E1599" t="s">
        <v>1427</v>
      </c>
      <c r="F1599" t="s">
        <v>1441</v>
      </c>
      <c r="G1599">
        <v>5000576611</v>
      </c>
      <c r="H1599">
        <v>213205</v>
      </c>
      <c r="I1599">
        <v>35300</v>
      </c>
      <c r="J1599">
        <v>49600</v>
      </c>
      <c r="K1599">
        <v>3690</v>
      </c>
      <c r="L1599" t="s">
        <v>2263</v>
      </c>
      <c r="M1599">
        <v>8</v>
      </c>
      <c r="N1599" t="s">
        <v>1437</v>
      </c>
      <c r="O1599" t="s">
        <v>1434</v>
      </c>
      <c r="P1599" t="s">
        <v>2263</v>
      </c>
      <c r="Q1599" t="s">
        <v>1435</v>
      </c>
      <c r="R1599" t="s">
        <v>1435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 spans="1:60" x14ac:dyDescent="0.25">
      <c r="A1600">
        <v>2638</v>
      </c>
      <c r="B1600">
        <v>42855</v>
      </c>
      <c r="C1600">
        <v>15</v>
      </c>
      <c r="D1600" t="s">
        <v>1846</v>
      </c>
      <c r="E1600" t="s">
        <v>1427</v>
      </c>
      <c r="F1600" t="s">
        <v>1441</v>
      </c>
      <c r="G1600">
        <v>5000576611</v>
      </c>
      <c r="H1600">
        <v>213205</v>
      </c>
      <c r="I1600">
        <v>35300</v>
      </c>
      <c r="J1600">
        <v>54600</v>
      </c>
      <c r="K1600">
        <v>5743</v>
      </c>
      <c r="L1600" t="s">
        <v>2213</v>
      </c>
      <c r="M1600">
        <v>39</v>
      </c>
      <c r="N1600" t="s">
        <v>1454</v>
      </c>
      <c r="O1600" t="s">
        <v>1434</v>
      </c>
      <c r="P1600" t="s">
        <v>2213</v>
      </c>
      <c r="Q1600" t="s">
        <v>1435</v>
      </c>
      <c r="R1600" t="s">
        <v>1435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 spans="1:60" x14ac:dyDescent="0.25">
      <c r="A1601">
        <v>2639</v>
      </c>
      <c r="B1601">
        <v>42855</v>
      </c>
      <c r="C1601">
        <v>15</v>
      </c>
      <c r="D1601" t="s">
        <v>1846</v>
      </c>
      <c r="E1601" t="s">
        <v>1427</v>
      </c>
      <c r="F1601" t="s">
        <v>1441</v>
      </c>
      <c r="G1601">
        <v>5000576611</v>
      </c>
      <c r="H1601">
        <v>213205</v>
      </c>
      <c r="I1601">
        <v>35300</v>
      </c>
      <c r="J1601">
        <v>61200</v>
      </c>
      <c r="K1601">
        <v>5735</v>
      </c>
      <c r="L1601" t="s">
        <v>1487</v>
      </c>
      <c r="M1601">
        <v>72</v>
      </c>
      <c r="N1601" t="s">
        <v>1454</v>
      </c>
      <c r="O1601" t="s">
        <v>1434</v>
      </c>
      <c r="P1601" t="s">
        <v>1487</v>
      </c>
      <c r="Q1601" t="s">
        <v>1435</v>
      </c>
      <c r="R1601" t="s">
        <v>1435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 spans="1:60" x14ac:dyDescent="0.25">
      <c r="A1602">
        <v>2640</v>
      </c>
      <c r="B1602">
        <v>42855</v>
      </c>
      <c r="C1602">
        <v>15</v>
      </c>
      <c r="D1602" t="s">
        <v>1846</v>
      </c>
      <c r="E1602" t="s">
        <v>1427</v>
      </c>
      <c r="F1602" t="s">
        <v>1441</v>
      </c>
      <c r="G1602">
        <v>5000576611</v>
      </c>
      <c r="H1602">
        <v>213205</v>
      </c>
      <c r="I1602">
        <v>35300</v>
      </c>
      <c r="J1602">
        <v>15300</v>
      </c>
      <c r="K1602">
        <v>5749</v>
      </c>
      <c r="L1602" t="s">
        <v>2240</v>
      </c>
      <c r="M1602">
        <v>1.8</v>
      </c>
      <c r="N1602" t="s">
        <v>1454</v>
      </c>
      <c r="O1602" t="s">
        <v>1434</v>
      </c>
      <c r="P1602" t="s">
        <v>2240</v>
      </c>
      <c r="Q1602" t="s">
        <v>1435</v>
      </c>
      <c r="R1602" t="s">
        <v>1435</v>
      </c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 spans="1:60" x14ac:dyDescent="0.25">
      <c r="A1603">
        <v>2641</v>
      </c>
      <c r="B1603">
        <v>42855</v>
      </c>
      <c r="C1603">
        <v>15</v>
      </c>
      <c r="D1603" t="s">
        <v>1846</v>
      </c>
      <c r="E1603" t="s">
        <v>1427</v>
      </c>
      <c r="F1603" t="s">
        <v>1441</v>
      </c>
      <c r="G1603">
        <v>5000576611</v>
      </c>
      <c r="H1603">
        <v>213205</v>
      </c>
      <c r="I1603">
        <v>35300</v>
      </c>
      <c r="J1603">
        <v>108000</v>
      </c>
      <c r="K1603">
        <v>4854</v>
      </c>
      <c r="L1603" t="s">
        <v>1562</v>
      </c>
      <c r="M1603">
        <v>135</v>
      </c>
      <c r="N1603" t="s">
        <v>1454</v>
      </c>
      <c r="O1603" t="s">
        <v>1434</v>
      </c>
      <c r="P1603" t="s">
        <v>1562</v>
      </c>
      <c r="Q1603" t="s">
        <v>1435</v>
      </c>
      <c r="R1603" t="s">
        <v>1435</v>
      </c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</row>
    <row r="1604" spans="1:60" x14ac:dyDescent="0.25">
      <c r="A1604">
        <v>2642</v>
      </c>
      <c r="B1604">
        <v>42855</v>
      </c>
      <c r="C1604">
        <v>15</v>
      </c>
      <c r="D1604" t="s">
        <v>1846</v>
      </c>
      <c r="E1604" t="s">
        <v>1427</v>
      </c>
      <c r="F1604" t="s">
        <v>1441</v>
      </c>
      <c r="G1604">
        <v>5000576611</v>
      </c>
      <c r="H1604">
        <v>213205</v>
      </c>
      <c r="I1604">
        <v>35300</v>
      </c>
      <c r="J1604">
        <v>118800</v>
      </c>
      <c r="K1604">
        <v>5746</v>
      </c>
      <c r="L1604" t="s">
        <v>2216</v>
      </c>
      <c r="M1604">
        <v>59.4</v>
      </c>
      <c r="N1604" t="s">
        <v>1454</v>
      </c>
      <c r="O1604" t="s">
        <v>1434</v>
      </c>
      <c r="P1604" t="s">
        <v>2216</v>
      </c>
      <c r="Q1604" t="s">
        <v>1435</v>
      </c>
      <c r="R1604" t="s">
        <v>1435</v>
      </c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 spans="1:60" x14ac:dyDescent="0.25">
      <c r="A1605">
        <v>2643</v>
      </c>
      <c r="B1605">
        <v>42855</v>
      </c>
      <c r="C1605">
        <v>15</v>
      </c>
      <c r="D1605" t="s">
        <v>1846</v>
      </c>
      <c r="E1605" t="s">
        <v>1427</v>
      </c>
      <c r="F1605" t="s">
        <v>1441</v>
      </c>
      <c r="G1605">
        <v>5000576611</v>
      </c>
      <c r="H1605">
        <v>213205</v>
      </c>
      <c r="I1605">
        <v>35300</v>
      </c>
      <c r="J1605">
        <v>34000</v>
      </c>
      <c r="K1605">
        <v>4246</v>
      </c>
      <c r="L1605" t="s">
        <v>1861</v>
      </c>
      <c r="M1605">
        <v>20</v>
      </c>
      <c r="N1605" t="s">
        <v>1454</v>
      </c>
      <c r="O1605" t="s">
        <v>1434</v>
      </c>
      <c r="P1605" t="s">
        <v>1861</v>
      </c>
      <c r="Q1605" t="s">
        <v>1435</v>
      </c>
      <c r="R1605" t="s">
        <v>1435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 spans="1:60" x14ac:dyDescent="0.25">
      <c r="A1606">
        <v>2644</v>
      </c>
      <c r="B1606">
        <v>42855</v>
      </c>
      <c r="C1606">
        <v>15</v>
      </c>
      <c r="D1606" t="s">
        <v>1846</v>
      </c>
      <c r="E1606" t="s">
        <v>1427</v>
      </c>
      <c r="F1606" t="s">
        <v>1441</v>
      </c>
      <c r="G1606">
        <v>5000576611</v>
      </c>
      <c r="H1606">
        <v>213205</v>
      </c>
      <c r="I1606">
        <v>35300</v>
      </c>
      <c r="J1606">
        <v>116400</v>
      </c>
      <c r="K1606">
        <v>4762</v>
      </c>
      <c r="L1606" t="s">
        <v>2262</v>
      </c>
      <c r="M1606">
        <v>19.399999999999999</v>
      </c>
      <c r="N1606" t="s">
        <v>1454</v>
      </c>
      <c r="O1606" t="s">
        <v>1434</v>
      </c>
      <c r="P1606" t="s">
        <v>2262</v>
      </c>
      <c r="Q1606" t="s">
        <v>1435</v>
      </c>
      <c r="R1606" t="s">
        <v>1435</v>
      </c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 spans="1:60" x14ac:dyDescent="0.25">
      <c r="A1607">
        <v>2645</v>
      </c>
      <c r="B1607">
        <v>42855</v>
      </c>
      <c r="C1607">
        <v>15</v>
      </c>
      <c r="D1607" t="s">
        <v>1846</v>
      </c>
      <c r="E1607" t="s">
        <v>1427</v>
      </c>
      <c r="F1607" t="s">
        <v>1441</v>
      </c>
      <c r="G1607">
        <v>5000576611</v>
      </c>
      <c r="H1607">
        <v>213205</v>
      </c>
      <c r="I1607">
        <v>35300</v>
      </c>
      <c r="J1607">
        <v>66000</v>
      </c>
      <c r="K1607">
        <v>4788</v>
      </c>
      <c r="L1607" t="s">
        <v>1535</v>
      </c>
      <c r="M1607">
        <v>10</v>
      </c>
      <c r="N1607" t="s">
        <v>1454</v>
      </c>
      <c r="O1607" t="s">
        <v>1434</v>
      </c>
      <c r="P1607" t="s">
        <v>1535</v>
      </c>
      <c r="Q1607" t="s">
        <v>1435</v>
      </c>
      <c r="R1607" t="s">
        <v>1435</v>
      </c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 spans="1:60" x14ac:dyDescent="0.25">
      <c r="A1608">
        <v>2646</v>
      </c>
      <c r="B1608">
        <v>42855</v>
      </c>
      <c r="C1608">
        <v>15</v>
      </c>
      <c r="D1608" t="s">
        <v>1846</v>
      </c>
      <c r="E1608" t="s">
        <v>1427</v>
      </c>
      <c r="F1608" t="s">
        <v>1441</v>
      </c>
      <c r="G1608">
        <v>5000576611</v>
      </c>
      <c r="H1608">
        <v>213205</v>
      </c>
      <c r="I1608">
        <v>35300</v>
      </c>
      <c r="J1608">
        <v>40000</v>
      </c>
      <c r="K1608">
        <v>4671</v>
      </c>
      <c r="L1608" t="s">
        <v>1535</v>
      </c>
      <c r="M1608">
        <v>5</v>
      </c>
      <c r="N1608" t="s">
        <v>1454</v>
      </c>
      <c r="O1608" t="s">
        <v>1434</v>
      </c>
      <c r="P1608" t="s">
        <v>1535</v>
      </c>
      <c r="Q1608" t="s">
        <v>1435</v>
      </c>
      <c r="R1608" t="s">
        <v>1435</v>
      </c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 spans="1:60" x14ac:dyDescent="0.25">
      <c r="A1609">
        <v>2647</v>
      </c>
      <c r="B1609">
        <v>42855</v>
      </c>
      <c r="C1609">
        <v>15</v>
      </c>
      <c r="D1609" t="s">
        <v>1846</v>
      </c>
      <c r="E1609" t="s">
        <v>1427</v>
      </c>
      <c r="F1609" t="s">
        <v>1441</v>
      </c>
      <c r="G1609">
        <v>5000576611</v>
      </c>
      <c r="H1609">
        <v>213205</v>
      </c>
      <c r="I1609">
        <v>35300</v>
      </c>
      <c r="J1609">
        <v>485100</v>
      </c>
      <c r="K1609">
        <v>5748</v>
      </c>
      <c r="L1609" t="s">
        <v>2239</v>
      </c>
      <c r="M1609">
        <v>69.3</v>
      </c>
      <c r="N1609" t="s">
        <v>1454</v>
      </c>
      <c r="O1609" t="s">
        <v>1434</v>
      </c>
      <c r="P1609" t="s">
        <v>2239</v>
      </c>
      <c r="Q1609" t="s">
        <v>1435</v>
      </c>
      <c r="R1609" t="s">
        <v>1435</v>
      </c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 spans="1:60" x14ac:dyDescent="0.25">
      <c r="A1610">
        <v>2648</v>
      </c>
      <c r="B1610">
        <v>42855</v>
      </c>
      <c r="C1610">
        <v>15</v>
      </c>
      <c r="D1610" t="s">
        <v>1846</v>
      </c>
      <c r="E1610" t="s">
        <v>1427</v>
      </c>
      <c r="F1610" t="s">
        <v>1441</v>
      </c>
      <c r="G1610">
        <v>5000576611</v>
      </c>
      <c r="H1610">
        <v>213205</v>
      </c>
      <c r="I1610">
        <v>35300</v>
      </c>
      <c r="J1610">
        <v>480150</v>
      </c>
      <c r="K1610">
        <v>3232</v>
      </c>
      <c r="L1610" t="s">
        <v>1597</v>
      </c>
      <c r="M1610">
        <v>1067</v>
      </c>
      <c r="N1610" t="s">
        <v>1437</v>
      </c>
      <c r="O1610" t="s">
        <v>1434</v>
      </c>
      <c r="P1610" t="s">
        <v>1597</v>
      </c>
      <c r="Q1610" t="s">
        <v>1435</v>
      </c>
      <c r="R1610" t="s">
        <v>1435</v>
      </c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 spans="1:60" x14ac:dyDescent="0.25">
      <c r="A1611">
        <v>2649</v>
      </c>
      <c r="B1611">
        <v>42855</v>
      </c>
      <c r="C1611">
        <v>15</v>
      </c>
      <c r="D1611" t="s">
        <v>1846</v>
      </c>
      <c r="E1611" t="s">
        <v>1427</v>
      </c>
      <c r="F1611" t="s">
        <v>1441</v>
      </c>
      <c r="G1611">
        <v>5000576611</v>
      </c>
      <c r="H1611">
        <v>213205</v>
      </c>
      <c r="I1611">
        <v>35300</v>
      </c>
      <c r="J1611">
        <v>1029470</v>
      </c>
      <c r="K1611">
        <v>5747</v>
      </c>
      <c r="L1611" t="s">
        <v>1598</v>
      </c>
      <c r="M1611">
        <v>7919</v>
      </c>
      <c r="N1611" t="s">
        <v>1437</v>
      </c>
      <c r="O1611" t="s">
        <v>1434</v>
      </c>
      <c r="P1611" t="s">
        <v>1598</v>
      </c>
      <c r="Q1611" t="s">
        <v>1435</v>
      </c>
      <c r="R1611" t="s">
        <v>1435</v>
      </c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 spans="1:60" x14ac:dyDescent="0.25">
      <c r="A1612">
        <v>2650</v>
      </c>
      <c r="B1612">
        <v>42855</v>
      </c>
      <c r="C1612">
        <v>15</v>
      </c>
      <c r="D1612" t="s">
        <v>1846</v>
      </c>
      <c r="E1612" t="s">
        <v>1427</v>
      </c>
      <c r="F1612" t="s">
        <v>1441</v>
      </c>
      <c r="G1612">
        <v>5000576611</v>
      </c>
      <c r="H1612">
        <v>213205</v>
      </c>
      <c r="I1612">
        <v>35300</v>
      </c>
      <c r="J1612">
        <v>797300</v>
      </c>
      <c r="K1612">
        <v>3231</v>
      </c>
      <c r="L1612" t="s">
        <v>1597</v>
      </c>
      <c r="M1612">
        <v>2278</v>
      </c>
      <c r="N1612" t="s">
        <v>1437</v>
      </c>
      <c r="O1612" t="s">
        <v>1434</v>
      </c>
      <c r="P1612" t="s">
        <v>1597</v>
      </c>
      <c r="Q1612" t="s">
        <v>1435</v>
      </c>
      <c r="R1612" t="s">
        <v>1435</v>
      </c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 spans="1:60" x14ac:dyDescent="0.25">
      <c r="A1613">
        <v>2651</v>
      </c>
      <c r="B1613">
        <v>42855</v>
      </c>
      <c r="C1613">
        <v>15</v>
      </c>
      <c r="D1613" t="s">
        <v>1846</v>
      </c>
      <c r="E1613" t="s">
        <v>1427</v>
      </c>
      <c r="F1613" t="s">
        <v>1441</v>
      </c>
      <c r="G1613">
        <v>5000576611</v>
      </c>
      <c r="H1613">
        <v>213205</v>
      </c>
      <c r="I1613">
        <v>35300</v>
      </c>
      <c r="J1613">
        <v>444400</v>
      </c>
      <c r="K1613">
        <v>2555</v>
      </c>
      <c r="L1613" t="s">
        <v>1598</v>
      </c>
      <c r="M1613">
        <v>1111</v>
      </c>
      <c r="N1613" t="s">
        <v>1437</v>
      </c>
      <c r="O1613" t="s">
        <v>1434</v>
      </c>
      <c r="P1613" t="s">
        <v>1598</v>
      </c>
      <c r="Q1613" t="s">
        <v>1435</v>
      </c>
      <c r="R1613" t="s">
        <v>1435</v>
      </c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 spans="1:60" x14ac:dyDescent="0.25">
      <c r="A1614">
        <v>2652</v>
      </c>
      <c r="B1614">
        <v>42855</v>
      </c>
      <c r="C1614">
        <v>15</v>
      </c>
      <c r="D1614" t="s">
        <v>1846</v>
      </c>
      <c r="E1614" t="s">
        <v>1427</v>
      </c>
      <c r="F1614" t="s">
        <v>1441</v>
      </c>
      <c r="G1614">
        <v>5000576611</v>
      </c>
      <c r="H1614">
        <v>213205</v>
      </c>
      <c r="I1614">
        <v>35300</v>
      </c>
      <c r="J1614">
        <v>398650</v>
      </c>
      <c r="K1614">
        <v>3231</v>
      </c>
      <c r="L1614" t="s">
        <v>1597</v>
      </c>
      <c r="M1614">
        <v>1139</v>
      </c>
      <c r="N1614" t="s">
        <v>1437</v>
      </c>
      <c r="O1614" t="s">
        <v>1434</v>
      </c>
      <c r="P1614" t="s">
        <v>1597</v>
      </c>
      <c r="Q1614" t="s">
        <v>1435</v>
      </c>
      <c r="R1614" t="s">
        <v>1435</v>
      </c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 spans="1:60" x14ac:dyDescent="0.25">
      <c r="A1615">
        <v>2653</v>
      </c>
      <c r="B1615">
        <v>42855</v>
      </c>
      <c r="C1615">
        <v>15</v>
      </c>
      <c r="D1615" t="s">
        <v>1846</v>
      </c>
      <c r="E1615" t="s">
        <v>1427</v>
      </c>
      <c r="F1615" t="s">
        <v>1441</v>
      </c>
      <c r="G1615">
        <v>5000576611</v>
      </c>
      <c r="H1615">
        <v>213205</v>
      </c>
      <c r="I1615">
        <v>35300</v>
      </c>
      <c r="J1615">
        <v>522000</v>
      </c>
      <c r="K1615">
        <v>3232</v>
      </c>
      <c r="L1615" t="s">
        <v>1597</v>
      </c>
      <c r="M1615">
        <v>1160</v>
      </c>
      <c r="N1615" t="s">
        <v>1437</v>
      </c>
      <c r="O1615" t="s">
        <v>1434</v>
      </c>
      <c r="P1615" t="s">
        <v>1597</v>
      </c>
      <c r="Q1615" t="s">
        <v>1435</v>
      </c>
      <c r="R1615" t="s">
        <v>1435</v>
      </c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 spans="1:60" x14ac:dyDescent="0.25">
      <c r="A1616">
        <v>2654</v>
      </c>
      <c r="B1616">
        <v>42855</v>
      </c>
      <c r="C1616">
        <v>15</v>
      </c>
      <c r="D1616" t="s">
        <v>1846</v>
      </c>
      <c r="E1616" t="s">
        <v>1427</v>
      </c>
      <c r="F1616" t="s">
        <v>1441</v>
      </c>
      <c r="G1616">
        <v>5000576611</v>
      </c>
      <c r="H1616">
        <v>213205</v>
      </c>
      <c r="I1616">
        <v>35300</v>
      </c>
      <c r="J1616">
        <v>520650</v>
      </c>
      <c r="K1616">
        <v>3232</v>
      </c>
      <c r="L1616" t="s">
        <v>1597</v>
      </c>
      <c r="M1616">
        <v>1157</v>
      </c>
      <c r="N1616" t="s">
        <v>1437</v>
      </c>
      <c r="O1616" t="s">
        <v>1434</v>
      </c>
      <c r="P1616" t="s">
        <v>1597</v>
      </c>
      <c r="Q1616" t="s">
        <v>1435</v>
      </c>
      <c r="R1616" t="s">
        <v>1435</v>
      </c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 spans="1:60" x14ac:dyDescent="0.25">
      <c r="A1617">
        <v>2655</v>
      </c>
      <c r="B1617">
        <v>42855</v>
      </c>
      <c r="C1617">
        <v>15</v>
      </c>
      <c r="D1617" t="s">
        <v>1846</v>
      </c>
      <c r="E1617" t="s">
        <v>1427</v>
      </c>
      <c r="F1617" t="s">
        <v>1441</v>
      </c>
      <c r="G1617">
        <v>5000576611</v>
      </c>
      <c r="H1617">
        <v>213205</v>
      </c>
      <c r="I1617">
        <v>35300</v>
      </c>
      <c r="J1617">
        <v>521100</v>
      </c>
      <c r="K1617">
        <v>3232</v>
      </c>
      <c r="L1617" t="s">
        <v>1597</v>
      </c>
      <c r="M1617">
        <v>1158</v>
      </c>
      <c r="N1617" t="s">
        <v>1437</v>
      </c>
      <c r="O1617" t="s">
        <v>1434</v>
      </c>
      <c r="P1617" t="s">
        <v>1597</v>
      </c>
      <c r="Q1617" t="s">
        <v>1435</v>
      </c>
      <c r="R1617" t="s">
        <v>1435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 spans="1:60" x14ac:dyDescent="0.25">
      <c r="A1618">
        <v>2656</v>
      </c>
      <c r="B1618">
        <v>42855</v>
      </c>
      <c r="C1618">
        <v>15</v>
      </c>
      <c r="D1618" t="s">
        <v>1846</v>
      </c>
      <c r="E1618" t="s">
        <v>1427</v>
      </c>
      <c r="F1618" t="s">
        <v>1441</v>
      </c>
      <c r="G1618">
        <v>5000576611</v>
      </c>
      <c r="H1618">
        <v>213205</v>
      </c>
      <c r="I1618">
        <v>35300</v>
      </c>
      <c r="J1618">
        <v>9750</v>
      </c>
      <c r="K1618">
        <v>5009</v>
      </c>
      <c r="L1618" t="s">
        <v>1556</v>
      </c>
      <c r="M1618">
        <v>1.5</v>
      </c>
      <c r="N1618" t="s">
        <v>1454</v>
      </c>
      <c r="O1618" t="s">
        <v>1434</v>
      </c>
      <c r="P1618" t="s">
        <v>1556</v>
      </c>
      <c r="Q1618" t="s">
        <v>1435</v>
      </c>
      <c r="R1618" t="s">
        <v>1435</v>
      </c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 spans="1:60" x14ac:dyDescent="0.25">
      <c r="A1619">
        <v>372</v>
      </c>
      <c r="B1619">
        <v>42856</v>
      </c>
      <c r="C1619">
        <v>214</v>
      </c>
      <c r="D1619" t="s">
        <v>1834</v>
      </c>
      <c r="E1619" t="s">
        <v>1427</v>
      </c>
      <c r="F1619" t="s">
        <v>1546</v>
      </c>
      <c r="G1619">
        <v>250000392893</v>
      </c>
      <c r="H1619">
        <v>4136110</v>
      </c>
      <c r="I1619">
        <v>31211</v>
      </c>
      <c r="J1619">
        <v>1223600</v>
      </c>
      <c r="K1619" t="s">
        <v>1445</v>
      </c>
      <c r="L1619" t="s">
        <v>1446</v>
      </c>
      <c r="M1619">
        <v>0</v>
      </c>
      <c r="N1619" t="s">
        <v>1447</v>
      </c>
      <c r="O1619" t="s">
        <v>1434</v>
      </c>
      <c r="P1619" t="s">
        <v>1701</v>
      </c>
      <c r="Q1619">
        <v>71802</v>
      </c>
      <c r="R1619">
        <v>81801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 spans="1:60" x14ac:dyDescent="0.25">
      <c r="A1620">
        <v>373</v>
      </c>
      <c r="B1620">
        <v>42856</v>
      </c>
      <c r="C1620">
        <v>215</v>
      </c>
      <c r="D1620" t="s">
        <v>1838</v>
      </c>
      <c r="E1620" t="s">
        <v>1427</v>
      </c>
      <c r="F1620" t="s">
        <v>1428</v>
      </c>
      <c r="G1620">
        <v>5935401947</v>
      </c>
      <c r="H1620">
        <v>4136108</v>
      </c>
      <c r="I1620">
        <v>31211</v>
      </c>
      <c r="J1620">
        <v>1418200</v>
      </c>
      <c r="K1620" t="s">
        <v>1445</v>
      </c>
      <c r="L1620" t="s">
        <v>1446</v>
      </c>
      <c r="M1620">
        <v>0</v>
      </c>
      <c r="N1620" t="s">
        <v>1447</v>
      </c>
      <c r="O1620" t="s">
        <v>1434</v>
      </c>
      <c r="P1620" t="s">
        <v>1720</v>
      </c>
      <c r="Q1620">
        <v>71802</v>
      </c>
      <c r="R1620">
        <v>81806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 spans="1:60" x14ac:dyDescent="0.25">
      <c r="A1621">
        <v>374</v>
      </c>
      <c r="B1621">
        <v>42856</v>
      </c>
      <c r="C1621">
        <v>216</v>
      </c>
      <c r="D1621" t="s">
        <v>2042</v>
      </c>
      <c r="E1621" t="s">
        <v>1427</v>
      </c>
      <c r="F1621" t="s">
        <v>1428</v>
      </c>
      <c r="G1621">
        <v>5015020559</v>
      </c>
      <c r="H1621">
        <v>4136100</v>
      </c>
      <c r="I1621">
        <v>31211</v>
      </c>
      <c r="J1621">
        <v>50000</v>
      </c>
      <c r="K1621" t="s">
        <v>1445</v>
      </c>
      <c r="L1621" t="s">
        <v>1446</v>
      </c>
      <c r="M1621">
        <v>0</v>
      </c>
      <c r="N1621" t="s">
        <v>1447</v>
      </c>
      <c r="O1621" t="s">
        <v>1434</v>
      </c>
      <c r="P1621" t="s">
        <v>2264</v>
      </c>
      <c r="Q1621">
        <v>71802</v>
      </c>
      <c r="R1621">
        <v>81834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 spans="1:60" x14ac:dyDescent="0.25">
      <c r="A1622">
        <v>375</v>
      </c>
      <c r="B1622">
        <v>42856</v>
      </c>
      <c r="C1622">
        <v>5</v>
      </c>
      <c r="D1622" t="s">
        <v>2265</v>
      </c>
      <c r="E1622" t="s">
        <v>1427</v>
      </c>
      <c r="F1622" t="s">
        <v>1494</v>
      </c>
      <c r="G1622" t="s">
        <v>1494</v>
      </c>
      <c r="H1622">
        <v>31215</v>
      </c>
      <c r="I1622">
        <v>131105</v>
      </c>
      <c r="J1622">
        <v>44500</v>
      </c>
      <c r="K1622" t="s">
        <v>1445</v>
      </c>
      <c r="L1622" t="s">
        <v>1446</v>
      </c>
      <c r="M1622">
        <v>0</v>
      </c>
      <c r="N1622" t="s">
        <v>1447</v>
      </c>
      <c r="O1622" t="s">
        <v>1434</v>
      </c>
      <c r="P1622" t="s">
        <v>1610</v>
      </c>
      <c r="Q1622" t="s">
        <v>1435</v>
      </c>
      <c r="R1622" t="s">
        <v>1435</v>
      </c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 spans="1:60" x14ac:dyDescent="0.25">
      <c r="A1623">
        <v>376</v>
      </c>
      <c r="B1623">
        <v>42856</v>
      </c>
      <c r="C1623">
        <v>5</v>
      </c>
      <c r="D1623" t="s">
        <v>1640</v>
      </c>
      <c r="E1623" t="s">
        <v>1427</v>
      </c>
      <c r="F1623" t="s">
        <v>1717</v>
      </c>
      <c r="G1623">
        <v>5954065092</v>
      </c>
      <c r="H1623">
        <v>31215</v>
      </c>
      <c r="I1623">
        <v>131105</v>
      </c>
      <c r="J1623">
        <v>273500</v>
      </c>
      <c r="K1623" t="s">
        <v>1445</v>
      </c>
      <c r="L1623" t="s">
        <v>1446</v>
      </c>
      <c r="M1623">
        <v>0</v>
      </c>
      <c r="N1623" t="s">
        <v>1447</v>
      </c>
      <c r="O1623" t="s">
        <v>1434</v>
      </c>
      <c r="P1623" t="s">
        <v>1544</v>
      </c>
      <c r="Q1623" t="s">
        <v>1435</v>
      </c>
      <c r="R1623" t="s">
        <v>1435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 spans="1:60" x14ac:dyDescent="0.25">
      <c r="A1624">
        <v>377</v>
      </c>
      <c r="B1624">
        <v>42856</v>
      </c>
      <c r="C1624">
        <v>5</v>
      </c>
      <c r="D1624" t="s">
        <v>1640</v>
      </c>
      <c r="E1624" t="s">
        <v>1427</v>
      </c>
      <c r="F1624" t="s">
        <v>1717</v>
      </c>
      <c r="G1624">
        <v>5954065092</v>
      </c>
      <c r="H1624">
        <v>31211</v>
      </c>
      <c r="I1624">
        <v>1200041</v>
      </c>
      <c r="J1624">
        <v>680000</v>
      </c>
      <c r="K1624" t="s">
        <v>1445</v>
      </c>
      <c r="L1624" t="s">
        <v>1446</v>
      </c>
      <c r="M1624">
        <v>0</v>
      </c>
      <c r="N1624" t="s">
        <v>1447</v>
      </c>
      <c r="O1624" t="s">
        <v>1434</v>
      </c>
      <c r="P1624" t="s">
        <v>1544</v>
      </c>
      <c r="Q1624" t="s">
        <v>1435</v>
      </c>
      <c r="R1624" t="s">
        <v>1435</v>
      </c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 spans="1:60" x14ac:dyDescent="0.25">
      <c r="A1625">
        <v>492</v>
      </c>
      <c r="B1625">
        <v>42856</v>
      </c>
      <c r="C1625">
        <v>5</v>
      </c>
      <c r="D1625" t="s">
        <v>2266</v>
      </c>
      <c r="E1625" t="s">
        <v>1427</v>
      </c>
      <c r="F1625" t="s">
        <v>1441</v>
      </c>
      <c r="G1625">
        <v>5000580646</v>
      </c>
      <c r="H1625">
        <v>31215</v>
      </c>
      <c r="I1625">
        <v>131105</v>
      </c>
      <c r="J1625">
        <v>44500</v>
      </c>
      <c r="K1625" t="s">
        <v>1445</v>
      </c>
      <c r="L1625" t="s">
        <v>1446</v>
      </c>
      <c r="M1625">
        <v>0</v>
      </c>
      <c r="N1625" t="s">
        <v>1447</v>
      </c>
      <c r="O1625" t="s">
        <v>1434</v>
      </c>
      <c r="P1625" t="s">
        <v>1610</v>
      </c>
      <c r="Q1625" t="s">
        <v>1435</v>
      </c>
      <c r="R1625" t="s">
        <v>1435</v>
      </c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 spans="1:60" x14ac:dyDescent="0.25">
      <c r="A1626">
        <v>1813</v>
      </c>
      <c r="B1626">
        <v>42856</v>
      </c>
      <c r="C1626">
        <v>13</v>
      </c>
      <c r="D1626" t="s">
        <v>2201</v>
      </c>
      <c r="E1626" t="s">
        <v>1427</v>
      </c>
      <c r="F1626" t="s">
        <v>1546</v>
      </c>
      <c r="G1626">
        <v>250000453315</v>
      </c>
      <c r="H1626">
        <v>35460</v>
      </c>
      <c r="I1626">
        <v>4136108</v>
      </c>
      <c r="J1626">
        <v>102400</v>
      </c>
      <c r="K1626">
        <v>5728</v>
      </c>
      <c r="L1626" t="s">
        <v>1477</v>
      </c>
      <c r="M1626">
        <v>128</v>
      </c>
      <c r="N1626" t="s">
        <v>1454</v>
      </c>
      <c r="O1626" t="s">
        <v>1434</v>
      </c>
      <c r="P1626" t="s">
        <v>1477</v>
      </c>
      <c r="Q1626" t="s">
        <v>1435</v>
      </c>
      <c r="R1626" t="s">
        <v>1435</v>
      </c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 spans="1:60" x14ac:dyDescent="0.25">
      <c r="A1627">
        <v>1814</v>
      </c>
      <c r="B1627">
        <v>42856</v>
      </c>
      <c r="C1627">
        <v>13</v>
      </c>
      <c r="D1627" t="s">
        <v>2201</v>
      </c>
      <c r="E1627" t="s">
        <v>1427</v>
      </c>
      <c r="F1627" t="s">
        <v>1546</v>
      </c>
      <c r="G1627">
        <v>250000453315</v>
      </c>
      <c r="H1627">
        <v>35460</v>
      </c>
      <c r="I1627">
        <v>4136108</v>
      </c>
      <c r="J1627">
        <v>36000</v>
      </c>
      <c r="K1627">
        <v>5719</v>
      </c>
      <c r="L1627" t="s">
        <v>1478</v>
      </c>
      <c r="M1627">
        <v>30</v>
      </c>
      <c r="N1627" t="s">
        <v>1454</v>
      </c>
      <c r="O1627" t="s">
        <v>1434</v>
      </c>
      <c r="P1627" t="s">
        <v>1478</v>
      </c>
      <c r="Q1627" t="s">
        <v>1435</v>
      </c>
      <c r="R1627" t="s">
        <v>1435</v>
      </c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 spans="1:60" x14ac:dyDescent="0.25">
      <c r="A1628">
        <v>1815</v>
      </c>
      <c r="B1628">
        <v>42856</v>
      </c>
      <c r="C1628">
        <v>13</v>
      </c>
      <c r="D1628" t="s">
        <v>2201</v>
      </c>
      <c r="E1628" t="s">
        <v>1427</v>
      </c>
      <c r="F1628" t="s">
        <v>1546</v>
      </c>
      <c r="G1628">
        <v>250000453315</v>
      </c>
      <c r="H1628">
        <v>35460</v>
      </c>
      <c r="I1628">
        <v>4136108</v>
      </c>
      <c r="J1628">
        <v>60000</v>
      </c>
      <c r="K1628">
        <v>5722</v>
      </c>
      <c r="L1628" t="s">
        <v>1482</v>
      </c>
      <c r="M1628">
        <v>10</v>
      </c>
      <c r="N1628" t="s">
        <v>1454</v>
      </c>
      <c r="O1628" t="s">
        <v>1434</v>
      </c>
      <c r="P1628" t="s">
        <v>1482</v>
      </c>
      <c r="Q1628" t="s">
        <v>1435</v>
      </c>
      <c r="R1628" t="s">
        <v>1435</v>
      </c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 spans="1:60" x14ac:dyDescent="0.25">
      <c r="A1629">
        <v>1816</v>
      </c>
      <c r="B1629">
        <v>42856</v>
      </c>
      <c r="C1629">
        <v>13</v>
      </c>
      <c r="D1629" t="s">
        <v>2201</v>
      </c>
      <c r="E1629" t="s">
        <v>1427</v>
      </c>
      <c r="F1629" t="s">
        <v>1546</v>
      </c>
      <c r="G1629">
        <v>250000453315</v>
      </c>
      <c r="H1629">
        <v>35460</v>
      </c>
      <c r="I1629">
        <v>4136108</v>
      </c>
      <c r="J1629">
        <v>170000</v>
      </c>
      <c r="K1629">
        <v>5720</v>
      </c>
      <c r="L1629" t="s">
        <v>1479</v>
      </c>
      <c r="M1629">
        <v>85</v>
      </c>
      <c r="N1629" t="s">
        <v>1454</v>
      </c>
      <c r="O1629" t="s">
        <v>1434</v>
      </c>
      <c r="P1629" t="s">
        <v>1479</v>
      </c>
      <c r="Q1629" t="s">
        <v>1435</v>
      </c>
      <c r="R1629" t="s">
        <v>1435</v>
      </c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 spans="1:60" x14ac:dyDescent="0.25">
      <c r="A1630">
        <v>1817</v>
      </c>
      <c r="B1630">
        <v>42856</v>
      </c>
      <c r="C1630">
        <v>13</v>
      </c>
      <c r="D1630" t="s">
        <v>2201</v>
      </c>
      <c r="E1630" t="s">
        <v>1427</v>
      </c>
      <c r="F1630" t="s">
        <v>1546</v>
      </c>
      <c r="G1630">
        <v>250000453315</v>
      </c>
      <c r="H1630">
        <v>35460</v>
      </c>
      <c r="I1630">
        <v>4136108</v>
      </c>
      <c r="J1630">
        <v>42500</v>
      </c>
      <c r="K1630">
        <v>5721</v>
      </c>
      <c r="L1630" t="s">
        <v>1483</v>
      </c>
      <c r="M1630">
        <v>5</v>
      </c>
      <c r="N1630" t="s">
        <v>1454</v>
      </c>
      <c r="O1630" t="s">
        <v>1434</v>
      </c>
      <c r="P1630" t="s">
        <v>1483</v>
      </c>
      <c r="Q1630" t="s">
        <v>1435</v>
      </c>
      <c r="R1630" t="s">
        <v>1435</v>
      </c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 spans="1:60" x14ac:dyDescent="0.25">
      <c r="A1631">
        <v>1818</v>
      </c>
      <c r="B1631">
        <v>42856</v>
      </c>
      <c r="C1631">
        <v>13</v>
      </c>
      <c r="D1631" t="s">
        <v>1484</v>
      </c>
      <c r="E1631" t="s">
        <v>1427</v>
      </c>
      <c r="F1631" t="s">
        <v>1428</v>
      </c>
      <c r="G1631">
        <v>5956056686</v>
      </c>
      <c r="H1631">
        <v>35460</v>
      </c>
      <c r="I1631">
        <v>4136108</v>
      </c>
      <c r="J1631">
        <v>66000</v>
      </c>
      <c r="K1631">
        <v>5723</v>
      </c>
      <c r="L1631" t="s">
        <v>1464</v>
      </c>
      <c r="M1631">
        <v>75</v>
      </c>
      <c r="N1631" t="s">
        <v>1454</v>
      </c>
      <c r="O1631" t="s">
        <v>1434</v>
      </c>
      <c r="P1631" t="s">
        <v>1464</v>
      </c>
      <c r="Q1631" t="s">
        <v>1435</v>
      </c>
      <c r="R1631" t="s">
        <v>1435</v>
      </c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 spans="1:60" x14ac:dyDescent="0.25">
      <c r="A1632">
        <v>1819</v>
      </c>
      <c r="B1632">
        <v>42856</v>
      </c>
      <c r="C1632">
        <v>13</v>
      </c>
      <c r="D1632" t="s">
        <v>1484</v>
      </c>
      <c r="E1632" t="s">
        <v>1427</v>
      </c>
      <c r="F1632" t="s">
        <v>1428</v>
      </c>
      <c r="G1632">
        <v>5956056686</v>
      </c>
      <c r="H1632">
        <v>35460</v>
      </c>
      <c r="I1632">
        <v>4136108</v>
      </c>
      <c r="J1632">
        <v>201600</v>
      </c>
      <c r="K1632">
        <v>5766</v>
      </c>
      <c r="L1632" t="s">
        <v>1465</v>
      </c>
      <c r="M1632">
        <v>96</v>
      </c>
      <c r="N1632" t="s">
        <v>1454</v>
      </c>
      <c r="O1632" t="s">
        <v>1434</v>
      </c>
      <c r="P1632" t="s">
        <v>1465</v>
      </c>
      <c r="Q1632" t="s">
        <v>1435</v>
      </c>
      <c r="R1632" t="s">
        <v>1435</v>
      </c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 spans="1:60" x14ac:dyDescent="0.25">
      <c r="A1633">
        <v>1820</v>
      </c>
      <c r="B1633">
        <v>42856</v>
      </c>
      <c r="C1633">
        <v>13</v>
      </c>
      <c r="D1633" t="s">
        <v>1484</v>
      </c>
      <c r="E1633" t="s">
        <v>1427</v>
      </c>
      <c r="F1633" t="s">
        <v>1428</v>
      </c>
      <c r="G1633">
        <v>5956056686</v>
      </c>
      <c r="H1633">
        <v>35460</v>
      </c>
      <c r="I1633">
        <v>4136108</v>
      </c>
      <c r="J1633">
        <v>130500</v>
      </c>
      <c r="K1633">
        <v>5488</v>
      </c>
      <c r="L1633" t="s">
        <v>1466</v>
      </c>
      <c r="M1633">
        <v>45</v>
      </c>
      <c r="N1633" t="s">
        <v>1437</v>
      </c>
      <c r="O1633" t="s">
        <v>1434</v>
      </c>
      <c r="P1633" t="s">
        <v>1466</v>
      </c>
      <c r="Q1633" t="s">
        <v>1435</v>
      </c>
      <c r="R1633" t="s">
        <v>1435</v>
      </c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 spans="1:60" x14ac:dyDescent="0.25">
      <c r="A1634">
        <v>1821</v>
      </c>
      <c r="B1634">
        <v>42856</v>
      </c>
      <c r="C1634">
        <v>13</v>
      </c>
      <c r="D1634" t="s">
        <v>1484</v>
      </c>
      <c r="E1634" t="s">
        <v>1427</v>
      </c>
      <c r="F1634" t="s">
        <v>1428</v>
      </c>
      <c r="G1634">
        <v>5956056686</v>
      </c>
      <c r="H1634">
        <v>35460</v>
      </c>
      <c r="I1634">
        <v>4136108</v>
      </c>
      <c r="J1634">
        <v>32000</v>
      </c>
      <c r="K1634">
        <v>5767</v>
      </c>
      <c r="L1634" t="s">
        <v>2214</v>
      </c>
      <c r="M1634">
        <v>10</v>
      </c>
      <c r="N1634" t="s">
        <v>1471</v>
      </c>
      <c r="O1634" t="s">
        <v>1434</v>
      </c>
      <c r="P1634" t="s">
        <v>2214</v>
      </c>
      <c r="Q1634" t="s">
        <v>1435</v>
      </c>
      <c r="R1634" t="s">
        <v>1435</v>
      </c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 spans="1:60" x14ac:dyDescent="0.25">
      <c r="A1635">
        <v>1822</v>
      </c>
      <c r="B1635">
        <v>42856</v>
      </c>
      <c r="C1635">
        <v>13</v>
      </c>
      <c r="D1635" t="s">
        <v>1484</v>
      </c>
      <c r="E1635" t="s">
        <v>1427</v>
      </c>
      <c r="F1635" t="s">
        <v>1428</v>
      </c>
      <c r="G1635">
        <v>5956056686</v>
      </c>
      <c r="H1635">
        <v>35460</v>
      </c>
      <c r="I1635">
        <v>4136108</v>
      </c>
      <c r="J1635">
        <v>38000</v>
      </c>
      <c r="K1635">
        <v>5725</v>
      </c>
      <c r="L1635" t="s">
        <v>2206</v>
      </c>
      <c r="M1635">
        <v>20</v>
      </c>
      <c r="N1635" t="s">
        <v>1471</v>
      </c>
      <c r="O1635" t="s">
        <v>1434</v>
      </c>
      <c r="P1635" t="s">
        <v>2206</v>
      </c>
      <c r="Q1635" t="s">
        <v>1435</v>
      </c>
      <c r="R1635" t="s">
        <v>1435</v>
      </c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 spans="1:60" x14ac:dyDescent="0.25">
      <c r="A1636">
        <v>1823</v>
      </c>
      <c r="B1636">
        <v>42856</v>
      </c>
      <c r="C1636">
        <v>13</v>
      </c>
      <c r="D1636" t="s">
        <v>1484</v>
      </c>
      <c r="E1636" t="s">
        <v>1427</v>
      </c>
      <c r="F1636" t="s">
        <v>1428</v>
      </c>
      <c r="G1636">
        <v>5956056686</v>
      </c>
      <c r="H1636">
        <v>35460</v>
      </c>
      <c r="I1636">
        <v>4136108</v>
      </c>
      <c r="J1636">
        <v>45000</v>
      </c>
      <c r="K1636">
        <v>5726</v>
      </c>
      <c r="L1636" t="s">
        <v>1470</v>
      </c>
      <c r="M1636">
        <v>30</v>
      </c>
      <c r="N1636" t="s">
        <v>1471</v>
      </c>
      <c r="O1636" t="s">
        <v>1434</v>
      </c>
      <c r="P1636" t="s">
        <v>1470</v>
      </c>
      <c r="Q1636" t="s">
        <v>1435</v>
      </c>
      <c r="R1636" t="s">
        <v>1435</v>
      </c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 spans="1:60" x14ac:dyDescent="0.25">
      <c r="A1637">
        <v>1824</v>
      </c>
      <c r="B1637">
        <v>42856</v>
      </c>
      <c r="C1637">
        <v>13</v>
      </c>
      <c r="D1637" t="s">
        <v>1484</v>
      </c>
      <c r="E1637" t="s">
        <v>1427</v>
      </c>
      <c r="F1637" t="s">
        <v>1428</v>
      </c>
      <c r="G1637">
        <v>5956056686</v>
      </c>
      <c r="H1637">
        <v>35460</v>
      </c>
      <c r="I1637">
        <v>4136108</v>
      </c>
      <c r="J1637">
        <v>120000</v>
      </c>
      <c r="K1637">
        <v>5732</v>
      </c>
      <c r="L1637" t="s">
        <v>1467</v>
      </c>
      <c r="M1637">
        <v>40</v>
      </c>
      <c r="N1637" t="s">
        <v>1454</v>
      </c>
      <c r="O1637" t="s">
        <v>1434</v>
      </c>
      <c r="P1637" t="s">
        <v>1467</v>
      </c>
      <c r="Q1637" t="s">
        <v>1435</v>
      </c>
      <c r="R1637" t="s">
        <v>1435</v>
      </c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</row>
    <row r="1638" spans="1:60" x14ac:dyDescent="0.25">
      <c r="A1638">
        <v>1825</v>
      </c>
      <c r="B1638">
        <v>42856</v>
      </c>
      <c r="C1638">
        <v>13</v>
      </c>
      <c r="D1638" t="s">
        <v>1484</v>
      </c>
      <c r="E1638" t="s">
        <v>1427</v>
      </c>
      <c r="F1638" t="s">
        <v>1428</v>
      </c>
      <c r="G1638">
        <v>5956056686</v>
      </c>
      <c r="H1638">
        <v>35460</v>
      </c>
      <c r="I1638">
        <v>4136108</v>
      </c>
      <c r="J1638">
        <v>88000</v>
      </c>
      <c r="K1638">
        <v>5731</v>
      </c>
      <c r="L1638" t="s">
        <v>1535</v>
      </c>
      <c r="M1638">
        <v>16</v>
      </c>
      <c r="N1638" t="s">
        <v>1454</v>
      </c>
      <c r="O1638" t="s">
        <v>1434</v>
      </c>
      <c r="P1638" t="s">
        <v>1535</v>
      </c>
      <c r="Q1638" t="s">
        <v>1435</v>
      </c>
      <c r="R1638" t="s">
        <v>1435</v>
      </c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 spans="1:60" x14ac:dyDescent="0.25">
      <c r="A1639">
        <v>1826</v>
      </c>
      <c r="B1639">
        <v>42856</v>
      </c>
      <c r="C1639">
        <v>13</v>
      </c>
      <c r="D1639" t="s">
        <v>1484</v>
      </c>
      <c r="E1639" t="s">
        <v>1427</v>
      </c>
      <c r="F1639" t="s">
        <v>1428</v>
      </c>
      <c r="G1639">
        <v>5956056686</v>
      </c>
      <c r="H1639">
        <v>35460</v>
      </c>
      <c r="I1639">
        <v>4136108</v>
      </c>
      <c r="J1639">
        <v>420000</v>
      </c>
      <c r="K1639">
        <v>4870</v>
      </c>
      <c r="L1639" t="s">
        <v>1469</v>
      </c>
      <c r="M1639">
        <v>200</v>
      </c>
      <c r="N1639" t="s">
        <v>1454</v>
      </c>
      <c r="O1639" t="s">
        <v>1434</v>
      </c>
      <c r="P1639" t="s">
        <v>1469</v>
      </c>
      <c r="Q1639" t="s">
        <v>1435</v>
      </c>
      <c r="R1639" t="s">
        <v>1435</v>
      </c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 spans="1:60" x14ac:dyDescent="0.25">
      <c r="A1640">
        <v>1929</v>
      </c>
      <c r="B1640">
        <v>42856</v>
      </c>
      <c r="C1640">
        <v>13</v>
      </c>
      <c r="D1640" t="s">
        <v>1520</v>
      </c>
      <c r="E1640" t="s">
        <v>1427</v>
      </c>
      <c r="F1640" t="s">
        <v>1428</v>
      </c>
      <c r="G1640">
        <v>5935007600</v>
      </c>
      <c r="H1640">
        <v>35450</v>
      </c>
      <c r="I1640">
        <v>4136100</v>
      </c>
      <c r="J1640">
        <v>22100</v>
      </c>
      <c r="K1640">
        <v>5792</v>
      </c>
      <c r="L1640" t="s">
        <v>2241</v>
      </c>
      <c r="M1640">
        <v>13</v>
      </c>
      <c r="N1640" t="s">
        <v>1437</v>
      </c>
      <c r="O1640" t="s">
        <v>1434</v>
      </c>
      <c r="P1640" t="s">
        <v>2241</v>
      </c>
      <c r="Q1640" t="s">
        <v>1435</v>
      </c>
      <c r="R1640" t="s">
        <v>1435</v>
      </c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 spans="1:60" x14ac:dyDescent="0.25">
      <c r="A1641">
        <v>1930</v>
      </c>
      <c r="B1641">
        <v>42856</v>
      </c>
      <c r="C1641">
        <v>13</v>
      </c>
      <c r="D1641" t="s">
        <v>1520</v>
      </c>
      <c r="E1641" t="s">
        <v>1427</v>
      </c>
      <c r="F1641" t="s">
        <v>1428</v>
      </c>
      <c r="G1641">
        <v>5935007600</v>
      </c>
      <c r="H1641">
        <v>35450</v>
      </c>
      <c r="I1641">
        <v>4136100</v>
      </c>
      <c r="J1641">
        <v>6500</v>
      </c>
      <c r="K1641">
        <v>5793</v>
      </c>
      <c r="L1641" t="s">
        <v>1569</v>
      </c>
      <c r="M1641">
        <v>5</v>
      </c>
      <c r="N1641" t="s">
        <v>1437</v>
      </c>
      <c r="O1641" t="s">
        <v>1434</v>
      </c>
      <c r="P1641" t="s">
        <v>1569</v>
      </c>
      <c r="Q1641" t="s">
        <v>1435</v>
      </c>
      <c r="R1641" t="s">
        <v>1435</v>
      </c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 spans="1:60" x14ac:dyDescent="0.25">
      <c r="A1642">
        <v>1931</v>
      </c>
      <c r="B1642">
        <v>42856</v>
      </c>
      <c r="C1642">
        <v>13</v>
      </c>
      <c r="D1642" t="s">
        <v>1520</v>
      </c>
      <c r="E1642" t="s">
        <v>1427</v>
      </c>
      <c r="F1642" t="s">
        <v>1428</v>
      </c>
      <c r="G1642">
        <v>5935007600</v>
      </c>
      <c r="H1642">
        <v>35450</v>
      </c>
      <c r="I1642">
        <v>4136100</v>
      </c>
      <c r="J1642">
        <v>3000</v>
      </c>
      <c r="K1642">
        <v>5591</v>
      </c>
      <c r="L1642" t="s">
        <v>1960</v>
      </c>
      <c r="M1642">
        <v>3</v>
      </c>
      <c r="N1642" t="s">
        <v>1437</v>
      </c>
      <c r="O1642" t="s">
        <v>1434</v>
      </c>
      <c r="P1642" t="s">
        <v>1960</v>
      </c>
      <c r="Q1642" t="s">
        <v>1435</v>
      </c>
      <c r="R1642" t="s">
        <v>1435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 spans="1:60" x14ac:dyDescent="0.25">
      <c r="A1643">
        <v>1932</v>
      </c>
      <c r="B1643">
        <v>42856</v>
      </c>
      <c r="C1643">
        <v>13</v>
      </c>
      <c r="D1643" t="s">
        <v>1520</v>
      </c>
      <c r="E1643" t="s">
        <v>1427</v>
      </c>
      <c r="F1643" t="s">
        <v>1428</v>
      </c>
      <c r="G1643">
        <v>5935007600</v>
      </c>
      <c r="H1643">
        <v>35450</v>
      </c>
      <c r="I1643">
        <v>4136100</v>
      </c>
      <c r="J1643">
        <v>5000</v>
      </c>
      <c r="K1643">
        <v>5586</v>
      </c>
      <c r="L1643" t="s">
        <v>1961</v>
      </c>
      <c r="M1643">
        <v>10</v>
      </c>
      <c r="N1643" t="s">
        <v>1437</v>
      </c>
      <c r="O1643" t="s">
        <v>1434</v>
      </c>
      <c r="P1643" t="s">
        <v>1961</v>
      </c>
      <c r="Q1643" t="s">
        <v>1435</v>
      </c>
      <c r="R1643" t="s">
        <v>1435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 spans="1:60" x14ac:dyDescent="0.25">
      <c r="A1644">
        <v>1933</v>
      </c>
      <c r="B1644">
        <v>42856</v>
      </c>
      <c r="C1644">
        <v>13</v>
      </c>
      <c r="D1644" t="s">
        <v>1520</v>
      </c>
      <c r="E1644" t="s">
        <v>1427</v>
      </c>
      <c r="F1644" t="s">
        <v>1428</v>
      </c>
      <c r="G1644">
        <v>5935007600</v>
      </c>
      <c r="H1644">
        <v>35450</v>
      </c>
      <c r="I1644">
        <v>4136100</v>
      </c>
      <c r="J1644">
        <v>2800</v>
      </c>
      <c r="K1644">
        <v>5571</v>
      </c>
      <c r="L1644" t="s">
        <v>1570</v>
      </c>
      <c r="M1644">
        <v>1</v>
      </c>
      <c r="N1644" t="s">
        <v>1437</v>
      </c>
      <c r="O1644" t="s">
        <v>1434</v>
      </c>
      <c r="P1644" t="s">
        <v>1570</v>
      </c>
      <c r="Q1644" t="s">
        <v>1435</v>
      </c>
      <c r="R1644" t="s">
        <v>1435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 spans="1:60" x14ac:dyDescent="0.25">
      <c r="A1645">
        <v>1934</v>
      </c>
      <c r="B1645">
        <v>42856</v>
      </c>
      <c r="C1645">
        <v>13</v>
      </c>
      <c r="D1645" t="s">
        <v>1520</v>
      </c>
      <c r="E1645" t="s">
        <v>1427</v>
      </c>
      <c r="F1645" t="s">
        <v>1428</v>
      </c>
      <c r="G1645">
        <v>5935007600</v>
      </c>
      <c r="H1645">
        <v>35450</v>
      </c>
      <c r="I1645">
        <v>4136100</v>
      </c>
      <c r="J1645">
        <v>1600</v>
      </c>
      <c r="K1645">
        <v>5583</v>
      </c>
      <c r="L1645" t="s">
        <v>1960</v>
      </c>
      <c r="M1645">
        <v>2</v>
      </c>
      <c r="N1645" t="s">
        <v>1437</v>
      </c>
      <c r="O1645" t="s">
        <v>1434</v>
      </c>
      <c r="P1645" t="s">
        <v>1960</v>
      </c>
      <c r="Q1645" t="s">
        <v>1435</v>
      </c>
      <c r="R1645" t="s">
        <v>1435</v>
      </c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 spans="1:60" x14ac:dyDescent="0.25">
      <c r="A1646">
        <v>1935</v>
      </c>
      <c r="B1646">
        <v>42856</v>
      </c>
      <c r="C1646">
        <v>13</v>
      </c>
      <c r="D1646" t="s">
        <v>1520</v>
      </c>
      <c r="E1646" t="s">
        <v>1427</v>
      </c>
      <c r="F1646" t="s">
        <v>1428</v>
      </c>
      <c r="G1646">
        <v>5935007600</v>
      </c>
      <c r="H1646">
        <v>35450</v>
      </c>
      <c r="I1646">
        <v>4136100</v>
      </c>
      <c r="J1646">
        <v>288000</v>
      </c>
      <c r="K1646">
        <v>5578</v>
      </c>
      <c r="L1646" t="s">
        <v>1568</v>
      </c>
      <c r="M1646">
        <v>72</v>
      </c>
      <c r="N1646" t="s">
        <v>1454</v>
      </c>
      <c r="O1646" t="s">
        <v>1434</v>
      </c>
      <c r="P1646" t="s">
        <v>1568</v>
      </c>
      <c r="Q1646" t="s">
        <v>1435</v>
      </c>
      <c r="R1646" t="s">
        <v>1435</v>
      </c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 spans="1:60" x14ac:dyDescent="0.25">
      <c r="A1647">
        <v>2049</v>
      </c>
      <c r="B1647">
        <v>42856</v>
      </c>
      <c r="C1647">
        <v>13</v>
      </c>
      <c r="D1647" t="s">
        <v>1520</v>
      </c>
      <c r="E1647" t="s">
        <v>1427</v>
      </c>
      <c r="F1647" t="s">
        <v>1428</v>
      </c>
      <c r="G1647">
        <v>5935007600</v>
      </c>
      <c r="H1647">
        <v>35420</v>
      </c>
      <c r="I1647">
        <v>4136100</v>
      </c>
      <c r="J1647">
        <v>170000</v>
      </c>
      <c r="K1647">
        <v>5879</v>
      </c>
      <c r="L1647" t="s">
        <v>1528</v>
      </c>
      <c r="M1647">
        <v>20</v>
      </c>
      <c r="N1647" t="s">
        <v>1529</v>
      </c>
      <c r="O1647" t="s">
        <v>1434</v>
      </c>
      <c r="P1647" t="s">
        <v>1528</v>
      </c>
      <c r="Q1647" t="s">
        <v>1435</v>
      </c>
      <c r="R1647" t="s">
        <v>1435</v>
      </c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 spans="1:60" x14ac:dyDescent="0.25">
      <c r="A1648">
        <v>2050</v>
      </c>
      <c r="B1648">
        <v>42856</v>
      </c>
      <c r="C1648">
        <v>13</v>
      </c>
      <c r="D1648" t="s">
        <v>1520</v>
      </c>
      <c r="E1648" t="s">
        <v>1427</v>
      </c>
      <c r="F1648" t="s">
        <v>1428</v>
      </c>
      <c r="G1648">
        <v>5935007600</v>
      </c>
      <c r="H1648">
        <v>35420</v>
      </c>
      <c r="I1648">
        <v>4136100</v>
      </c>
      <c r="J1648">
        <v>104000</v>
      </c>
      <c r="K1648">
        <v>5603</v>
      </c>
      <c r="L1648" t="s">
        <v>1922</v>
      </c>
      <c r="M1648">
        <v>4</v>
      </c>
      <c r="N1648" t="s">
        <v>1437</v>
      </c>
      <c r="O1648" t="s">
        <v>1434</v>
      </c>
      <c r="P1648" t="s">
        <v>1922</v>
      </c>
      <c r="Q1648" t="s">
        <v>1435</v>
      </c>
      <c r="R1648" t="s">
        <v>1435</v>
      </c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 spans="1:60" x14ac:dyDescent="0.25">
      <c r="A1649">
        <v>2051</v>
      </c>
      <c r="B1649">
        <v>42856</v>
      </c>
      <c r="C1649">
        <v>13</v>
      </c>
      <c r="D1649" t="s">
        <v>1520</v>
      </c>
      <c r="E1649" t="s">
        <v>1427</v>
      </c>
      <c r="F1649" t="s">
        <v>1428</v>
      </c>
      <c r="G1649">
        <v>5935007600</v>
      </c>
      <c r="H1649">
        <v>35420</v>
      </c>
      <c r="I1649">
        <v>4136100</v>
      </c>
      <c r="J1649">
        <v>2500</v>
      </c>
      <c r="K1649">
        <v>5706</v>
      </c>
      <c r="L1649" t="s">
        <v>2162</v>
      </c>
      <c r="M1649">
        <v>1</v>
      </c>
      <c r="N1649" t="s">
        <v>1437</v>
      </c>
      <c r="O1649" t="s">
        <v>1434</v>
      </c>
      <c r="P1649" t="s">
        <v>2162</v>
      </c>
      <c r="Q1649" t="s">
        <v>1435</v>
      </c>
      <c r="R1649" t="s">
        <v>1435</v>
      </c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 spans="1:60" x14ac:dyDescent="0.25">
      <c r="A1650">
        <v>2052</v>
      </c>
      <c r="B1650">
        <v>42856</v>
      </c>
      <c r="C1650">
        <v>13</v>
      </c>
      <c r="D1650" t="s">
        <v>1520</v>
      </c>
      <c r="E1650" t="s">
        <v>1427</v>
      </c>
      <c r="F1650" t="s">
        <v>1428</v>
      </c>
      <c r="G1650">
        <v>5935007600</v>
      </c>
      <c r="H1650">
        <v>35420</v>
      </c>
      <c r="I1650">
        <v>4136100</v>
      </c>
      <c r="J1650">
        <v>21000</v>
      </c>
      <c r="K1650">
        <v>5885</v>
      </c>
      <c r="L1650" t="s">
        <v>2121</v>
      </c>
      <c r="M1650">
        <v>3</v>
      </c>
      <c r="N1650" t="s">
        <v>1437</v>
      </c>
      <c r="O1650" t="s">
        <v>1434</v>
      </c>
      <c r="P1650" t="s">
        <v>2121</v>
      </c>
      <c r="Q1650" t="s">
        <v>1435</v>
      </c>
      <c r="R1650" t="s">
        <v>1435</v>
      </c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 spans="1:60" x14ac:dyDescent="0.25">
      <c r="A1651">
        <v>2053</v>
      </c>
      <c r="B1651">
        <v>42856</v>
      </c>
      <c r="C1651">
        <v>13</v>
      </c>
      <c r="D1651" t="s">
        <v>1520</v>
      </c>
      <c r="E1651" t="s">
        <v>1427</v>
      </c>
      <c r="F1651" t="s">
        <v>1428</v>
      </c>
      <c r="G1651">
        <v>5935007600</v>
      </c>
      <c r="H1651">
        <v>35420</v>
      </c>
      <c r="I1651">
        <v>4136100</v>
      </c>
      <c r="J1651">
        <v>2000</v>
      </c>
      <c r="K1651">
        <v>5886</v>
      </c>
      <c r="L1651" t="s">
        <v>1572</v>
      </c>
      <c r="M1651">
        <v>2</v>
      </c>
      <c r="N1651" t="s">
        <v>1437</v>
      </c>
      <c r="O1651" t="s">
        <v>1434</v>
      </c>
      <c r="P1651" t="s">
        <v>1572</v>
      </c>
      <c r="Q1651" t="s">
        <v>1435</v>
      </c>
      <c r="R1651" t="s">
        <v>1435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 spans="1:60" x14ac:dyDescent="0.25">
      <c r="A1652">
        <v>2054</v>
      </c>
      <c r="B1652">
        <v>42856</v>
      </c>
      <c r="C1652">
        <v>13</v>
      </c>
      <c r="D1652" t="s">
        <v>1520</v>
      </c>
      <c r="E1652" t="s">
        <v>1427</v>
      </c>
      <c r="F1652" t="s">
        <v>1428</v>
      </c>
      <c r="G1652">
        <v>5935007600</v>
      </c>
      <c r="H1652">
        <v>35420</v>
      </c>
      <c r="I1652">
        <v>4136100</v>
      </c>
      <c r="J1652">
        <v>10050</v>
      </c>
      <c r="K1652">
        <v>5703</v>
      </c>
      <c r="L1652" t="s">
        <v>2160</v>
      </c>
      <c r="M1652">
        <v>6.7</v>
      </c>
      <c r="N1652" t="s">
        <v>1529</v>
      </c>
      <c r="O1652" t="s">
        <v>1434</v>
      </c>
      <c r="P1652" t="s">
        <v>2160</v>
      </c>
      <c r="Q1652" t="s">
        <v>1435</v>
      </c>
      <c r="R1652" t="s">
        <v>1435</v>
      </c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 spans="1:60" x14ac:dyDescent="0.25">
      <c r="A1653">
        <v>1873</v>
      </c>
      <c r="B1653">
        <v>42857</v>
      </c>
      <c r="C1653">
        <v>13</v>
      </c>
      <c r="D1653" t="s">
        <v>1460</v>
      </c>
      <c r="E1653" t="s">
        <v>1427</v>
      </c>
      <c r="F1653" t="s">
        <v>1428</v>
      </c>
      <c r="G1653">
        <v>5956021857</v>
      </c>
      <c r="H1653">
        <v>35300</v>
      </c>
      <c r="I1653">
        <v>4136110</v>
      </c>
      <c r="J1653">
        <v>190000</v>
      </c>
      <c r="K1653">
        <v>5779</v>
      </c>
      <c r="L1653" t="s">
        <v>1465</v>
      </c>
      <c r="M1653">
        <v>100</v>
      </c>
      <c r="N1653" t="s">
        <v>1454</v>
      </c>
      <c r="O1653" t="s">
        <v>1434</v>
      </c>
      <c r="P1653" t="s">
        <v>1465</v>
      </c>
      <c r="Q1653" t="s">
        <v>1435</v>
      </c>
      <c r="R1653" t="s">
        <v>1435</v>
      </c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 spans="1:60" x14ac:dyDescent="0.25">
      <c r="A1654">
        <v>1874</v>
      </c>
      <c r="B1654">
        <v>42857</v>
      </c>
      <c r="C1654">
        <v>13</v>
      </c>
      <c r="D1654" t="s">
        <v>1460</v>
      </c>
      <c r="E1654" t="s">
        <v>1427</v>
      </c>
      <c r="F1654" t="s">
        <v>1428</v>
      </c>
      <c r="G1654">
        <v>5956021857</v>
      </c>
      <c r="H1654">
        <v>35300</v>
      </c>
      <c r="I1654">
        <v>4136110</v>
      </c>
      <c r="J1654">
        <v>42500</v>
      </c>
      <c r="K1654">
        <v>5735</v>
      </c>
      <c r="L1654" t="s">
        <v>1487</v>
      </c>
      <c r="M1654">
        <v>50</v>
      </c>
      <c r="N1654" t="s">
        <v>1454</v>
      </c>
      <c r="O1654" t="s">
        <v>1434</v>
      </c>
      <c r="P1654" t="s">
        <v>1487</v>
      </c>
      <c r="Q1654" t="s">
        <v>1435</v>
      </c>
      <c r="R1654" t="s">
        <v>1435</v>
      </c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 spans="1:60" x14ac:dyDescent="0.25">
      <c r="A1655">
        <v>1875</v>
      </c>
      <c r="B1655">
        <v>42857</v>
      </c>
      <c r="C1655">
        <v>13</v>
      </c>
      <c r="D1655" t="s">
        <v>1460</v>
      </c>
      <c r="E1655" t="s">
        <v>1427</v>
      </c>
      <c r="F1655" t="s">
        <v>1428</v>
      </c>
      <c r="G1655">
        <v>5956021857</v>
      </c>
      <c r="H1655">
        <v>35300</v>
      </c>
      <c r="I1655">
        <v>4136110</v>
      </c>
      <c r="J1655">
        <v>120000</v>
      </c>
      <c r="K1655">
        <v>4071</v>
      </c>
      <c r="L1655" t="s">
        <v>1489</v>
      </c>
      <c r="M1655">
        <v>40</v>
      </c>
      <c r="N1655" t="s">
        <v>1490</v>
      </c>
      <c r="O1655" t="s">
        <v>1434</v>
      </c>
      <c r="P1655" t="s">
        <v>1489</v>
      </c>
      <c r="Q1655" t="s">
        <v>1435</v>
      </c>
      <c r="R1655" t="s">
        <v>1435</v>
      </c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 spans="1:60" x14ac:dyDescent="0.25">
      <c r="A1656">
        <v>1876</v>
      </c>
      <c r="B1656">
        <v>42857</v>
      </c>
      <c r="C1656">
        <v>13</v>
      </c>
      <c r="D1656" t="s">
        <v>1460</v>
      </c>
      <c r="E1656" t="s">
        <v>1427</v>
      </c>
      <c r="F1656" t="s">
        <v>1428</v>
      </c>
      <c r="G1656">
        <v>5956021857</v>
      </c>
      <c r="H1656">
        <v>35300</v>
      </c>
      <c r="I1656">
        <v>4136110</v>
      </c>
      <c r="J1656">
        <v>307500</v>
      </c>
      <c r="K1656">
        <v>5781</v>
      </c>
      <c r="L1656" t="s">
        <v>1469</v>
      </c>
      <c r="M1656">
        <v>150</v>
      </c>
      <c r="N1656" t="s">
        <v>1454</v>
      </c>
      <c r="O1656" t="s">
        <v>1434</v>
      </c>
      <c r="P1656" t="s">
        <v>1469</v>
      </c>
      <c r="Q1656" t="s">
        <v>1435</v>
      </c>
      <c r="R1656" t="s">
        <v>1435</v>
      </c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 spans="1:60" x14ac:dyDescent="0.25">
      <c r="A1657">
        <v>1877</v>
      </c>
      <c r="B1657">
        <v>42857</v>
      </c>
      <c r="C1657">
        <v>13</v>
      </c>
      <c r="D1657" t="s">
        <v>1460</v>
      </c>
      <c r="E1657" t="s">
        <v>1427</v>
      </c>
      <c r="F1657" t="s">
        <v>1428</v>
      </c>
      <c r="G1657">
        <v>5956021857</v>
      </c>
      <c r="H1657">
        <v>35300</v>
      </c>
      <c r="I1657">
        <v>4136110</v>
      </c>
      <c r="J1657">
        <v>54000</v>
      </c>
      <c r="K1657">
        <v>5739</v>
      </c>
      <c r="L1657" t="s">
        <v>1861</v>
      </c>
      <c r="M1657">
        <v>9</v>
      </c>
      <c r="N1657" t="s">
        <v>1437</v>
      </c>
      <c r="O1657" t="s">
        <v>1434</v>
      </c>
      <c r="P1657" t="s">
        <v>1861</v>
      </c>
      <c r="Q1657" t="s">
        <v>1435</v>
      </c>
      <c r="R1657" t="s">
        <v>1435</v>
      </c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 spans="1:60" x14ac:dyDescent="0.25">
      <c r="A1658">
        <v>1878</v>
      </c>
      <c r="B1658">
        <v>42857</v>
      </c>
      <c r="C1658">
        <v>13</v>
      </c>
      <c r="D1658" t="s">
        <v>1460</v>
      </c>
      <c r="E1658" t="s">
        <v>1427</v>
      </c>
      <c r="F1658" t="s">
        <v>1428</v>
      </c>
      <c r="G1658">
        <v>5956021857</v>
      </c>
      <c r="H1658">
        <v>35300</v>
      </c>
      <c r="I1658">
        <v>4136110</v>
      </c>
      <c r="J1658">
        <v>35000</v>
      </c>
      <c r="K1658">
        <v>5743</v>
      </c>
      <c r="L1658" t="s">
        <v>2213</v>
      </c>
      <c r="M1658">
        <v>25</v>
      </c>
      <c r="N1658" t="s">
        <v>1454</v>
      </c>
      <c r="O1658" t="s">
        <v>1434</v>
      </c>
      <c r="P1658" t="s">
        <v>2213</v>
      </c>
      <c r="Q1658" t="s">
        <v>1435</v>
      </c>
      <c r="R1658" t="s">
        <v>1435</v>
      </c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 spans="1:60" x14ac:dyDescent="0.25">
      <c r="A1659">
        <v>1879</v>
      </c>
      <c r="B1659">
        <v>42857</v>
      </c>
      <c r="C1659">
        <v>13</v>
      </c>
      <c r="D1659" t="s">
        <v>1460</v>
      </c>
      <c r="E1659" t="s">
        <v>1427</v>
      </c>
      <c r="F1659" t="s">
        <v>1428</v>
      </c>
      <c r="G1659">
        <v>5956021857</v>
      </c>
      <c r="H1659">
        <v>35300</v>
      </c>
      <c r="I1659">
        <v>4136110</v>
      </c>
      <c r="J1659">
        <v>31000</v>
      </c>
      <c r="K1659">
        <v>5782</v>
      </c>
      <c r="L1659" t="s">
        <v>1844</v>
      </c>
      <c r="M1659">
        <v>10</v>
      </c>
      <c r="N1659" t="s">
        <v>1454</v>
      </c>
      <c r="O1659" t="s">
        <v>1434</v>
      </c>
      <c r="P1659" t="s">
        <v>1844</v>
      </c>
      <c r="Q1659" t="s">
        <v>1435</v>
      </c>
      <c r="R1659" t="s">
        <v>1435</v>
      </c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 spans="1:60" x14ac:dyDescent="0.25">
      <c r="A1660">
        <v>1880</v>
      </c>
      <c r="B1660">
        <v>42857</v>
      </c>
      <c r="C1660">
        <v>13</v>
      </c>
      <c r="D1660" t="s">
        <v>1460</v>
      </c>
      <c r="E1660" t="s">
        <v>1427</v>
      </c>
      <c r="F1660" t="s">
        <v>1428</v>
      </c>
      <c r="G1660">
        <v>5956021857</v>
      </c>
      <c r="H1660">
        <v>35300</v>
      </c>
      <c r="I1660">
        <v>4136110</v>
      </c>
      <c r="J1660">
        <v>24000</v>
      </c>
      <c r="K1660">
        <v>5744</v>
      </c>
      <c r="L1660" t="s">
        <v>2214</v>
      </c>
      <c r="M1660">
        <v>10</v>
      </c>
      <c r="N1660" t="s">
        <v>1454</v>
      </c>
      <c r="O1660" t="s">
        <v>1434</v>
      </c>
      <c r="P1660" t="s">
        <v>2214</v>
      </c>
      <c r="Q1660" t="s">
        <v>1435</v>
      </c>
      <c r="R1660" t="s">
        <v>1435</v>
      </c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 spans="1:60" x14ac:dyDescent="0.25">
      <c r="A1661">
        <v>1881</v>
      </c>
      <c r="B1661">
        <v>42857</v>
      </c>
      <c r="C1661">
        <v>13</v>
      </c>
      <c r="D1661" t="s">
        <v>1460</v>
      </c>
      <c r="E1661" t="s">
        <v>1427</v>
      </c>
      <c r="F1661" t="s">
        <v>1428</v>
      </c>
      <c r="G1661">
        <v>5956021857</v>
      </c>
      <c r="H1661">
        <v>35300</v>
      </c>
      <c r="I1661">
        <v>4136110</v>
      </c>
      <c r="J1661">
        <v>38000</v>
      </c>
      <c r="K1661">
        <v>5783</v>
      </c>
      <c r="L1661" t="s">
        <v>2206</v>
      </c>
      <c r="M1661">
        <v>20</v>
      </c>
      <c r="N1661" t="s">
        <v>1471</v>
      </c>
      <c r="O1661" t="s">
        <v>1434</v>
      </c>
      <c r="P1661" t="s">
        <v>2206</v>
      </c>
      <c r="Q1661" t="s">
        <v>1435</v>
      </c>
      <c r="R1661" t="s">
        <v>1435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 spans="1:60" x14ac:dyDescent="0.25">
      <c r="A1662">
        <v>1943</v>
      </c>
      <c r="B1662">
        <v>42857</v>
      </c>
      <c r="C1662">
        <v>13</v>
      </c>
      <c r="D1662" t="s">
        <v>2267</v>
      </c>
      <c r="E1662" t="s">
        <v>1427</v>
      </c>
      <c r="F1662" t="s">
        <v>2268</v>
      </c>
      <c r="G1662">
        <v>5954381347</v>
      </c>
      <c r="H1662">
        <v>35410</v>
      </c>
      <c r="I1662">
        <v>4136101</v>
      </c>
      <c r="J1662">
        <v>6500</v>
      </c>
      <c r="K1662">
        <v>5813</v>
      </c>
      <c r="L1662" t="s">
        <v>1760</v>
      </c>
      <c r="M1662">
        <v>1</v>
      </c>
      <c r="N1662" t="s">
        <v>1437</v>
      </c>
      <c r="O1662" t="s">
        <v>1434</v>
      </c>
      <c r="P1662" t="s">
        <v>1760</v>
      </c>
      <c r="Q1662" t="s">
        <v>1435</v>
      </c>
      <c r="R1662" t="s">
        <v>1435</v>
      </c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 spans="1:60" x14ac:dyDescent="0.25">
      <c r="A1663">
        <v>1944</v>
      </c>
      <c r="B1663">
        <v>42857</v>
      </c>
      <c r="C1663">
        <v>13</v>
      </c>
      <c r="D1663" t="s">
        <v>2267</v>
      </c>
      <c r="E1663" t="s">
        <v>1427</v>
      </c>
      <c r="F1663" t="s">
        <v>2268</v>
      </c>
      <c r="G1663">
        <v>5954381347</v>
      </c>
      <c r="H1663">
        <v>35410</v>
      </c>
      <c r="I1663">
        <v>4136101</v>
      </c>
      <c r="J1663">
        <v>90000</v>
      </c>
      <c r="K1663">
        <v>5542</v>
      </c>
      <c r="L1663" t="s">
        <v>1931</v>
      </c>
      <c r="M1663">
        <v>10</v>
      </c>
      <c r="N1663" t="s">
        <v>1932</v>
      </c>
      <c r="O1663" t="s">
        <v>1434</v>
      </c>
      <c r="P1663" t="s">
        <v>1931</v>
      </c>
      <c r="Q1663" t="s">
        <v>1435</v>
      </c>
      <c r="R1663" t="s">
        <v>1435</v>
      </c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 spans="1:60" x14ac:dyDescent="0.25">
      <c r="A1664">
        <v>1945</v>
      </c>
      <c r="B1664">
        <v>42857</v>
      </c>
      <c r="C1664">
        <v>13</v>
      </c>
      <c r="D1664" t="s">
        <v>2267</v>
      </c>
      <c r="E1664" t="s">
        <v>1427</v>
      </c>
      <c r="F1664" t="s">
        <v>2268</v>
      </c>
      <c r="G1664">
        <v>5954381347</v>
      </c>
      <c r="H1664">
        <v>35410</v>
      </c>
      <c r="I1664">
        <v>4136101</v>
      </c>
      <c r="J1664">
        <v>3000</v>
      </c>
      <c r="K1664">
        <v>5816</v>
      </c>
      <c r="L1664" t="s">
        <v>2269</v>
      </c>
      <c r="M1664">
        <v>1</v>
      </c>
      <c r="N1664" t="s">
        <v>1437</v>
      </c>
      <c r="O1664" t="s">
        <v>1434</v>
      </c>
      <c r="P1664" t="s">
        <v>2269</v>
      </c>
      <c r="Q1664" t="s">
        <v>1435</v>
      </c>
      <c r="R1664" t="s">
        <v>1435</v>
      </c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 spans="1:60" x14ac:dyDescent="0.25">
      <c r="A1665">
        <v>2055</v>
      </c>
      <c r="B1665">
        <v>42857</v>
      </c>
      <c r="C1665">
        <v>13</v>
      </c>
      <c r="D1665" t="s">
        <v>2267</v>
      </c>
      <c r="E1665" t="s">
        <v>1427</v>
      </c>
      <c r="F1665" t="s">
        <v>2268</v>
      </c>
      <c r="G1665">
        <v>5954381347</v>
      </c>
      <c r="H1665">
        <v>35420</v>
      </c>
      <c r="I1665">
        <v>4136100</v>
      </c>
      <c r="J1665">
        <v>10000</v>
      </c>
      <c r="K1665">
        <v>5887</v>
      </c>
      <c r="L1665" t="s">
        <v>2270</v>
      </c>
      <c r="M1665">
        <v>1</v>
      </c>
      <c r="N1665" t="s">
        <v>1437</v>
      </c>
      <c r="O1665" t="s">
        <v>1434</v>
      </c>
      <c r="P1665" t="s">
        <v>2270</v>
      </c>
      <c r="Q1665" t="s">
        <v>1435</v>
      </c>
      <c r="R1665" t="s">
        <v>1435</v>
      </c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 spans="1:60" x14ac:dyDescent="0.25">
      <c r="A1666">
        <v>2056</v>
      </c>
      <c r="B1666">
        <v>42857</v>
      </c>
      <c r="C1666">
        <v>13</v>
      </c>
      <c r="D1666" t="s">
        <v>2267</v>
      </c>
      <c r="E1666" t="s">
        <v>1427</v>
      </c>
      <c r="F1666" t="s">
        <v>2268</v>
      </c>
      <c r="G1666">
        <v>5954381347</v>
      </c>
      <c r="H1666">
        <v>35420</v>
      </c>
      <c r="I1666">
        <v>4136100</v>
      </c>
      <c r="J1666">
        <v>10000</v>
      </c>
      <c r="K1666">
        <v>5888</v>
      </c>
      <c r="L1666" t="s">
        <v>1821</v>
      </c>
      <c r="M1666">
        <v>1</v>
      </c>
      <c r="N1666" t="s">
        <v>1437</v>
      </c>
      <c r="O1666" t="s">
        <v>1434</v>
      </c>
      <c r="P1666" t="s">
        <v>1821</v>
      </c>
      <c r="Q1666" t="s">
        <v>1435</v>
      </c>
      <c r="R1666" t="s">
        <v>1435</v>
      </c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 spans="1:60" x14ac:dyDescent="0.25">
      <c r="A1667">
        <v>2057</v>
      </c>
      <c r="B1667">
        <v>42857</v>
      </c>
      <c r="C1667">
        <v>13</v>
      </c>
      <c r="D1667" t="s">
        <v>2267</v>
      </c>
      <c r="E1667" t="s">
        <v>1427</v>
      </c>
      <c r="F1667" t="s">
        <v>2268</v>
      </c>
      <c r="G1667">
        <v>5954381347</v>
      </c>
      <c r="H1667">
        <v>35420</v>
      </c>
      <c r="I1667">
        <v>4136100</v>
      </c>
      <c r="J1667">
        <v>10000</v>
      </c>
      <c r="K1667">
        <v>5889</v>
      </c>
      <c r="L1667" t="s">
        <v>1763</v>
      </c>
      <c r="M1667">
        <v>1</v>
      </c>
      <c r="N1667" t="s">
        <v>1437</v>
      </c>
      <c r="O1667" t="s">
        <v>1434</v>
      </c>
      <c r="P1667" t="s">
        <v>1763</v>
      </c>
      <c r="Q1667" t="s">
        <v>1435</v>
      </c>
      <c r="R1667" t="s">
        <v>1435</v>
      </c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 spans="1:60" x14ac:dyDescent="0.25">
      <c r="A1668">
        <v>2058</v>
      </c>
      <c r="B1668">
        <v>42857</v>
      </c>
      <c r="C1668">
        <v>13</v>
      </c>
      <c r="D1668" t="s">
        <v>2267</v>
      </c>
      <c r="E1668" t="s">
        <v>1427</v>
      </c>
      <c r="F1668" t="s">
        <v>2268</v>
      </c>
      <c r="G1668">
        <v>5954381347</v>
      </c>
      <c r="H1668">
        <v>35420</v>
      </c>
      <c r="I1668">
        <v>4136100</v>
      </c>
      <c r="J1668">
        <v>3500</v>
      </c>
      <c r="K1668">
        <v>5814</v>
      </c>
      <c r="L1668" t="s">
        <v>2271</v>
      </c>
      <c r="M1668">
        <v>1</v>
      </c>
      <c r="N1668" t="s">
        <v>1437</v>
      </c>
      <c r="O1668" t="s">
        <v>1434</v>
      </c>
      <c r="P1668" t="s">
        <v>2271</v>
      </c>
      <c r="Q1668" t="s">
        <v>1435</v>
      </c>
      <c r="R1668" t="s">
        <v>1435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 spans="1:60" x14ac:dyDescent="0.25">
      <c r="A1669">
        <v>2059</v>
      </c>
      <c r="B1669">
        <v>42857</v>
      </c>
      <c r="C1669">
        <v>13</v>
      </c>
      <c r="D1669" t="s">
        <v>2267</v>
      </c>
      <c r="E1669" t="s">
        <v>1427</v>
      </c>
      <c r="F1669" t="s">
        <v>2268</v>
      </c>
      <c r="G1669">
        <v>5954381347</v>
      </c>
      <c r="H1669">
        <v>35420</v>
      </c>
      <c r="I1669">
        <v>4136100</v>
      </c>
      <c r="J1669">
        <v>60000</v>
      </c>
      <c r="K1669">
        <v>5815</v>
      </c>
      <c r="L1669" t="s">
        <v>2272</v>
      </c>
      <c r="M1669">
        <v>12</v>
      </c>
      <c r="N1669" t="s">
        <v>1437</v>
      </c>
      <c r="O1669" t="s">
        <v>1434</v>
      </c>
      <c r="P1669" t="s">
        <v>2272</v>
      </c>
      <c r="Q1669" t="s">
        <v>1435</v>
      </c>
      <c r="R1669" t="s">
        <v>1435</v>
      </c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 spans="1:60" x14ac:dyDescent="0.25">
      <c r="A1670">
        <v>2145</v>
      </c>
      <c r="B1670">
        <v>42857</v>
      </c>
      <c r="C1670">
        <v>14</v>
      </c>
      <c r="D1670" t="s">
        <v>2267</v>
      </c>
      <c r="E1670" t="s">
        <v>1427</v>
      </c>
      <c r="F1670" t="s">
        <v>2268</v>
      </c>
      <c r="G1670">
        <v>5954381347</v>
      </c>
      <c r="H1670">
        <v>35410</v>
      </c>
      <c r="I1670">
        <v>4136101</v>
      </c>
      <c r="J1670">
        <v>12000</v>
      </c>
      <c r="K1670">
        <v>5817</v>
      </c>
      <c r="L1670" t="s">
        <v>1769</v>
      </c>
      <c r="M1670">
        <v>3</v>
      </c>
      <c r="N1670" t="s">
        <v>1437</v>
      </c>
      <c r="O1670" t="s">
        <v>1434</v>
      </c>
      <c r="P1670" t="s">
        <v>1769</v>
      </c>
      <c r="Q1670" t="s">
        <v>1435</v>
      </c>
      <c r="R1670" t="s">
        <v>1435</v>
      </c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 spans="1:60" x14ac:dyDescent="0.25">
      <c r="A1671">
        <v>378</v>
      </c>
      <c r="B1671">
        <v>42860</v>
      </c>
      <c r="C1671">
        <v>217</v>
      </c>
      <c r="D1671" t="s">
        <v>1484</v>
      </c>
      <c r="E1671" t="s">
        <v>1427</v>
      </c>
      <c r="F1671" t="s">
        <v>1428</v>
      </c>
      <c r="G1671">
        <v>5956056686</v>
      </c>
      <c r="H1671">
        <v>4136108</v>
      </c>
      <c r="I1671">
        <v>31211</v>
      </c>
      <c r="J1671">
        <v>1402100</v>
      </c>
      <c r="K1671" t="s">
        <v>1445</v>
      </c>
      <c r="L1671" t="s">
        <v>1446</v>
      </c>
      <c r="M1671">
        <v>0</v>
      </c>
      <c r="N1671" t="s">
        <v>1447</v>
      </c>
      <c r="O1671" t="s">
        <v>1434</v>
      </c>
      <c r="P1671" t="s">
        <v>1710</v>
      </c>
      <c r="Q1671">
        <v>71802</v>
      </c>
      <c r="R1671">
        <v>81806</v>
      </c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</row>
    <row r="1672" spans="1:60" x14ac:dyDescent="0.25">
      <c r="A1672">
        <v>380</v>
      </c>
      <c r="B1672">
        <v>42860</v>
      </c>
      <c r="C1672">
        <v>5</v>
      </c>
      <c r="D1672" t="s">
        <v>1484</v>
      </c>
      <c r="E1672" t="s">
        <v>1427</v>
      </c>
      <c r="F1672" t="s">
        <v>1428</v>
      </c>
      <c r="G1672">
        <v>5956056686</v>
      </c>
      <c r="H1672">
        <v>4136100</v>
      </c>
      <c r="I1672">
        <v>31215</v>
      </c>
      <c r="J1672">
        <v>1690500</v>
      </c>
      <c r="K1672" t="s">
        <v>1445</v>
      </c>
      <c r="L1672" t="s">
        <v>1446</v>
      </c>
      <c r="M1672">
        <v>0</v>
      </c>
      <c r="N1672" t="s">
        <v>1447</v>
      </c>
      <c r="O1672" t="s">
        <v>1434</v>
      </c>
      <c r="P1672" t="s">
        <v>1864</v>
      </c>
      <c r="Q1672">
        <v>71802</v>
      </c>
      <c r="R1672">
        <v>81834</v>
      </c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 spans="1:60" x14ac:dyDescent="0.25">
      <c r="A1673">
        <v>381</v>
      </c>
      <c r="B1673">
        <v>42860</v>
      </c>
      <c r="C1673">
        <v>6</v>
      </c>
      <c r="D1673" t="s">
        <v>2211</v>
      </c>
      <c r="E1673" t="s">
        <v>1427</v>
      </c>
      <c r="F1673" t="s">
        <v>1428</v>
      </c>
      <c r="G1673">
        <v>5935123843</v>
      </c>
      <c r="H1673">
        <v>41362</v>
      </c>
      <c r="I1673">
        <v>31215</v>
      </c>
      <c r="J1673">
        <v>360000</v>
      </c>
      <c r="K1673" t="s">
        <v>1445</v>
      </c>
      <c r="L1673" t="s">
        <v>1446</v>
      </c>
      <c r="M1673">
        <v>0</v>
      </c>
      <c r="N1673" t="s">
        <v>1447</v>
      </c>
      <c r="O1673" t="s">
        <v>1434</v>
      </c>
      <c r="P1673" t="s">
        <v>2273</v>
      </c>
      <c r="Q1673">
        <v>71802</v>
      </c>
      <c r="R1673">
        <v>81834</v>
      </c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 spans="1:60" x14ac:dyDescent="0.25">
      <c r="A1674">
        <v>383</v>
      </c>
      <c r="B1674">
        <v>42860</v>
      </c>
      <c r="C1674">
        <v>7</v>
      </c>
      <c r="D1674" t="s">
        <v>2274</v>
      </c>
      <c r="E1674" t="s">
        <v>1427</v>
      </c>
      <c r="F1674" t="s">
        <v>1537</v>
      </c>
      <c r="G1674">
        <v>100180000982</v>
      </c>
      <c r="H1674">
        <v>210101</v>
      </c>
      <c r="I1674">
        <v>4136100</v>
      </c>
      <c r="J1674">
        <v>100000</v>
      </c>
      <c r="K1674" t="s">
        <v>1445</v>
      </c>
      <c r="L1674" t="s">
        <v>1446</v>
      </c>
      <c r="M1674">
        <v>0</v>
      </c>
      <c r="N1674" t="s">
        <v>1447</v>
      </c>
      <c r="O1674" t="s">
        <v>1434</v>
      </c>
      <c r="P1674" t="s">
        <v>2275</v>
      </c>
      <c r="Q1674" t="s">
        <v>1435</v>
      </c>
      <c r="R1674" t="s">
        <v>1435</v>
      </c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 spans="1:60" x14ac:dyDescent="0.25">
      <c r="A1675">
        <v>384</v>
      </c>
      <c r="B1675">
        <v>42860</v>
      </c>
      <c r="C1675">
        <v>5</v>
      </c>
      <c r="D1675" t="s">
        <v>2211</v>
      </c>
      <c r="E1675" t="s">
        <v>1427</v>
      </c>
      <c r="F1675" t="s">
        <v>1428</v>
      </c>
      <c r="G1675">
        <v>5935123843</v>
      </c>
      <c r="H1675">
        <v>41362</v>
      </c>
      <c r="I1675">
        <v>335100</v>
      </c>
      <c r="J1675">
        <v>40000</v>
      </c>
      <c r="K1675" t="s">
        <v>1445</v>
      </c>
      <c r="L1675" t="s">
        <v>1446</v>
      </c>
      <c r="M1675">
        <v>0</v>
      </c>
      <c r="N1675" t="s">
        <v>1447</v>
      </c>
      <c r="O1675" t="s">
        <v>1434</v>
      </c>
      <c r="P1675" t="s">
        <v>1732</v>
      </c>
      <c r="Q1675" t="s">
        <v>1435</v>
      </c>
      <c r="R1675" t="s">
        <v>1435</v>
      </c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 spans="1:60" x14ac:dyDescent="0.25">
      <c r="A1676">
        <v>385</v>
      </c>
      <c r="B1676">
        <v>42860</v>
      </c>
      <c r="C1676">
        <v>8</v>
      </c>
      <c r="D1676" t="s">
        <v>1652</v>
      </c>
      <c r="E1676" t="s">
        <v>1427</v>
      </c>
      <c r="F1676" t="s">
        <v>1441</v>
      </c>
      <c r="G1676">
        <v>5000708450</v>
      </c>
      <c r="H1676">
        <v>41362</v>
      </c>
      <c r="I1676">
        <v>31215</v>
      </c>
      <c r="J1676">
        <v>40000</v>
      </c>
      <c r="K1676" t="s">
        <v>1445</v>
      </c>
      <c r="L1676" t="s">
        <v>1446</v>
      </c>
      <c r="M1676">
        <v>0</v>
      </c>
      <c r="N1676" t="s">
        <v>1447</v>
      </c>
      <c r="O1676" t="s">
        <v>1434</v>
      </c>
      <c r="P1676" t="s">
        <v>2276</v>
      </c>
      <c r="Q1676">
        <v>71802</v>
      </c>
      <c r="R1676">
        <v>81834</v>
      </c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 spans="1:60" x14ac:dyDescent="0.25">
      <c r="A1677">
        <v>386</v>
      </c>
      <c r="B1677">
        <v>42860</v>
      </c>
      <c r="C1677">
        <v>9</v>
      </c>
      <c r="D1677" t="s">
        <v>2277</v>
      </c>
      <c r="E1677" t="s">
        <v>1427</v>
      </c>
      <c r="F1677" t="s">
        <v>1428</v>
      </c>
      <c r="G1677">
        <v>5954128781</v>
      </c>
      <c r="H1677">
        <v>41362</v>
      </c>
      <c r="I1677">
        <v>31215</v>
      </c>
      <c r="J1677">
        <v>40000</v>
      </c>
      <c r="K1677" t="s">
        <v>1445</v>
      </c>
      <c r="L1677" t="s">
        <v>1446</v>
      </c>
      <c r="M1677">
        <v>0</v>
      </c>
      <c r="N1677" t="s">
        <v>1447</v>
      </c>
      <c r="O1677" t="s">
        <v>1434</v>
      </c>
      <c r="P1677" t="s">
        <v>2276</v>
      </c>
      <c r="Q1677">
        <v>71802</v>
      </c>
      <c r="R1677">
        <v>81834</v>
      </c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 spans="1:60" x14ac:dyDescent="0.25">
      <c r="A1678">
        <v>388</v>
      </c>
      <c r="B1678">
        <v>42860</v>
      </c>
      <c r="C1678">
        <v>10</v>
      </c>
      <c r="D1678" t="s">
        <v>2278</v>
      </c>
      <c r="E1678" t="s">
        <v>1427</v>
      </c>
      <c r="F1678" t="s">
        <v>1428</v>
      </c>
      <c r="G1678">
        <v>5938010790</v>
      </c>
      <c r="H1678">
        <v>213209</v>
      </c>
      <c r="I1678">
        <v>41362</v>
      </c>
      <c r="J1678">
        <v>40000</v>
      </c>
      <c r="K1678" t="s">
        <v>1445</v>
      </c>
      <c r="L1678" t="s">
        <v>1446</v>
      </c>
      <c r="M1678">
        <v>0</v>
      </c>
      <c r="N1678" t="s">
        <v>1447</v>
      </c>
      <c r="O1678" t="s">
        <v>1434</v>
      </c>
      <c r="P1678" t="s">
        <v>2276</v>
      </c>
      <c r="Q1678" t="s">
        <v>1435</v>
      </c>
      <c r="R1678" t="s">
        <v>1435</v>
      </c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 spans="1:60" x14ac:dyDescent="0.25">
      <c r="A1679">
        <v>389</v>
      </c>
      <c r="B1679">
        <v>42860</v>
      </c>
      <c r="C1679">
        <v>11</v>
      </c>
      <c r="D1679" t="s">
        <v>2279</v>
      </c>
      <c r="E1679" t="s">
        <v>1427</v>
      </c>
      <c r="F1679" t="s">
        <v>1706</v>
      </c>
      <c r="G1679">
        <v>5000577336</v>
      </c>
      <c r="H1679">
        <v>41362</v>
      </c>
      <c r="I1679">
        <v>31215</v>
      </c>
      <c r="J1679">
        <v>40000</v>
      </c>
      <c r="K1679" t="s">
        <v>1445</v>
      </c>
      <c r="L1679" t="s">
        <v>1446</v>
      </c>
      <c r="M1679">
        <v>0</v>
      </c>
      <c r="N1679" t="s">
        <v>1447</v>
      </c>
      <c r="O1679" t="s">
        <v>1434</v>
      </c>
      <c r="P1679" t="s">
        <v>2276</v>
      </c>
      <c r="Q1679">
        <v>71802</v>
      </c>
      <c r="R1679">
        <v>81834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 spans="1:60" x14ac:dyDescent="0.25">
      <c r="A1680">
        <v>436</v>
      </c>
      <c r="B1680">
        <v>42860</v>
      </c>
      <c r="C1680">
        <v>5</v>
      </c>
      <c r="D1680" t="s">
        <v>1652</v>
      </c>
      <c r="E1680" t="s">
        <v>1427</v>
      </c>
      <c r="F1680" t="s">
        <v>1441</v>
      </c>
      <c r="G1680">
        <v>5000708450</v>
      </c>
      <c r="H1680">
        <v>213209</v>
      </c>
      <c r="I1680">
        <v>41362</v>
      </c>
      <c r="J1680">
        <v>40000</v>
      </c>
      <c r="K1680" t="s">
        <v>1445</v>
      </c>
      <c r="L1680" t="s">
        <v>1446</v>
      </c>
      <c r="M1680">
        <v>0</v>
      </c>
      <c r="N1680" t="s">
        <v>1447</v>
      </c>
      <c r="O1680" t="s">
        <v>1434</v>
      </c>
      <c r="P1680" t="s">
        <v>2276</v>
      </c>
      <c r="Q1680" t="s">
        <v>1435</v>
      </c>
      <c r="R1680" t="s">
        <v>1435</v>
      </c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 spans="1:60" x14ac:dyDescent="0.25">
      <c r="A1681">
        <v>437</v>
      </c>
      <c r="B1681">
        <v>42860</v>
      </c>
      <c r="C1681">
        <v>5</v>
      </c>
      <c r="D1681" t="s">
        <v>2277</v>
      </c>
      <c r="E1681" t="s">
        <v>1427</v>
      </c>
      <c r="F1681" t="s">
        <v>1428</v>
      </c>
      <c r="G1681">
        <v>5954128781</v>
      </c>
      <c r="H1681">
        <v>213209</v>
      </c>
      <c r="I1681">
        <v>41362</v>
      </c>
      <c r="J1681">
        <v>40000</v>
      </c>
      <c r="K1681" t="s">
        <v>1445</v>
      </c>
      <c r="L1681" t="s">
        <v>1446</v>
      </c>
      <c r="M1681">
        <v>0</v>
      </c>
      <c r="N1681" t="s">
        <v>1447</v>
      </c>
      <c r="O1681" t="s">
        <v>1434</v>
      </c>
      <c r="P1681" t="s">
        <v>2276</v>
      </c>
      <c r="Q1681" t="s">
        <v>1435</v>
      </c>
      <c r="R1681" t="s">
        <v>1435</v>
      </c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 spans="1:60" x14ac:dyDescent="0.25">
      <c r="A1682">
        <v>438</v>
      </c>
      <c r="B1682">
        <v>42860</v>
      </c>
      <c r="C1682">
        <v>5</v>
      </c>
      <c r="D1682" t="s">
        <v>2279</v>
      </c>
      <c r="E1682" t="s">
        <v>1427</v>
      </c>
      <c r="F1682" t="s">
        <v>1706</v>
      </c>
      <c r="G1682">
        <v>5000577336</v>
      </c>
      <c r="H1682">
        <v>213209</v>
      </c>
      <c r="I1682">
        <v>41362</v>
      </c>
      <c r="J1682">
        <v>40000</v>
      </c>
      <c r="K1682" t="s">
        <v>1445</v>
      </c>
      <c r="L1682" t="s">
        <v>1446</v>
      </c>
      <c r="M1682">
        <v>0</v>
      </c>
      <c r="N1682" t="s">
        <v>1447</v>
      </c>
      <c r="O1682" t="s">
        <v>1434</v>
      </c>
      <c r="P1682" t="s">
        <v>2276</v>
      </c>
      <c r="Q1682" t="s">
        <v>1435</v>
      </c>
      <c r="R1682" t="s">
        <v>1435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 spans="1:60" x14ac:dyDescent="0.25">
      <c r="A1683">
        <v>1827</v>
      </c>
      <c r="B1683">
        <v>42860</v>
      </c>
      <c r="C1683">
        <v>13</v>
      </c>
      <c r="D1683" t="s">
        <v>1838</v>
      </c>
      <c r="E1683" t="s">
        <v>1427</v>
      </c>
      <c r="F1683" t="s">
        <v>1428</v>
      </c>
      <c r="G1683">
        <v>5935401947</v>
      </c>
      <c r="H1683">
        <v>35460</v>
      </c>
      <c r="I1683">
        <v>4136108</v>
      </c>
      <c r="J1683">
        <v>1297350</v>
      </c>
      <c r="K1683">
        <v>5432</v>
      </c>
      <c r="L1683" t="s">
        <v>1560</v>
      </c>
      <c r="M1683">
        <v>288.3</v>
      </c>
      <c r="N1683" t="s">
        <v>1454</v>
      </c>
      <c r="O1683" t="s">
        <v>1434</v>
      </c>
      <c r="P1683" t="s">
        <v>1560</v>
      </c>
      <c r="Q1683" t="s">
        <v>1435</v>
      </c>
      <c r="R1683" t="s">
        <v>1435</v>
      </c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 spans="1:60" x14ac:dyDescent="0.25">
      <c r="A1684">
        <v>1882</v>
      </c>
      <c r="B1684">
        <v>42860</v>
      </c>
      <c r="C1684">
        <v>13</v>
      </c>
      <c r="D1684" t="s">
        <v>2280</v>
      </c>
      <c r="E1684" t="s">
        <v>1427</v>
      </c>
      <c r="F1684" t="s">
        <v>1428</v>
      </c>
      <c r="G1684">
        <v>5935208263</v>
      </c>
      <c r="H1684">
        <v>35300</v>
      </c>
      <c r="I1684">
        <v>4136110</v>
      </c>
      <c r="J1684">
        <v>74700</v>
      </c>
      <c r="K1684">
        <v>4686</v>
      </c>
      <c r="L1684" t="s">
        <v>1562</v>
      </c>
      <c r="M1684">
        <v>83</v>
      </c>
      <c r="N1684" t="s">
        <v>1454</v>
      </c>
      <c r="O1684" t="s">
        <v>1434</v>
      </c>
      <c r="P1684" t="s">
        <v>1562</v>
      </c>
      <c r="Q1684" t="s">
        <v>1435</v>
      </c>
      <c r="R1684" t="s">
        <v>1435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 spans="1:60" x14ac:dyDescent="0.25">
      <c r="A1685">
        <v>1883</v>
      </c>
      <c r="B1685">
        <v>42860</v>
      </c>
      <c r="C1685">
        <v>13</v>
      </c>
      <c r="D1685" t="s">
        <v>2280</v>
      </c>
      <c r="E1685" t="s">
        <v>1427</v>
      </c>
      <c r="F1685" t="s">
        <v>1428</v>
      </c>
      <c r="G1685">
        <v>5935208263</v>
      </c>
      <c r="H1685">
        <v>35300</v>
      </c>
      <c r="I1685">
        <v>4136110</v>
      </c>
      <c r="J1685">
        <v>24000</v>
      </c>
      <c r="K1685">
        <v>5784</v>
      </c>
      <c r="L1685" t="s">
        <v>2281</v>
      </c>
      <c r="M1685">
        <v>20</v>
      </c>
      <c r="N1685" t="s">
        <v>1454</v>
      </c>
      <c r="O1685" t="s">
        <v>1434</v>
      </c>
      <c r="P1685" t="s">
        <v>2281</v>
      </c>
      <c r="Q1685" t="s">
        <v>1435</v>
      </c>
      <c r="R1685" t="s">
        <v>1435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 spans="1:60" x14ac:dyDescent="0.25">
      <c r="A1686">
        <v>1884</v>
      </c>
      <c r="B1686">
        <v>42860</v>
      </c>
      <c r="C1686">
        <v>13</v>
      </c>
      <c r="D1686" t="s">
        <v>2280</v>
      </c>
      <c r="E1686" t="s">
        <v>1427</v>
      </c>
      <c r="F1686" t="s">
        <v>1428</v>
      </c>
      <c r="G1686">
        <v>5935208263</v>
      </c>
      <c r="H1686">
        <v>35300</v>
      </c>
      <c r="I1686">
        <v>4136110</v>
      </c>
      <c r="J1686">
        <v>20000</v>
      </c>
      <c r="K1686">
        <v>5561</v>
      </c>
      <c r="L1686" t="s">
        <v>1599</v>
      </c>
      <c r="M1686">
        <v>20</v>
      </c>
      <c r="N1686" t="s">
        <v>1454</v>
      </c>
      <c r="O1686" t="s">
        <v>1434</v>
      </c>
      <c r="P1686" t="s">
        <v>1599</v>
      </c>
      <c r="Q1686" t="s">
        <v>1435</v>
      </c>
      <c r="R1686" t="s">
        <v>1435</v>
      </c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 spans="1:60" x14ac:dyDescent="0.25">
      <c r="A1687">
        <v>1885</v>
      </c>
      <c r="B1687">
        <v>42860</v>
      </c>
      <c r="C1687">
        <v>13</v>
      </c>
      <c r="D1687" t="s">
        <v>2280</v>
      </c>
      <c r="E1687" t="s">
        <v>1427</v>
      </c>
      <c r="F1687" t="s">
        <v>1428</v>
      </c>
      <c r="G1687">
        <v>5935208263</v>
      </c>
      <c r="H1687">
        <v>35300</v>
      </c>
      <c r="I1687">
        <v>4136110</v>
      </c>
      <c r="J1687">
        <v>50000</v>
      </c>
      <c r="K1687">
        <v>5452</v>
      </c>
      <c r="L1687" t="s">
        <v>1600</v>
      </c>
      <c r="M1687">
        <v>10</v>
      </c>
      <c r="N1687" t="s">
        <v>1454</v>
      </c>
      <c r="O1687" t="s">
        <v>1434</v>
      </c>
      <c r="P1687" t="s">
        <v>1600</v>
      </c>
      <c r="Q1687" t="s">
        <v>1435</v>
      </c>
      <c r="R1687" t="s">
        <v>1435</v>
      </c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 spans="1:60" x14ac:dyDescent="0.25">
      <c r="A1688">
        <v>1886</v>
      </c>
      <c r="B1688">
        <v>42860</v>
      </c>
      <c r="C1688">
        <v>13</v>
      </c>
      <c r="D1688" t="s">
        <v>2280</v>
      </c>
      <c r="E1688" t="s">
        <v>1427</v>
      </c>
      <c r="F1688" t="s">
        <v>1428</v>
      </c>
      <c r="G1688">
        <v>5935208263</v>
      </c>
      <c r="H1688">
        <v>35300</v>
      </c>
      <c r="I1688">
        <v>4136110</v>
      </c>
      <c r="J1688">
        <v>20000</v>
      </c>
      <c r="K1688">
        <v>5785</v>
      </c>
      <c r="L1688" t="s">
        <v>1483</v>
      </c>
      <c r="M1688">
        <v>2</v>
      </c>
      <c r="N1688" t="s">
        <v>1454</v>
      </c>
      <c r="O1688" t="s">
        <v>1434</v>
      </c>
      <c r="P1688" t="s">
        <v>1483</v>
      </c>
      <c r="Q1688" t="s">
        <v>1435</v>
      </c>
      <c r="R1688" t="s">
        <v>1435</v>
      </c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 spans="1:60" x14ac:dyDescent="0.25">
      <c r="A1689">
        <v>1887</v>
      </c>
      <c r="B1689">
        <v>42860</v>
      </c>
      <c r="C1689">
        <v>13</v>
      </c>
      <c r="D1689" t="s">
        <v>2280</v>
      </c>
      <c r="E1689" t="s">
        <v>1427</v>
      </c>
      <c r="F1689" t="s">
        <v>1428</v>
      </c>
      <c r="G1689">
        <v>5935208263</v>
      </c>
      <c r="H1689">
        <v>35300</v>
      </c>
      <c r="I1689">
        <v>4136110</v>
      </c>
      <c r="J1689">
        <v>114000</v>
      </c>
      <c r="K1689">
        <v>5746</v>
      </c>
      <c r="L1689" t="s">
        <v>2216</v>
      </c>
      <c r="M1689">
        <v>57</v>
      </c>
      <c r="N1689" t="s">
        <v>1454</v>
      </c>
      <c r="O1689" t="s">
        <v>1434</v>
      </c>
      <c r="P1689" t="s">
        <v>2216</v>
      </c>
      <c r="Q1689" t="s">
        <v>1435</v>
      </c>
      <c r="R1689" t="s">
        <v>1435</v>
      </c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 spans="1:60" x14ac:dyDescent="0.25">
      <c r="A1690">
        <v>1888</v>
      </c>
      <c r="B1690">
        <v>42860</v>
      </c>
      <c r="C1690">
        <v>13</v>
      </c>
      <c r="D1690" t="s">
        <v>2280</v>
      </c>
      <c r="E1690" t="s">
        <v>1427</v>
      </c>
      <c r="F1690" t="s">
        <v>1428</v>
      </c>
      <c r="G1690">
        <v>5935208263</v>
      </c>
      <c r="H1690">
        <v>35300</v>
      </c>
      <c r="I1690">
        <v>4136110</v>
      </c>
      <c r="J1690">
        <v>75000</v>
      </c>
      <c r="K1690">
        <v>5786</v>
      </c>
      <c r="L1690" t="s">
        <v>1481</v>
      </c>
      <c r="M1690">
        <v>30</v>
      </c>
      <c r="N1690" t="s">
        <v>1454</v>
      </c>
      <c r="O1690" t="s">
        <v>1434</v>
      </c>
      <c r="P1690" t="s">
        <v>1481</v>
      </c>
      <c r="Q1690" t="s">
        <v>1435</v>
      </c>
      <c r="R1690" t="s">
        <v>1435</v>
      </c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 spans="1:60" x14ac:dyDescent="0.25">
      <c r="A1691">
        <v>1946</v>
      </c>
      <c r="B1691">
        <v>42860</v>
      </c>
      <c r="C1691">
        <v>13</v>
      </c>
      <c r="D1691" t="s">
        <v>1927</v>
      </c>
      <c r="E1691" t="s">
        <v>1427</v>
      </c>
      <c r="F1691" t="s">
        <v>1717</v>
      </c>
      <c r="G1691">
        <v>5935263133</v>
      </c>
      <c r="H1691">
        <v>35410</v>
      </c>
      <c r="I1691">
        <v>4136101</v>
      </c>
      <c r="J1691">
        <v>20000</v>
      </c>
      <c r="K1691">
        <v>5457</v>
      </c>
      <c r="L1691" t="s">
        <v>1459</v>
      </c>
      <c r="M1691">
        <v>200</v>
      </c>
      <c r="N1691" t="s">
        <v>1454</v>
      </c>
      <c r="O1691" t="s">
        <v>1434</v>
      </c>
      <c r="P1691" t="s">
        <v>1459</v>
      </c>
      <c r="Q1691" t="s">
        <v>1435</v>
      </c>
      <c r="R1691" t="s">
        <v>1435</v>
      </c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 spans="1:60" x14ac:dyDescent="0.25">
      <c r="A1692">
        <v>2060</v>
      </c>
      <c r="B1692">
        <v>42860</v>
      </c>
      <c r="C1692">
        <v>13</v>
      </c>
      <c r="D1692" t="s">
        <v>1484</v>
      </c>
      <c r="E1692" t="s">
        <v>1427</v>
      </c>
      <c r="F1692" t="s">
        <v>1428</v>
      </c>
      <c r="G1692">
        <v>5956056686</v>
      </c>
      <c r="H1692">
        <v>35420</v>
      </c>
      <c r="I1692">
        <v>4136100</v>
      </c>
      <c r="J1692">
        <v>16800</v>
      </c>
      <c r="K1692">
        <v>5890</v>
      </c>
      <c r="L1692" t="s">
        <v>2282</v>
      </c>
      <c r="M1692">
        <v>4</v>
      </c>
      <c r="N1692" t="s">
        <v>1437</v>
      </c>
      <c r="O1692" t="s">
        <v>1434</v>
      </c>
      <c r="P1692" t="s">
        <v>2282</v>
      </c>
      <c r="Q1692" t="s">
        <v>1435</v>
      </c>
      <c r="R1692" t="s">
        <v>1435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 spans="1:60" x14ac:dyDescent="0.25">
      <c r="A1693">
        <v>2061</v>
      </c>
      <c r="B1693">
        <v>42860</v>
      </c>
      <c r="C1693">
        <v>13</v>
      </c>
      <c r="D1693" t="s">
        <v>1484</v>
      </c>
      <c r="E1693" t="s">
        <v>1427</v>
      </c>
      <c r="F1693" t="s">
        <v>1428</v>
      </c>
      <c r="G1693">
        <v>5956056686</v>
      </c>
      <c r="H1693">
        <v>35420</v>
      </c>
      <c r="I1693">
        <v>4136100</v>
      </c>
      <c r="J1693">
        <v>31500</v>
      </c>
      <c r="K1693">
        <v>5891</v>
      </c>
      <c r="L1693" t="s">
        <v>2283</v>
      </c>
      <c r="M1693">
        <v>15</v>
      </c>
      <c r="N1693" t="s">
        <v>1437</v>
      </c>
      <c r="O1693" t="s">
        <v>1434</v>
      </c>
      <c r="P1693" t="s">
        <v>2283</v>
      </c>
      <c r="Q1693" t="s">
        <v>1435</v>
      </c>
      <c r="R1693" t="s">
        <v>1435</v>
      </c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 spans="1:60" x14ac:dyDescent="0.25">
      <c r="A1694">
        <v>2062</v>
      </c>
      <c r="B1694">
        <v>42860</v>
      </c>
      <c r="C1694">
        <v>13</v>
      </c>
      <c r="D1694" t="s">
        <v>1484</v>
      </c>
      <c r="E1694" t="s">
        <v>1427</v>
      </c>
      <c r="F1694" t="s">
        <v>1428</v>
      </c>
      <c r="G1694">
        <v>5956056686</v>
      </c>
      <c r="H1694">
        <v>35420</v>
      </c>
      <c r="I1694">
        <v>4136100</v>
      </c>
      <c r="J1694">
        <v>10200</v>
      </c>
      <c r="K1694">
        <v>4719</v>
      </c>
      <c r="L1694" t="s">
        <v>2093</v>
      </c>
      <c r="M1694">
        <v>3</v>
      </c>
      <c r="N1694" t="s">
        <v>1437</v>
      </c>
      <c r="O1694" t="s">
        <v>1434</v>
      </c>
      <c r="P1694" t="s">
        <v>2093</v>
      </c>
      <c r="Q1694" t="s">
        <v>1435</v>
      </c>
      <c r="R1694" t="s">
        <v>1435</v>
      </c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 spans="1:60" x14ac:dyDescent="0.25">
      <c r="A1695">
        <v>2063</v>
      </c>
      <c r="B1695">
        <v>42860</v>
      </c>
      <c r="C1695">
        <v>13</v>
      </c>
      <c r="D1695" t="s">
        <v>1484</v>
      </c>
      <c r="E1695" t="s">
        <v>1427</v>
      </c>
      <c r="F1695" t="s">
        <v>1428</v>
      </c>
      <c r="G1695">
        <v>5956056686</v>
      </c>
      <c r="H1695">
        <v>35420</v>
      </c>
      <c r="I1695">
        <v>4136100</v>
      </c>
      <c r="J1695">
        <v>15000</v>
      </c>
      <c r="K1695">
        <v>5502</v>
      </c>
      <c r="L1695" t="s">
        <v>1999</v>
      </c>
      <c r="M1695">
        <v>30</v>
      </c>
      <c r="N1695" t="s">
        <v>1454</v>
      </c>
      <c r="O1695" t="s">
        <v>1434</v>
      </c>
      <c r="P1695" t="s">
        <v>1999</v>
      </c>
      <c r="Q1695" t="s">
        <v>1435</v>
      </c>
      <c r="R1695" t="s">
        <v>1435</v>
      </c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 spans="1:60" x14ac:dyDescent="0.25">
      <c r="A1696">
        <v>2064</v>
      </c>
      <c r="B1696">
        <v>42860</v>
      </c>
      <c r="C1696">
        <v>13</v>
      </c>
      <c r="D1696" t="s">
        <v>1484</v>
      </c>
      <c r="E1696" t="s">
        <v>1427</v>
      </c>
      <c r="F1696" t="s">
        <v>1428</v>
      </c>
      <c r="G1696">
        <v>5956056686</v>
      </c>
      <c r="H1696">
        <v>35420</v>
      </c>
      <c r="I1696">
        <v>4136100</v>
      </c>
      <c r="J1696">
        <v>154000</v>
      </c>
      <c r="K1696">
        <v>5505</v>
      </c>
      <c r="L1696" t="s">
        <v>2001</v>
      </c>
      <c r="M1696">
        <v>70</v>
      </c>
      <c r="N1696" t="s">
        <v>1437</v>
      </c>
      <c r="O1696" t="s">
        <v>1434</v>
      </c>
      <c r="P1696" t="s">
        <v>2001</v>
      </c>
      <c r="Q1696" t="s">
        <v>1435</v>
      </c>
      <c r="R1696" t="s">
        <v>1435</v>
      </c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 spans="1:60" x14ac:dyDescent="0.25">
      <c r="A1697">
        <v>2065</v>
      </c>
      <c r="B1697">
        <v>42860</v>
      </c>
      <c r="C1697">
        <v>13</v>
      </c>
      <c r="D1697" t="s">
        <v>1484</v>
      </c>
      <c r="E1697" t="s">
        <v>1427</v>
      </c>
      <c r="F1697" t="s">
        <v>1428</v>
      </c>
      <c r="G1697">
        <v>5956056686</v>
      </c>
      <c r="H1697">
        <v>35420</v>
      </c>
      <c r="I1697">
        <v>4136100</v>
      </c>
      <c r="J1697">
        <v>36000</v>
      </c>
      <c r="K1697">
        <v>5504</v>
      </c>
      <c r="L1697" t="s">
        <v>2000</v>
      </c>
      <c r="M1697">
        <v>20</v>
      </c>
      <c r="N1697" t="s">
        <v>1437</v>
      </c>
      <c r="O1697" t="s">
        <v>1434</v>
      </c>
      <c r="P1697" t="s">
        <v>2000</v>
      </c>
      <c r="Q1697" t="s">
        <v>1435</v>
      </c>
      <c r="R1697" t="s">
        <v>1435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 spans="1:60" x14ac:dyDescent="0.25">
      <c r="A1698">
        <v>2066</v>
      </c>
      <c r="B1698">
        <v>42860</v>
      </c>
      <c r="C1698">
        <v>13</v>
      </c>
      <c r="D1698" t="s">
        <v>1484</v>
      </c>
      <c r="E1698" t="s">
        <v>1427</v>
      </c>
      <c r="F1698" t="s">
        <v>1428</v>
      </c>
      <c r="G1698">
        <v>5956056686</v>
      </c>
      <c r="H1698">
        <v>35420</v>
      </c>
      <c r="I1698">
        <v>4136100</v>
      </c>
      <c r="J1698">
        <v>331200</v>
      </c>
      <c r="K1698">
        <v>5892</v>
      </c>
      <c r="L1698" t="s">
        <v>1868</v>
      </c>
      <c r="M1698">
        <v>72</v>
      </c>
      <c r="N1698" t="s">
        <v>1437</v>
      </c>
      <c r="O1698" t="s">
        <v>1434</v>
      </c>
      <c r="P1698" t="s">
        <v>1868</v>
      </c>
      <c r="Q1698" t="s">
        <v>1435</v>
      </c>
      <c r="R1698" t="s">
        <v>1435</v>
      </c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 spans="1:60" x14ac:dyDescent="0.25">
      <c r="A1699">
        <v>2067</v>
      </c>
      <c r="B1699">
        <v>42860</v>
      </c>
      <c r="C1699">
        <v>13</v>
      </c>
      <c r="D1699" t="s">
        <v>1484</v>
      </c>
      <c r="E1699" t="s">
        <v>1427</v>
      </c>
      <c r="F1699" t="s">
        <v>1428</v>
      </c>
      <c r="G1699">
        <v>5956056686</v>
      </c>
      <c r="H1699">
        <v>35420</v>
      </c>
      <c r="I1699">
        <v>4136100</v>
      </c>
      <c r="J1699">
        <v>57600</v>
      </c>
      <c r="K1699">
        <v>5498</v>
      </c>
      <c r="L1699" t="s">
        <v>1869</v>
      </c>
      <c r="M1699">
        <v>72</v>
      </c>
      <c r="N1699" t="s">
        <v>1437</v>
      </c>
      <c r="O1699" t="s">
        <v>1434</v>
      </c>
      <c r="P1699" t="s">
        <v>1869</v>
      </c>
      <c r="Q1699" t="s">
        <v>1435</v>
      </c>
      <c r="R1699" t="s">
        <v>1435</v>
      </c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 spans="1:60" x14ac:dyDescent="0.25">
      <c r="A1700">
        <v>2068</v>
      </c>
      <c r="B1700">
        <v>42860</v>
      </c>
      <c r="C1700">
        <v>13</v>
      </c>
      <c r="D1700" t="s">
        <v>1484</v>
      </c>
      <c r="E1700" t="s">
        <v>1427</v>
      </c>
      <c r="F1700" t="s">
        <v>1428</v>
      </c>
      <c r="G1700">
        <v>5956056686</v>
      </c>
      <c r="H1700">
        <v>35420</v>
      </c>
      <c r="I1700">
        <v>4136100</v>
      </c>
      <c r="J1700">
        <v>75000</v>
      </c>
      <c r="K1700">
        <v>5893</v>
      </c>
      <c r="L1700" t="s">
        <v>1881</v>
      </c>
      <c r="M1700">
        <v>30</v>
      </c>
      <c r="N1700" t="s">
        <v>1437</v>
      </c>
      <c r="O1700" t="s">
        <v>1434</v>
      </c>
      <c r="P1700" t="s">
        <v>1881</v>
      </c>
      <c r="Q1700" t="s">
        <v>1435</v>
      </c>
      <c r="R1700" t="s">
        <v>1435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 spans="1:60" x14ac:dyDescent="0.25">
      <c r="A1701">
        <v>2069</v>
      </c>
      <c r="B1701">
        <v>42860</v>
      </c>
      <c r="C1701">
        <v>13</v>
      </c>
      <c r="D1701" t="s">
        <v>1484</v>
      </c>
      <c r="E1701" t="s">
        <v>1427</v>
      </c>
      <c r="F1701" t="s">
        <v>1428</v>
      </c>
      <c r="G1701">
        <v>5956056686</v>
      </c>
      <c r="H1701">
        <v>35420</v>
      </c>
      <c r="I1701">
        <v>4136100</v>
      </c>
      <c r="J1701">
        <v>27600</v>
      </c>
      <c r="K1701">
        <v>5499</v>
      </c>
      <c r="L1701" t="s">
        <v>1870</v>
      </c>
      <c r="M1701">
        <v>12</v>
      </c>
      <c r="N1701" t="s">
        <v>1437</v>
      </c>
      <c r="O1701" t="s">
        <v>1434</v>
      </c>
      <c r="P1701" t="s">
        <v>1870</v>
      </c>
      <c r="Q1701" t="s">
        <v>1435</v>
      </c>
      <c r="R1701" t="s">
        <v>1435</v>
      </c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 spans="1:60" x14ac:dyDescent="0.25">
      <c r="A1702">
        <v>2070</v>
      </c>
      <c r="B1702">
        <v>42860</v>
      </c>
      <c r="C1702">
        <v>13</v>
      </c>
      <c r="D1702" t="s">
        <v>1484</v>
      </c>
      <c r="E1702" t="s">
        <v>1427</v>
      </c>
      <c r="F1702" t="s">
        <v>1428</v>
      </c>
      <c r="G1702">
        <v>5956056686</v>
      </c>
      <c r="H1702">
        <v>35420</v>
      </c>
      <c r="I1702">
        <v>4136100</v>
      </c>
      <c r="J1702">
        <v>24000</v>
      </c>
      <c r="K1702">
        <v>4710</v>
      </c>
      <c r="L1702" t="s">
        <v>1871</v>
      </c>
      <c r="M1702">
        <v>20</v>
      </c>
      <c r="N1702" t="s">
        <v>1437</v>
      </c>
      <c r="O1702" t="s">
        <v>1434</v>
      </c>
      <c r="P1702" t="s">
        <v>1871</v>
      </c>
      <c r="Q1702" t="s">
        <v>1435</v>
      </c>
      <c r="R1702" t="s">
        <v>1435</v>
      </c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 spans="1:60" x14ac:dyDescent="0.25">
      <c r="A1703">
        <v>2071</v>
      </c>
      <c r="B1703">
        <v>42860</v>
      </c>
      <c r="C1703">
        <v>13</v>
      </c>
      <c r="D1703" t="s">
        <v>1484</v>
      </c>
      <c r="E1703" t="s">
        <v>1427</v>
      </c>
      <c r="F1703" t="s">
        <v>1428</v>
      </c>
      <c r="G1703">
        <v>5956056686</v>
      </c>
      <c r="H1703">
        <v>35420</v>
      </c>
      <c r="I1703">
        <v>4136100</v>
      </c>
      <c r="J1703">
        <v>32000</v>
      </c>
      <c r="K1703">
        <v>4833</v>
      </c>
      <c r="L1703" t="s">
        <v>1998</v>
      </c>
      <c r="M1703">
        <v>16</v>
      </c>
      <c r="N1703" t="s">
        <v>1437</v>
      </c>
      <c r="O1703" t="s">
        <v>1434</v>
      </c>
      <c r="P1703" t="s">
        <v>1998</v>
      </c>
      <c r="Q1703" t="s">
        <v>1435</v>
      </c>
      <c r="R1703" t="s">
        <v>1435</v>
      </c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 spans="1:60" x14ac:dyDescent="0.25">
      <c r="A1704">
        <v>379</v>
      </c>
      <c r="B1704">
        <v>42863</v>
      </c>
      <c r="C1704">
        <v>218</v>
      </c>
      <c r="D1704" t="s">
        <v>2260</v>
      </c>
      <c r="E1704" t="s">
        <v>1427</v>
      </c>
      <c r="F1704" t="s">
        <v>1428</v>
      </c>
      <c r="G1704">
        <v>5030550065</v>
      </c>
      <c r="H1704">
        <v>4136100</v>
      </c>
      <c r="I1704">
        <v>31211</v>
      </c>
      <c r="J1704">
        <v>660000</v>
      </c>
      <c r="K1704" t="s">
        <v>1445</v>
      </c>
      <c r="L1704" t="s">
        <v>1446</v>
      </c>
      <c r="M1704">
        <v>0</v>
      </c>
      <c r="N1704" t="s">
        <v>1447</v>
      </c>
      <c r="O1704" t="s">
        <v>1434</v>
      </c>
      <c r="P1704" t="s">
        <v>2284</v>
      </c>
      <c r="Q1704">
        <v>71802</v>
      </c>
      <c r="R1704">
        <v>81834</v>
      </c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 spans="1:60" x14ac:dyDescent="0.25">
      <c r="A1705">
        <v>382</v>
      </c>
      <c r="B1705">
        <v>42863</v>
      </c>
      <c r="C1705">
        <v>7</v>
      </c>
      <c r="D1705" t="s">
        <v>2274</v>
      </c>
      <c r="E1705" t="s">
        <v>1427</v>
      </c>
      <c r="F1705" t="s">
        <v>1537</v>
      </c>
      <c r="G1705">
        <v>100180000982</v>
      </c>
      <c r="H1705">
        <v>4136100</v>
      </c>
      <c r="I1705">
        <v>31215</v>
      </c>
      <c r="J1705">
        <v>100000</v>
      </c>
      <c r="K1705" t="s">
        <v>1445</v>
      </c>
      <c r="L1705" t="s">
        <v>1446</v>
      </c>
      <c r="M1705">
        <v>0</v>
      </c>
      <c r="N1705" t="s">
        <v>1447</v>
      </c>
      <c r="O1705" t="s">
        <v>1434</v>
      </c>
      <c r="P1705" t="s">
        <v>2275</v>
      </c>
      <c r="Q1705">
        <v>71802</v>
      </c>
      <c r="R1705">
        <v>81834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</row>
    <row r="1706" spans="1:60" x14ac:dyDescent="0.25">
      <c r="A1706">
        <v>387</v>
      </c>
      <c r="B1706">
        <v>42863</v>
      </c>
      <c r="C1706">
        <v>10</v>
      </c>
      <c r="D1706" t="s">
        <v>2278</v>
      </c>
      <c r="E1706" t="s">
        <v>1427</v>
      </c>
      <c r="F1706" t="s">
        <v>1428</v>
      </c>
      <c r="G1706">
        <v>5938010790</v>
      </c>
      <c r="H1706">
        <v>41362</v>
      </c>
      <c r="I1706">
        <v>31215</v>
      </c>
      <c r="J1706">
        <v>40000</v>
      </c>
      <c r="K1706" t="s">
        <v>1445</v>
      </c>
      <c r="L1706" t="s">
        <v>1446</v>
      </c>
      <c r="M1706">
        <v>0</v>
      </c>
      <c r="N1706" t="s">
        <v>1447</v>
      </c>
      <c r="O1706" t="s">
        <v>1434</v>
      </c>
      <c r="P1706" t="s">
        <v>2276</v>
      </c>
      <c r="Q1706">
        <v>71802</v>
      </c>
      <c r="R1706">
        <v>81834</v>
      </c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 spans="1:60" x14ac:dyDescent="0.25">
      <c r="A1707">
        <v>390</v>
      </c>
      <c r="B1707">
        <v>42863</v>
      </c>
      <c r="C1707">
        <v>219</v>
      </c>
      <c r="D1707" t="s">
        <v>1460</v>
      </c>
      <c r="E1707" t="s">
        <v>1427</v>
      </c>
      <c r="F1707" t="s">
        <v>1428</v>
      </c>
      <c r="G1707">
        <v>5956021857</v>
      </c>
      <c r="H1707">
        <v>4136110</v>
      </c>
      <c r="I1707">
        <v>31211</v>
      </c>
      <c r="J1707">
        <v>842000</v>
      </c>
      <c r="K1707" t="s">
        <v>1445</v>
      </c>
      <c r="L1707" t="s">
        <v>1446</v>
      </c>
      <c r="M1707">
        <v>0</v>
      </c>
      <c r="N1707" t="s">
        <v>1447</v>
      </c>
      <c r="O1707" t="s">
        <v>1434</v>
      </c>
      <c r="P1707" t="s">
        <v>1703</v>
      </c>
      <c r="Q1707">
        <v>71802</v>
      </c>
      <c r="R1707">
        <v>81801</v>
      </c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 spans="1:60" x14ac:dyDescent="0.25">
      <c r="A1708">
        <v>391</v>
      </c>
      <c r="B1708">
        <v>42863</v>
      </c>
      <c r="C1708">
        <v>220</v>
      </c>
      <c r="D1708" t="s">
        <v>2280</v>
      </c>
      <c r="E1708" t="s">
        <v>1427</v>
      </c>
      <c r="F1708" t="s">
        <v>1428</v>
      </c>
      <c r="G1708">
        <v>5935208263</v>
      </c>
      <c r="H1708">
        <v>4136110</v>
      </c>
      <c r="I1708">
        <v>31211</v>
      </c>
      <c r="J1708">
        <v>377700</v>
      </c>
      <c r="K1708" t="s">
        <v>1445</v>
      </c>
      <c r="L1708" t="s">
        <v>1446</v>
      </c>
      <c r="M1708">
        <v>0</v>
      </c>
      <c r="N1708" t="s">
        <v>1447</v>
      </c>
      <c r="O1708" t="s">
        <v>1434</v>
      </c>
      <c r="P1708" t="s">
        <v>1698</v>
      </c>
      <c r="Q1708">
        <v>71802</v>
      </c>
      <c r="R1708">
        <v>81801</v>
      </c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 spans="1:60" x14ac:dyDescent="0.25">
      <c r="A1709">
        <v>392</v>
      </c>
      <c r="B1709">
        <v>42863</v>
      </c>
      <c r="C1709">
        <v>221</v>
      </c>
      <c r="D1709" t="s">
        <v>1552</v>
      </c>
      <c r="E1709" t="s">
        <v>1427</v>
      </c>
      <c r="F1709" t="s">
        <v>1553</v>
      </c>
      <c r="G1709">
        <v>5935373622</v>
      </c>
      <c r="H1709">
        <v>4136108</v>
      </c>
      <c r="I1709">
        <v>31211</v>
      </c>
      <c r="J1709">
        <v>70000</v>
      </c>
      <c r="K1709" t="s">
        <v>1445</v>
      </c>
      <c r="L1709" t="s">
        <v>1446</v>
      </c>
      <c r="M1709">
        <v>0</v>
      </c>
      <c r="N1709" t="s">
        <v>1447</v>
      </c>
      <c r="O1709" t="s">
        <v>1434</v>
      </c>
      <c r="P1709" t="s">
        <v>1712</v>
      </c>
      <c r="Q1709">
        <v>71802</v>
      </c>
      <c r="R1709">
        <v>81806</v>
      </c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 spans="1:60" x14ac:dyDescent="0.25">
      <c r="A1710">
        <v>395</v>
      </c>
      <c r="B1710">
        <v>42863</v>
      </c>
      <c r="C1710">
        <v>5</v>
      </c>
      <c r="D1710" t="s">
        <v>2280</v>
      </c>
      <c r="E1710" t="s">
        <v>1427</v>
      </c>
      <c r="F1710" t="s">
        <v>1428</v>
      </c>
      <c r="G1710">
        <v>5935208263</v>
      </c>
      <c r="H1710">
        <v>31211</v>
      </c>
      <c r="I1710">
        <v>33520</v>
      </c>
      <c r="J1710">
        <v>377700</v>
      </c>
      <c r="K1710" t="s">
        <v>1445</v>
      </c>
      <c r="L1710" t="s">
        <v>1446</v>
      </c>
      <c r="M1710">
        <v>0</v>
      </c>
      <c r="N1710" t="s">
        <v>1447</v>
      </c>
      <c r="O1710" t="s">
        <v>1434</v>
      </c>
      <c r="P1710" t="s">
        <v>1876</v>
      </c>
      <c r="Q1710" t="s">
        <v>1435</v>
      </c>
      <c r="R1710" t="s">
        <v>1435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 spans="1:60" x14ac:dyDescent="0.25">
      <c r="A1711">
        <v>393</v>
      </c>
      <c r="B1711">
        <v>42864</v>
      </c>
      <c r="C1711">
        <v>222</v>
      </c>
      <c r="D1711" t="s">
        <v>1588</v>
      </c>
      <c r="E1711" t="s">
        <v>1427</v>
      </c>
      <c r="F1711" t="s">
        <v>1589</v>
      </c>
      <c r="G1711">
        <v>5935001766</v>
      </c>
      <c r="H1711">
        <v>4136106</v>
      </c>
      <c r="I1711">
        <v>31211</v>
      </c>
      <c r="J1711">
        <v>261286</v>
      </c>
      <c r="K1711" t="s">
        <v>1445</v>
      </c>
      <c r="L1711" t="s">
        <v>1446</v>
      </c>
      <c r="M1711">
        <v>0</v>
      </c>
      <c r="N1711" t="s">
        <v>1447</v>
      </c>
      <c r="O1711" t="s">
        <v>1434</v>
      </c>
      <c r="P1711" t="s">
        <v>2285</v>
      </c>
      <c r="Q1711">
        <v>71802</v>
      </c>
      <c r="R1711">
        <v>81834</v>
      </c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 spans="1:60" x14ac:dyDescent="0.25">
      <c r="A1712">
        <v>394</v>
      </c>
      <c r="B1712">
        <v>42864</v>
      </c>
      <c r="C1712">
        <v>222</v>
      </c>
      <c r="D1712" t="s">
        <v>1588</v>
      </c>
      <c r="E1712" t="s">
        <v>1427</v>
      </c>
      <c r="F1712" t="s">
        <v>1589</v>
      </c>
      <c r="G1712">
        <v>5935001766</v>
      </c>
      <c r="H1712">
        <v>210403</v>
      </c>
      <c r="I1712">
        <v>4136106</v>
      </c>
      <c r="J1712">
        <v>261286</v>
      </c>
      <c r="K1712" t="s">
        <v>1445</v>
      </c>
      <c r="L1712" t="s">
        <v>1446</v>
      </c>
      <c r="M1712">
        <v>0</v>
      </c>
      <c r="N1712" t="s">
        <v>1447</v>
      </c>
      <c r="O1712" t="s">
        <v>1434</v>
      </c>
      <c r="P1712" t="s">
        <v>2285</v>
      </c>
      <c r="Q1712" t="s">
        <v>1435</v>
      </c>
      <c r="R1712" t="s">
        <v>1435</v>
      </c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 spans="1:60" x14ac:dyDescent="0.25">
      <c r="A1713">
        <v>396</v>
      </c>
      <c r="B1713">
        <v>42864</v>
      </c>
      <c r="C1713">
        <v>223</v>
      </c>
      <c r="D1713" t="s">
        <v>2280</v>
      </c>
      <c r="E1713" t="s">
        <v>1427</v>
      </c>
      <c r="F1713" t="s">
        <v>1428</v>
      </c>
      <c r="G1713">
        <v>5935208263</v>
      </c>
      <c r="H1713">
        <v>33520</v>
      </c>
      <c r="I1713">
        <v>31211</v>
      </c>
      <c r="J1713">
        <v>377700</v>
      </c>
      <c r="K1713" t="s">
        <v>1445</v>
      </c>
      <c r="L1713" t="s">
        <v>1446</v>
      </c>
      <c r="M1713">
        <v>0</v>
      </c>
      <c r="N1713" t="s">
        <v>1447</v>
      </c>
      <c r="O1713" t="s">
        <v>1434</v>
      </c>
      <c r="P1713" t="s">
        <v>1951</v>
      </c>
      <c r="Q1713" t="s">
        <v>1435</v>
      </c>
      <c r="R1713" t="s">
        <v>1435</v>
      </c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 spans="1:60" x14ac:dyDescent="0.25">
      <c r="A1714">
        <v>397</v>
      </c>
      <c r="B1714">
        <v>42864</v>
      </c>
      <c r="C1714">
        <v>224</v>
      </c>
      <c r="D1714" t="s">
        <v>1808</v>
      </c>
      <c r="E1714" t="s">
        <v>1427</v>
      </c>
      <c r="F1714" t="s">
        <v>1428</v>
      </c>
      <c r="G1714">
        <v>5935284450</v>
      </c>
      <c r="H1714">
        <v>4136100</v>
      </c>
      <c r="I1714">
        <v>31211</v>
      </c>
      <c r="J1714">
        <v>239370</v>
      </c>
      <c r="K1714" t="s">
        <v>1445</v>
      </c>
      <c r="L1714" t="s">
        <v>1446</v>
      </c>
      <c r="M1714">
        <v>0</v>
      </c>
      <c r="N1714" t="s">
        <v>1447</v>
      </c>
      <c r="O1714" t="s">
        <v>1434</v>
      </c>
      <c r="P1714" t="s">
        <v>2286</v>
      </c>
      <c r="Q1714">
        <v>71802</v>
      </c>
      <c r="R1714">
        <v>81834</v>
      </c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 spans="1:60" x14ac:dyDescent="0.25">
      <c r="A1715">
        <v>398</v>
      </c>
      <c r="B1715">
        <v>42864</v>
      </c>
      <c r="C1715">
        <v>225</v>
      </c>
      <c r="D1715" t="s">
        <v>1838</v>
      </c>
      <c r="E1715" t="s">
        <v>1427</v>
      </c>
      <c r="F1715" t="s">
        <v>1428</v>
      </c>
      <c r="G1715">
        <v>5935401947</v>
      </c>
      <c r="H1715">
        <v>4136100</v>
      </c>
      <c r="I1715">
        <v>31215</v>
      </c>
      <c r="J1715">
        <v>232000</v>
      </c>
      <c r="K1715" t="s">
        <v>1445</v>
      </c>
      <c r="L1715" t="s">
        <v>1446</v>
      </c>
      <c r="M1715">
        <v>0</v>
      </c>
      <c r="N1715" t="s">
        <v>1447</v>
      </c>
      <c r="O1715" t="s">
        <v>1434</v>
      </c>
      <c r="P1715" t="s">
        <v>2286</v>
      </c>
      <c r="Q1715">
        <v>71802</v>
      </c>
      <c r="R1715">
        <v>81834</v>
      </c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 spans="1:60" x14ac:dyDescent="0.25">
      <c r="A1716">
        <v>400</v>
      </c>
      <c r="B1716">
        <v>42864</v>
      </c>
      <c r="C1716">
        <v>228</v>
      </c>
      <c r="D1716" t="s">
        <v>1791</v>
      </c>
      <c r="E1716" t="s">
        <v>1427</v>
      </c>
      <c r="F1716" t="s">
        <v>1428</v>
      </c>
      <c r="G1716">
        <v>5031527569</v>
      </c>
      <c r="H1716">
        <v>210901</v>
      </c>
      <c r="I1716">
        <v>41362</v>
      </c>
      <c r="J1716">
        <v>150000</v>
      </c>
      <c r="K1716" t="s">
        <v>1445</v>
      </c>
      <c r="L1716" t="s">
        <v>1446</v>
      </c>
      <c r="M1716">
        <v>0</v>
      </c>
      <c r="N1716" t="s">
        <v>1447</v>
      </c>
      <c r="O1716" t="s">
        <v>1434</v>
      </c>
      <c r="P1716" t="s">
        <v>1793</v>
      </c>
      <c r="Q1716" t="s">
        <v>1435</v>
      </c>
      <c r="R1716" t="s">
        <v>1435</v>
      </c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 spans="1:60" x14ac:dyDescent="0.25">
      <c r="A1717">
        <v>401</v>
      </c>
      <c r="B1717">
        <v>42864</v>
      </c>
      <c r="C1717">
        <v>11</v>
      </c>
      <c r="D1717" t="s">
        <v>1484</v>
      </c>
      <c r="E1717" t="s">
        <v>1427</v>
      </c>
      <c r="F1717" t="s">
        <v>1428</v>
      </c>
      <c r="G1717">
        <v>5956056686</v>
      </c>
      <c r="H1717">
        <v>4136100</v>
      </c>
      <c r="I1717">
        <v>31215</v>
      </c>
      <c r="J1717">
        <v>252000</v>
      </c>
      <c r="K1717" t="s">
        <v>1445</v>
      </c>
      <c r="L1717" t="s">
        <v>1446</v>
      </c>
      <c r="M1717">
        <v>0</v>
      </c>
      <c r="N1717" t="s">
        <v>1447</v>
      </c>
      <c r="O1717" t="s">
        <v>1434</v>
      </c>
      <c r="P1717" t="s">
        <v>1903</v>
      </c>
      <c r="Q1717">
        <v>71802</v>
      </c>
      <c r="R1717">
        <v>81834</v>
      </c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 spans="1:60" x14ac:dyDescent="0.25">
      <c r="A1718">
        <v>486</v>
      </c>
      <c r="B1718">
        <v>42864</v>
      </c>
      <c r="C1718">
        <v>5</v>
      </c>
      <c r="D1718" t="s">
        <v>2287</v>
      </c>
      <c r="E1718" t="s">
        <v>1427</v>
      </c>
      <c r="F1718" t="s">
        <v>1428</v>
      </c>
      <c r="G1718">
        <v>5954132979</v>
      </c>
      <c r="H1718">
        <v>31215</v>
      </c>
      <c r="I1718">
        <v>131105</v>
      </c>
      <c r="J1718">
        <v>2094000</v>
      </c>
      <c r="K1718" t="s">
        <v>1445</v>
      </c>
      <c r="L1718" t="s">
        <v>1446</v>
      </c>
      <c r="M1718">
        <v>0</v>
      </c>
      <c r="N1718" t="s">
        <v>1447</v>
      </c>
      <c r="O1718" t="s">
        <v>1434</v>
      </c>
      <c r="P1718" t="s">
        <v>2288</v>
      </c>
      <c r="Q1718" t="s">
        <v>1435</v>
      </c>
      <c r="R1718" t="s">
        <v>1435</v>
      </c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 spans="1:60" x14ac:dyDescent="0.25">
      <c r="A1719">
        <v>1828</v>
      </c>
      <c r="B1719">
        <v>42864</v>
      </c>
      <c r="C1719">
        <v>13</v>
      </c>
      <c r="D1719" t="s">
        <v>2201</v>
      </c>
      <c r="E1719" t="s">
        <v>1427</v>
      </c>
      <c r="F1719" t="s">
        <v>1546</v>
      </c>
      <c r="G1719">
        <v>250000453315</v>
      </c>
      <c r="H1719">
        <v>35460</v>
      </c>
      <c r="I1719">
        <v>4136108</v>
      </c>
      <c r="J1719">
        <v>190000</v>
      </c>
      <c r="K1719">
        <v>5720</v>
      </c>
      <c r="L1719" t="s">
        <v>1479</v>
      </c>
      <c r="M1719">
        <v>95</v>
      </c>
      <c r="N1719" t="s">
        <v>1454</v>
      </c>
      <c r="O1719" t="s">
        <v>1434</v>
      </c>
      <c r="P1719" t="s">
        <v>1479</v>
      </c>
      <c r="Q1719" t="s">
        <v>1435</v>
      </c>
      <c r="R1719" t="s">
        <v>1435</v>
      </c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 spans="1:60" x14ac:dyDescent="0.25">
      <c r="A1720">
        <v>1829</v>
      </c>
      <c r="B1720">
        <v>42864</v>
      </c>
      <c r="C1720">
        <v>13</v>
      </c>
      <c r="D1720" t="s">
        <v>2201</v>
      </c>
      <c r="E1720" t="s">
        <v>1427</v>
      </c>
      <c r="F1720" t="s">
        <v>1546</v>
      </c>
      <c r="G1720">
        <v>250000453315</v>
      </c>
      <c r="H1720">
        <v>35460</v>
      </c>
      <c r="I1720">
        <v>4136108</v>
      </c>
      <c r="J1720">
        <v>72000</v>
      </c>
      <c r="K1720">
        <v>5722</v>
      </c>
      <c r="L1720" t="s">
        <v>1482</v>
      </c>
      <c r="M1720">
        <v>12</v>
      </c>
      <c r="N1720" t="s">
        <v>1454</v>
      </c>
      <c r="O1720" t="s">
        <v>1434</v>
      </c>
      <c r="P1720" t="s">
        <v>1482</v>
      </c>
      <c r="Q1720" t="s">
        <v>1435</v>
      </c>
      <c r="R1720" t="s">
        <v>1435</v>
      </c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 spans="1:60" x14ac:dyDescent="0.25">
      <c r="A1721">
        <v>1830</v>
      </c>
      <c r="B1721">
        <v>42864</v>
      </c>
      <c r="C1721">
        <v>13</v>
      </c>
      <c r="D1721" t="s">
        <v>2201</v>
      </c>
      <c r="E1721" t="s">
        <v>1427</v>
      </c>
      <c r="F1721" t="s">
        <v>1546</v>
      </c>
      <c r="G1721">
        <v>250000453315</v>
      </c>
      <c r="H1721">
        <v>35460</v>
      </c>
      <c r="I1721">
        <v>4136108</v>
      </c>
      <c r="J1721">
        <v>38000</v>
      </c>
      <c r="K1721">
        <v>5564</v>
      </c>
      <c r="L1721" t="s">
        <v>1480</v>
      </c>
      <c r="M1721">
        <v>38</v>
      </c>
      <c r="N1721" t="s">
        <v>1454</v>
      </c>
      <c r="O1721" t="s">
        <v>1434</v>
      </c>
      <c r="P1721" t="s">
        <v>1480</v>
      </c>
      <c r="Q1721" t="s">
        <v>1435</v>
      </c>
      <c r="R1721" t="s">
        <v>1435</v>
      </c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 spans="1:60" x14ac:dyDescent="0.25">
      <c r="A1722">
        <v>1831</v>
      </c>
      <c r="B1722">
        <v>42864</v>
      </c>
      <c r="C1722">
        <v>13</v>
      </c>
      <c r="D1722" t="s">
        <v>2201</v>
      </c>
      <c r="E1722" t="s">
        <v>1427</v>
      </c>
      <c r="F1722" t="s">
        <v>1546</v>
      </c>
      <c r="G1722">
        <v>250000453315</v>
      </c>
      <c r="H1722">
        <v>35460</v>
      </c>
      <c r="I1722">
        <v>4136108</v>
      </c>
      <c r="J1722">
        <v>106400</v>
      </c>
      <c r="K1722">
        <v>5728</v>
      </c>
      <c r="L1722" t="s">
        <v>1477</v>
      </c>
      <c r="M1722">
        <v>133</v>
      </c>
      <c r="N1722" t="s">
        <v>1454</v>
      </c>
      <c r="O1722" t="s">
        <v>1434</v>
      </c>
      <c r="P1722" t="s">
        <v>1477</v>
      </c>
      <c r="Q1722" t="s">
        <v>1435</v>
      </c>
      <c r="R1722" t="s">
        <v>1435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 spans="1:60" x14ac:dyDescent="0.25">
      <c r="A1723">
        <v>1832</v>
      </c>
      <c r="B1723">
        <v>42864</v>
      </c>
      <c r="C1723">
        <v>13</v>
      </c>
      <c r="D1723" t="s">
        <v>1484</v>
      </c>
      <c r="E1723" t="s">
        <v>1427</v>
      </c>
      <c r="F1723" t="s">
        <v>1428</v>
      </c>
      <c r="G1723">
        <v>5956056686</v>
      </c>
      <c r="H1723">
        <v>35460</v>
      </c>
      <c r="I1723">
        <v>4136108</v>
      </c>
      <c r="J1723">
        <v>132000</v>
      </c>
      <c r="K1723">
        <v>5731</v>
      </c>
      <c r="L1723" t="s">
        <v>1535</v>
      </c>
      <c r="M1723">
        <v>24</v>
      </c>
      <c r="N1723" t="s">
        <v>1454</v>
      </c>
      <c r="O1723" t="s">
        <v>1434</v>
      </c>
      <c r="P1723" t="s">
        <v>1535</v>
      </c>
      <c r="Q1723" t="s">
        <v>1435</v>
      </c>
      <c r="R1723" t="s">
        <v>1435</v>
      </c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 spans="1:60" x14ac:dyDescent="0.25">
      <c r="A1724">
        <v>1833</v>
      </c>
      <c r="B1724">
        <v>42864</v>
      </c>
      <c r="C1724">
        <v>13</v>
      </c>
      <c r="D1724" t="s">
        <v>1484</v>
      </c>
      <c r="E1724" t="s">
        <v>1427</v>
      </c>
      <c r="F1724" t="s">
        <v>1428</v>
      </c>
      <c r="G1724">
        <v>5956056686</v>
      </c>
      <c r="H1724">
        <v>35460</v>
      </c>
      <c r="I1724">
        <v>4136108</v>
      </c>
      <c r="J1724">
        <v>49500</v>
      </c>
      <c r="K1724">
        <v>5538</v>
      </c>
      <c r="L1724" t="s">
        <v>1844</v>
      </c>
      <c r="M1724">
        <v>15</v>
      </c>
      <c r="N1724" t="s">
        <v>1454</v>
      </c>
      <c r="O1724" t="s">
        <v>1434</v>
      </c>
      <c r="P1724" t="s">
        <v>1844</v>
      </c>
      <c r="Q1724" t="s">
        <v>1435</v>
      </c>
      <c r="R1724" t="s">
        <v>1435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 spans="1:60" x14ac:dyDescent="0.25">
      <c r="A1725">
        <v>2072</v>
      </c>
      <c r="B1725">
        <v>42864</v>
      </c>
      <c r="C1725">
        <v>13</v>
      </c>
      <c r="D1725" t="s">
        <v>1806</v>
      </c>
      <c r="E1725" t="s">
        <v>1427</v>
      </c>
      <c r="F1725" t="s">
        <v>1428</v>
      </c>
      <c r="G1725">
        <v>5935135893</v>
      </c>
      <c r="H1725">
        <v>35420</v>
      </c>
      <c r="I1725">
        <v>4136100</v>
      </c>
      <c r="J1725">
        <v>44000</v>
      </c>
      <c r="K1725">
        <v>5894</v>
      </c>
      <c r="L1725" t="s">
        <v>2289</v>
      </c>
      <c r="M1725">
        <v>2</v>
      </c>
      <c r="N1725" t="s">
        <v>1437</v>
      </c>
      <c r="O1725" t="s">
        <v>1434</v>
      </c>
      <c r="P1725" t="s">
        <v>2289</v>
      </c>
      <c r="Q1725" t="s">
        <v>1435</v>
      </c>
      <c r="R1725" t="s">
        <v>1435</v>
      </c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 spans="1:60" x14ac:dyDescent="0.25">
      <c r="A1726">
        <v>1834</v>
      </c>
      <c r="B1726">
        <v>42865</v>
      </c>
      <c r="C1726">
        <v>13</v>
      </c>
      <c r="D1726" t="s">
        <v>1484</v>
      </c>
      <c r="E1726" t="s">
        <v>1427</v>
      </c>
      <c r="F1726" t="s">
        <v>1428</v>
      </c>
      <c r="G1726">
        <v>5956056686</v>
      </c>
      <c r="H1726">
        <v>35460</v>
      </c>
      <c r="I1726">
        <v>4136108</v>
      </c>
      <c r="J1726">
        <v>39000</v>
      </c>
      <c r="K1726">
        <v>5768</v>
      </c>
      <c r="L1726" t="s">
        <v>2290</v>
      </c>
      <c r="M1726">
        <v>13</v>
      </c>
      <c r="N1726" t="s">
        <v>1437</v>
      </c>
      <c r="O1726" t="s">
        <v>1434</v>
      </c>
      <c r="P1726" t="s">
        <v>2290</v>
      </c>
      <c r="Q1726" t="s">
        <v>1435</v>
      </c>
      <c r="R1726" t="s">
        <v>1435</v>
      </c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 spans="1:60" x14ac:dyDescent="0.25">
      <c r="A1727">
        <v>2657</v>
      </c>
      <c r="B1727">
        <v>42865</v>
      </c>
      <c r="C1727">
        <v>16</v>
      </c>
      <c r="D1727" t="s">
        <v>1846</v>
      </c>
      <c r="E1727" t="s">
        <v>1427</v>
      </c>
      <c r="F1727" t="s">
        <v>1441</v>
      </c>
      <c r="G1727">
        <v>5000576611</v>
      </c>
      <c r="H1727">
        <v>210502</v>
      </c>
      <c r="I1727">
        <v>35460</v>
      </c>
      <c r="J1727">
        <v>162000</v>
      </c>
      <c r="K1727">
        <v>5732</v>
      </c>
      <c r="L1727" t="s">
        <v>1467</v>
      </c>
      <c r="M1727">
        <v>54</v>
      </c>
      <c r="N1727" t="s">
        <v>1454</v>
      </c>
      <c r="O1727" t="s">
        <v>1434</v>
      </c>
      <c r="P1727" t="s">
        <v>1467</v>
      </c>
      <c r="Q1727" t="s">
        <v>1435</v>
      </c>
      <c r="R1727" t="s">
        <v>1435</v>
      </c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 spans="1:60" x14ac:dyDescent="0.25">
      <c r="A1728">
        <v>2658</v>
      </c>
      <c r="B1728">
        <v>42865</v>
      </c>
      <c r="C1728">
        <v>16</v>
      </c>
      <c r="D1728" t="s">
        <v>1846</v>
      </c>
      <c r="E1728" t="s">
        <v>1427</v>
      </c>
      <c r="F1728" t="s">
        <v>1441</v>
      </c>
      <c r="G1728">
        <v>5000576611</v>
      </c>
      <c r="H1728">
        <v>210502</v>
      </c>
      <c r="I1728">
        <v>35460</v>
      </c>
      <c r="J1728">
        <v>20800</v>
      </c>
      <c r="K1728">
        <v>5733</v>
      </c>
      <c r="L1728" t="s">
        <v>1468</v>
      </c>
      <c r="M1728">
        <v>13</v>
      </c>
      <c r="N1728" t="s">
        <v>1454</v>
      </c>
      <c r="O1728" t="s">
        <v>1434</v>
      </c>
      <c r="P1728" t="s">
        <v>1468</v>
      </c>
      <c r="Q1728" t="s">
        <v>1435</v>
      </c>
      <c r="R1728" t="s">
        <v>1435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 spans="1:60" x14ac:dyDescent="0.25">
      <c r="A1729">
        <v>2659</v>
      </c>
      <c r="B1729">
        <v>42865</v>
      </c>
      <c r="C1729">
        <v>16</v>
      </c>
      <c r="D1729" t="s">
        <v>1846</v>
      </c>
      <c r="E1729" t="s">
        <v>1427</v>
      </c>
      <c r="F1729" t="s">
        <v>1441</v>
      </c>
      <c r="G1729">
        <v>5000576611</v>
      </c>
      <c r="H1729">
        <v>210502</v>
      </c>
      <c r="I1729">
        <v>35460</v>
      </c>
      <c r="J1729">
        <v>63000</v>
      </c>
      <c r="K1729">
        <v>5734</v>
      </c>
      <c r="L1729" t="s">
        <v>2259</v>
      </c>
      <c r="M1729">
        <v>9</v>
      </c>
      <c r="N1729" t="s">
        <v>1471</v>
      </c>
      <c r="O1729" t="s">
        <v>1434</v>
      </c>
      <c r="P1729" t="s">
        <v>2259</v>
      </c>
      <c r="Q1729" t="s">
        <v>1435</v>
      </c>
      <c r="R1729" t="s">
        <v>1435</v>
      </c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 spans="1:60" x14ac:dyDescent="0.25">
      <c r="A1730">
        <v>2660</v>
      </c>
      <c r="B1730">
        <v>42865</v>
      </c>
      <c r="C1730">
        <v>16</v>
      </c>
      <c r="D1730" t="s">
        <v>1846</v>
      </c>
      <c r="E1730" t="s">
        <v>1427</v>
      </c>
      <c r="F1730" t="s">
        <v>1441</v>
      </c>
      <c r="G1730">
        <v>5000576611</v>
      </c>
      <c r="H1730">
        <v>210502</v>
      </c>
      <c r="I1730">
        <v>35460</v>
      </c>
      <c r="J1730">
        <v>112640</v>
      </c>
      <c r="K1730">
        <v>5723</v>
      </c>
      <c r="L1730" t="s">
        <v>1464</v>
      </c>
      <c r="M1730">
        <v>128</v>
      </c>
      <c r="N1730" t="s">
        <v>1454</v>
      </c>
      <c r="O1730" t="s">
        <v>1434</v>
      </c>
      <c r="P1730" t="s">
        <v>1464</v>
      </c>
      <c r="Q1730" t="s">
        <v>1435</v>
      </c>
      <c r="R1730" t="s">
        <v>1435</v>
      </c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 spans="1:60" x14ac:dyDescent="0.25">
      <c r="A1731">
        <v>2661</v>
      </c>
      <c r="B1731">
        <v>42865</v>
      </c>
      <c r="C1731">
        <v>16</v>
      </c>
      <c r="D1731" t="s">
        <v>1846</v>
      </c>
      <c r="E1731" t="s">
        <v>1427</v>
      </c>
      <c r="F1731" t="s">
        <v>1441</v>
      </c>
      <c r="G1731">
        <v>5000576611</v>
      </c>
      <c r="H1731">
        <v>210502</v>
      </c>
      <c r="I1731">
        <v>35460</v>
      </c>
      <c r="J1731">
        <v>384300</v>
      </c>
      <c r="K1731">
        <v>4870</v>
      </c>
      <c r="L1731" t="s">
        <v>1469</v>
      </c>
      <c r="M1731">
        <v>183</v>
      </c>
      <c r="N1731" t="s">
        <v>1454</v>
      </c>
      <c r="O1731" t="s">
        <v>1434</v>
      </c>
      <c r="P1731" t="s">
        <v>1469</v>
      </c>
      <c r="Q1731" t="s">
        <v>1435</v>
      </c>
      <c r="R1731" t="s">
        <v>1435</v>
      </c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 spans="1:60" x14ac:dyDescent="0.25">
      <c r="A1732">
        <v>2662</v>
      </c>
      <c r="B1732">
        <v>42865</v>
      </c>
      <c r="C1732">
        <v>16</v>
      </c>
      <c r="D1732" t="s">
        <v>1846</v>
      </c>
      <c r="E1732" t="s">
        <v>1427</v>
      </c>
      <c r="F1732" t="s">
        <v>1441</v>
      </c>
      <c r="G1732">
        <v>5000576611</v>
      </c>
      <c r="H1732">
        <v>210502</v>
      </c>
      <c r="I1732">
        <v>35460</v>
      </c>
      <c r="J1732">
        <v>8100</v>
      </c>
      <c r="K1732">
        <v>5724</v>
      </c>
      <c r="L1732" t="s">
        <v>2205</v>
      </c>
      <c r="M1732">
        <v>9</v>
      </c>
      <c r="N1732" t="s">
        <v>1454</v>
      </c>
      <c r="O1732" t="s">
        <v>1434</v>
      </c>
      <c r="P1732" t="s">
        <v>2205</v>
      </c>
      <c r="Q1732" t="s">
        <v>1435</v>
      </c>
      <c r="R1732" t="s">
        <v>1435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 spans="1:60" x14ac:dyDescent="0.25">
      <c r="A1733">
        <v>2663</v>
      </c>
      <c r="B1733">
        <v>42865</v>
      </c>
      <c r="C1733">
        <v>16</v>
      </c>
      <c r="D1733" t="s">
        <v>1846</v>
      </c>
      <c r="E1733" t="s">
        <v>1427</v>
      </c>
      <c r="F1733" t="s">
        <v>1441</v>
      </c>
      <c r="G1733">
        <v>5000576611</v>
      </c>
      <c r="H1733">
        <v>210502</v>
      </c>
      <c r="I1733">
        <v>35460</v>
      </c>
      <c r="J1733">
        <v>38000</v>
      </c>
      <c r="K1733">
        <v>5725</v>
      </c>
      <c r="L1733" t="s">
        <v>2206</v>
      </c>
      <c r="M1733">
        <v>20</v>
      </c>
      <c r="N1733" t="s">
        <v>1471</v>
      </c>
      <c r="O1733" t="s">
        <v>1434</v>
      </c>
      <c r="P1733" t="s">
        <v>2206</v>
      </c>
      <c r="Q1733" t="s">
        <v>1435</v>
      </c>
      <c r="R1733" t="s">
        <v>1435</v>
      </c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 spans="1:60" x14ac:dyDescent="0.25">
      <c r="A1734">
        <v>2664</v>
      </c>
      <c r="B1734">
        <v>42865</v>
      </c>
      <c r="C1734">
        <v>16</v>
      </c>
      <c r="D1734" t="s">
        <v>1846</v>
      </c>
      <c r="E1734" t="s">
        <v>1427</v>
      </c>
      <c r="F1734" t="s">
        <v>1441</v>
      </c>
      <c r="G1734">
        <v>5000576611</v>
      </c>
      <c r="H1734">
        <v>210502</v>
      </c>
      <c r="I1734">
        <v>35460</v>
      </c>
      <c r="J1734">
        <v>12600</v>
      </c>
      <c r="K1734">
        <v>5727</v>
      </c>
      <c r="L1734" t="s">
        <v>1474</v>
      </c>
      <c r="M1734">
        <v>36</v>
      </c>
      <c r="N1734" t="s">
        <v>1437</v>
      </c>
      <c r="O1734" t="s">
        <v>1434</v>
      </c>
      <c r="P1734" t="s">
        <v>1474</v>
      </c>
      <c r="Q1734" t="s">
        <v>1435</v>
      </c>
      <c r="R1734" t="s">
        <v>1435</v>
      </c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 spans="1:60" x14ac:dyDescent="0.25">
      <c r="A1735">
        <v>2665</v>
      </c>
      <c r="B1735">
        <v>42865</v>
      </c>
      <c r="C1735">
        <v>16</v>
      </c>
      <c r="D1735" t="s">
        <v>1846</v>
      </c>
      <c r="E1735" t="s">
        <v>1427</v>
      </c>
      <c r="F1735" t="s">
        <v>1441</v>
      </c>
      <c r="G1735">
        <v>5000576611</v>
      </c>
      <c r="H1735">
        <v>210502</v>
      </c>
      <c r="I1735">
        <v>35460</v>
      </c>
      <c r="J1735">
        <v>22800</v>
      </c>
      <c r="K1735">
        <v>5730</v>
      </c>
      <c r="L1735" t="s">
        <v>1464</v>
      </c>
      <c r="M1735">
        <v>28.5</v>
      </c>
      <c r="N1735" t="s">
        <v>1454</v>
      </c>
      <c r="O1735" t="s">
        <v>1434</v>
      </c>
      <c r="P1735" t="s">
        <v>1464</v>
      </c>
      <c r="Q1735" t="s">
        <v>1435</v>
      </c>
      <c r="R1735" t="s">
        <v>1435</v>
      </c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 spans="1:60" x14ac:dyDescent="0.25">
      <c r="A1736">
        <v>2666</v>
      </c>
      <c r="B1736">
        <v>42865</v>
      </c>
      <c r="C1736">
        <v>16</v>
      </c>
      <c r="D1736" t="s">
        <v>1846</v>
      </c>
      <c r="E1736" t="s">
        <v>1427</v>
      </c>
      <c r="F1736" t="s">
        <v>1441</v>
      </c>
      <c r="G1736">
        <v>5000576611</v>
      </c>
      <c r="H1736">
        <v>210502</v>
      </c>
      <c r="I1736">
        <v>35460</v>
      </c>
      <c r="J1736">
        <v>602000</v>
      </c>
      <c r="K1736">
        <v>5729</v>
      </c>
      <c r="L1736" t="s">
        <v>1849</v>
      </c>
      <c r="M1736">
        <v>172</v>
      </c>
      <c r="N1736" t="s">
        <v>1454</v>
      </c>
      <c r="O1736" t="s">
        <v>1434</v>
      </c>
      <c r="P1736" t="s">
        <v>1849</v>
      </c>
      <c r="Q1736" t="s">
        <v>1435</v>
      </c>
      <c r="R1736" t="s">
        <v>1435</v>
      </c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 spans="1:60" x14ac:dyDescent="0.25">
      <c r="A1737">
        <v>2667</v>
      </c>
      <c r="B1737">
        <v>42865</v>
      </c>
      <c r="C1737">
        <v>16</v>
      </c>
      <c r="D1737" t="s">
        <v>1846</v>
      </c>
      <c r="E1737" t="s">
        <v>1427</v>
      </c>
      <c r="F1737" t="s">
        <v>1441</v>
      </c>
      <c r="G1737">
        <v>5000576611</v>
      </c>
      <c r="H1737">
        <v>210502</v>
      </c>
      <c r="I1737">
        <v>35460</v>
      </c>
      <c r="J1737">
        <v>420000</v>
      </c>
      <c r="K1737">
        <v>5728</v>
      </c>
      <c r="L1737" t="s">
        <v>1477</v>
      </c>
      <c r="M1737">
        <v>525</v>
      </c>
      <c r="N1737" t="s">
        <v>1454</v>
      </c>
      <c r="O1737" t="s">
        <v>1434</v>
      </c>
      <c r="P1737" t="s">
        <v>1477</v>
      </c>
      <c r="Q1737" t="s">
        <v>1435</v>
      </c>
      <c r="R1737" t="s">
        <v>1435</v>
      </c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 spans="1:60" x14ac:dyDescent="0.25">
      <c r="A1738">
        <v>2668</v>
      </c>
      <c r="B1738">
        <v>42865</v>
      </c>
      <c r="C1738">
        <v>16</v>
      </c>
      <c r="D1738" t="s">
        <v>1846</v>
      </c>
      <c r="E1738" t="s">
        <v>1427</v>
      </c>
      <c r="F1738" t="s">
        <v>1441</v>
      </c>
      <c r="G1738">
        <v>5000576611</v>
      </c>
      <c r="H1738">
        <v>210502</v>
      </c>
      <c r="I1738">
        <v>35460</v>
      </c>
      <c r="J1738">
        <v>39600</v>
      </c>
      <c r="K1738">
        <v>5719</v>
      </c>
      <c r="L1738" t="s">
        <v>1478</v>
      </c>
      <c r="M1738">
        <v>33</v>
      </c>
      <c r="N1738" t="s">
        <v>1454</v>
      </c>
      <c r="O1738" t="s">
        <v>1434</v>
      </c>
      <c r="P1738" t="s">
        <v>1478</v>
      </c>
      <c r="Q1738" t="s">
        <v>1435</v>
      </c>
      <c r="R1738" t="s">
        <v>1435</v>
      </c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 spans="1:60" x14ac:dyDescent="0.25">
      <c r="A1739">
        <v>2669</v>
      </c>
      <c r="B1739">
        <v>42865</v>
      </c>
      <c r="C1739">
        <v>16</v>
      </c>
      <c r="D1739" t="s">
        <v>1846</v>
      </c>
      <c r="E1739" t="s">
        <v>1427</v>
      </c>
      <c r="F1739" t="s">
        <v>1441</v>
      </c>
      <c r="G1739">
        <v>5000576611</v>
      </c>
      <c r="H1739">
        <v>210502</v>
      </c>
      <c r="I1739">
        <v>35460</v>
      </c>
      <c r="J1739">
        <v>600000</v>
      </c>
      <c r="K1739">
        <v>5720</v>
      </c>
      <c r="L1739" t="s">
        <v>1479</v>
      </c>
      <c r="M1739">
        <v>300</v>
      </c>
      <c r="N1739" t="s">
        <v>1454</v>
      </c>
      <c r="O1739" t="s">
        <v>1434</v>
      </c>
      <c r="P1739" t="s">
        <v>1479</v>
      </c>
      <c r="Q1739" t="s">
        <v>1435</v>
      </c>
      <c r="R1739" t="s">
        <v>1435</v>
      </c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</row>
    <row r="1740" spans="1:60" x14ac:dyDescent="0.25">
      <c r="A1740">
        <v>2670</v>
      </c>
      <c r="B1740">
        <v>42865</v>
      </c>
      <c r="C1740">
        <v>16</v>
      </c>
      <c r="D1740" t="s">
        <v>1846</v>
      </c>
      <c r="E1740" t="s">
        <v>1427</v>
      </c>
      <c r="F1740" t="s">
        <v>1441</v>
      </c>
      <c r="G1740">
        <v>5000576611</v>
      </c>
      <c r="H1740">
        <v>210502</v>
      </c>
      <c r="I1740">
        <v>35460</v>
      </c>
      <c r="J1740">
        <v>87500</v>
      </c>
      <c r="K1740">
        <v>5769</v>
      </c>
      <c r="L1740" t="s">
        <v>2291</v>
      </c>
      <c r="M1740">
        <v>35</v>
      </c>
      <c r="N1740" t="s">
        <v>1613</v>
      </c>
      <c r="O1740" t="s">
        <v>1434</v>
      </c>
      <c r="P1740" t="s">
        <v>2291</v>
      </c>
      <c r="Q1740" t="s">
        <v>1435</v>
      </c>
      <c r="R1740" t="s">
        <v>1435</v>
      </c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 spans="1:60" x14ac:dyDescent="0.25">
      <c r="A1741">
        <v>2671</v>
      </c>
      <c r="B1741">
        <v>42865</v>
      </c>
      <c r="C1741">
        <v>16</v>
      </c>
      <c r="D1741" t="s">
        <v>1846</v>
      </c>
      <c r="E1741" t="s">
        <v>1427</v>
      </c>
      <c r="F1741" t="s">
        <v>1441</v>
      </c>
      <c r="G1741">
        <v>5000576611</v>
      </c>
      <c r="H1741">
        <v>210502</v>
      </c>
      <c r="I1741">
        <v>35460</v>
      </c>
      <c r="J1741">
        <v>39000</v>
      </c>
      <c r="K1741">
        <v>5768</v>
      </c>
      <c r="L1741" t="s">
        <v>2290</v>
      </c>
      <c r="M1741">
        <v>13</v>
      </c>
      <c r="N1741" t="s">
        <v>1437</v>
      </c>
      <c r="O1741" t="s">
        <v>1434</v>
      </c>
      <c r="P1741" t="s">
        <v>2290</v>
      </c>
      <c r="Q1741" t="s">
        <v>1435</v>
      </c>
      <c r="R1741" t="s">
        <v>1435</v>
      </c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 spans="1:60" x14ac:dyDescent="0.25">
      <c r="A1742">
        <v>2672</v>
      </c>
      <c r="B1742">
        <v>42865</v>
      </c>
      <c r="C1742">
        <v>16</v>
      </c>
      <c r="D1742" t="s">
        <v>1846</v>
      </c>
      <c r="E1742" t="s">
        <v>1427</v>
      </c>
      <c r="F1742" t="s">
        <v>1441</v>
      </c>
      <c r="G1742">
        <v>5000576611</v>
      </c>
      <c r="H1742">
        <v>210502</v>
      </c>
      <c r="I1742">
        <v>35460</v>
      </c>
      <c r="J1742">
        <v>232500</v>
      </c>
      <c r="K1742">
        <v>5439</v>
      </c>
      <c r="L1742" t="s">
        <v>1614</v>
      </c>
      <c r="M1742">
        <v>155</v>
      </c>
      <c r="N1742" t="s">
        <v>1613</v>
      </c>
      <c r="O1742" t="s">
        <v>1434</v>
      </c>
      <c r="P1742" t="s">
        <v>1614</v>
      </c>
      <c r="Q1742" t="s">
        <v>1435</v>
      </c>
      <c r="R1742" t="s">
        <v>1435</v>
      </c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 spans="1:60" x14ac:dyDescent="0.25">
      <c r="A1743">
        <v>2673</v>
      </c>
      <c r="B1743">
        <v>42865</v>
      </c>
      <c r="C1743">
        <v>16</v>
      </c>
      <c r="D1743" t="s">
        <v>1846</v>
      </c>
      <c r="E1743" t="s">
        <v>1427</v>
      </c>
      <c r="F1743" t="s">
        <v>1441</v>
      </c>
      <c r="G1743">
        <v>5000576611</v>
      </c>
      <c r="H1743">
        <v>210502</v>
      </c>
      <c r="I1743">
        <v>35460</v>
      </c>
      <c r="J1743">
        <v>1070000</v>
      </c>
      <c r="K1743">
        <v>5440</v>
      </c>
      <c r="L1743" t="s">
        <v>1615</v>
      </c>
      <c r="M1743">
        <v>535</v>
      </c>
      <c r="N1743" t="s">
        <v>1613</v>
      </c>
      <c r="O1743" t="s">
        <v>1434</v>
      </c>
      <c r="P1743" t="s">
        <v>1615</v>
      </c>
      <c r="Q1743" t="s">
        <v>1435</v>
      </c>
      <c r="R1743" t="s">
        <v>1435</v>
      </c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 spans="1:60" x14ac:dyDescent="0.25">
      <c r="A1744">
        <v>2674</v>
      </c>
      <c r="B1744">
        <v>42865</v>
      </c>
      <c r="C1744">
        <v>16</v>
      </c>
      <c r="D1744" t="s">
        <v>1846</v>
      </c>
      <c r="E1744" t="s">
        <v>1427</v>
      </c>
      <c r="F1744" t="s">
        <v>1441</v>
      </c>
      <c r="G1744">
        <v>5000576611</v>
      </c>
      <c r="H1744">
        <v>210502</v>
      </c>
      <c r="I1744">
        <v>35460</v>
      </c>
      <c r="J1744">
        <v>2052000</v>
      </c>
      <c r="K1744">
        <v>5432</v>
      </c>
      <c r="L1744" t="s">
        <v>1560</v>
      </c>
      <c r="M1744">
        <v>456</v>
      </c>
      <c r="N1744" t="s">
        <v>1454</v>
      </c>
      <c r="O1744" t="s">
        <v>1434</v>
      </c>
      <c r="P1744" t="s">
        <v>1560</v>
      </c>
      <c r="Q1744" t="s">
        <v>1435</v>
      </c>
      <c r="R1744" t="s">
        <v>1435</v>
      </c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 spans="1:60" x14ac:dyDescent="0.25">
      <c r="A1745">
        <v>2675</v>
      </c>
      <c r="B1745">
        <v>42865</v>
      </c>
      <c r="C1745">
        <v>16</v>
      </c>
      <c r="D1745" t="s">
        <v>1846</v>
      </c>
      <c r="E1745" t="s">
        <v>1427</v>
      </c>
      <c r="F1745" t="s">
        <v>1441</v>
      </c>
      <c r="G1745">
        <v>5000576611</v>
      </c>
      <c r="H1745">
        <v>210502</v>
      </c>
      <c r="I1745">
        <v>35460</v>
      </c>
      <c r="J1745">
        <v>36000</v>
      </c>
      <c r="K1745">
        <v>5437</v>
      </c>
      <c r="L1745" t="s">
        <v>1472</v>
      </c>
      <c r="M1745">
        <v>18</v>
      </c>
      <c r="N1745" t="s">
        <v>1473</v>
      </c>
      <c r="O1745" t="s">
        <v>1434</v>
      </c>
      <c r="P1745" t="s">
        <v>1472</v>
      </c>
      <c r="Q1745" t="s">
        <v>1435</v>
      </c>
      <c r="R1745" t="s">
        <v>1435</v>
      </c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 spans="1:60" x14ac:dyDescent="0.25">
      <c r="A1746">
        <v>2676</v>
      </c>
      <c r="B1746">
        <v>42865</v>
      </c>
      <c r="C1746">
        <v>16</v>
      </c>
      <c r="D1746" t="s">
        <v>1846</v>
      </c>
      <c r="E1746" t="s">
        <v>1427</v>
      </c>
      <c r="F1746" t="s">
        <v>1441</v>
      </c>
      <c r="G1746">
        <v>5000576611</v>
      </c>
      <c r="H1746">
        <v>210502</v>
      </c>
      <c r="I1746">
        <v>35460</v>
      </c>
      <c r="J1746">
        <v>33600</v>
      </c>
      <c r="K1746">
        <v>5446</v>
      </c>
      <c r="L1746" t="s">
        <v>1481</v>
      </c>
      <c r="M1746">
        <v>28</v>
      </c>
      <c r="N1746" t="s">
        <v>1454</v>
      </c>
      <c r="O1746" t="s">
        <v>1434</v>
      </c>
      <c r="P1746" t="s">
        <v>1481</v>
      </c>
      <c r="Q1746" t="s">
        <v>1435</v>
      </c>
      <c r="R1746" t="s">
        <v>1435</v>
      </c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 spans="1:60" x14ac:dyDescent="0.25">
      <c r="A1747">
        <v>2677</v>
      </c>
      <c r="B1747">
        <v>42865</v>
      </c>
      <c r="C1747">
        <v>16</v>
      </c>
      <c r="D1747" t="s">
        <v>1846</v>
      </c>
      <c r="E1747" t="s">
        <v>1427</v>
      </c>
      <c r="F1747" t="s">
        <v>1441</v>
      </c>
      <c r="G1747">
        <v>5000576611</v>
      </c>
      <c r="H1747">
        <v>210502</v>
      </c>
      <c r="I1747">
        <v>35460</v>
      </c>
      <c r="J1747">
        <v>229100</v>
      </c>
      <c r="K1747">
        <v>5488</v>
      </c>
      <c r="L1747" t="s">
        <v>1466</v>
      </c>
      <c r="M1747">
        <v>79</v>
      </c>
      <c r="N1747" t="s">
        <v>1437</v>
      </c>
      <c r="O1747" t="s">
        <v>1434</v>
      </c>
      <c r="P1747" t="s">
        <v>1466</v>
      </c>
      <c r="Q1747" t="s">
        <v>1435</v>
      </c>
      <c r="R1747" t="s">
        <v>1435</v>
      </c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 spans="1:60" x14ac:dyDescent="0.25">
      <c r="A1748">
        <v>2678</v>
      </c>
      <c r="B1748">
        <v>42865</v>
      </c>
      <c r="C1748">
        <v>16</v>
      </c>
      <c r="D1748" t="s">
        <v>1846</v>
      </c>
      <c r="E1748" t="s">
        <v>1427</v>
      </c>
      <c r="F1748" t="s">
        <v>1441</v>
      </c>
      <c r="G1748">
        <v>5000576611</v>
      </c>
      <c r="H1748">
        <v>210502</v>
      </c>
      <c r="I1748">
        <v>35460</v>
      </c>
      <c r="J1748">
        <v>66000</v>
      </c>
      <c r="K1748">
        <v>5538</v>
      </c>
      <c r="L1748" t="s">
        <v>1844</v>
      </c>
      <c r="M1748">
        <v>20</v>
      </c>
      <c r="N1748" t="s">
        <v>1454</v>
      </c>
      <c r="O1748" t="s">
        <v>1434</v>
      </c>
      <c r="P1748" t="s">
        <v>1844</v>
      </c>
      <c r="Q1748" t="s">
        <v>1435</v>
      </c>
      <c r="R1748" t="s">
        <v>1435</v>
      </c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 spans="1:60" x14ac:dyDescent="0.25">
      <c r="A1749">
        <v>2679</v>
      </c>
      <c r="B1749">
        <v>42865</v>
      </c>
      <c r="C1749">
        <v>16</v>
      </c>
      <c r="D1749" t="s">
        <v>1846</v>
      </c>
      <c r="E1749" t="s">
        <v>1427</v>
      </c>
      <c r="F1749" t="s">
        <v>1441</v>
      </c>
      <c r="G1749">
        <v>5000576611</v>
      </c>
      <c r="H1749">
        <v>210502</v>
      </c>
      <c r="I1749">
        <v>35460</v>
      </c>
      <c r="J1749">
        <v>45900</v>
      </c>
      <c r="K1749">
        <v>5490</v>
      </c>
      <c r="L1749" t="s">
        <v>1468</v>
      </c>
      <c r="M1749">
        <v>27</v>
      </c>
      <c r="N1749" t="s">
        <v>1454</v>
      </c>
      <c r="O1749" t="s">
        <v>1434</v>
      </c>
      <c r="P1749" t="s">
        <v>1468</v>
      </c>
      <c r="Q1749" t="s">
        <v>1435</v>
      </c>
      <c r="R1749" t="s">
        <v>1435</v>
      </c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 spans="1:60" x14ac:dyDescent="0.25">
      <c r="A1750">
        <v>2680</v>
      </c>
      <c r="B1750">
        <v>42865</v>
      </c>
      <c r="C1750">
        <v>16</v>
      </c>
      <c r="D1750" t="s">
        <v>1846</v>
      </c>
      <c r="E1750" t="s">
        <v>1427</v>
      </c>
      <c r="F1750" t="s">
        <v>1441</v>
      </c>
      <c r="G1750">
        <v>5000576611</v>
      </c>
      <c r="H1750">
        <v>210502</v>
      </c>
      <c r="I1750">
        <v>35460</v>
      </c>
      <c r="J1750">
        <v>87000</v>
      </c>
      <c r="K1750">
        <v>5491</v>
      </c>
      <c r="L1750" t="s">
        <v>1468</v>
      </c>
      <c r="M1750">
        <v>15</v>
      </c>
      <c r="N1750" t="s">
        <v>1454</v>
      </c>
      <c r="O1750" t="s">
        <v>1434</v>
      </c>
      <c r="P1750" t="s">
        <v>1468</v>
      </c>
      <c r="Q1750" t="s">
        <v>1435</v>
      </c>
      <c r="R1750" t="s">
        <v>1435</v>
      </c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 spans="1:60" x14ac:dyDescent="0.25">
      <c r="A1751">
        <v>2681</v>
      </c>
      <c r="B1751">
        <v>42865</v>
      </c>
      <c r="C1751">
        <v>16</v>
      </c>
      <c r="D1751" t="s">
        <v>1846</v>
      </c>
      <c r="E1751" t="s">
        <v>1427</v>
      </c>
      <c r="F1751" t="s">
        <v>1441</v>
      </c>
      <c r="G1751">
        <v>5000576611</v>
      </c>
      <c r="H1751">
        <v>210502</v>
      </c>
      <c r="I1751">
        <v>35460</v>
      </c>
      <c r="J1751">
        <v>3150</v>
      </c>
      <c r="K1751">
        <v>5493</v>
      </c>
      <c r="L1751" t="s">
        <v>1464</v>
      </c>
      <c r="M1751">
        <v>3.5</v>
      </c>
      <c r="N1751" t="s">
        <v>1454</v>
      </c>
      <c r="O1751" t="s">
        <v>1434</v>
      </c>
      <c r="P1751" t="s">
        <v>1464</v>
      </c>
      <c r="Q1751" t="s">
        <v>1435</v>
      </c>
      <c r="R1751" t="s">
        <v>1435</v>
      </c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 spans="1:60" x14ac:dyDescent="0.25">
      <c r="A1752">
        <v>2682</v>
      </c>
      <c r="B1752">
        <v>42865</v>
      </c>
      <c r="C1752">
        <v>16</v>
      </c>
      <c r="D1752" t="s">
        <v>1846</v>
      </c>
      <c r="E1752" t="s">
        <v>1427</v>
      </c>
      <c r="F1752" t="s">
        <v>1441</v>
      </c>
      <c r="G1752">
        <v>5000576611</v>
      </c>
      <c r="H1752">
        <v>210502</v>
      </c>
      <c r="I1752">
        <v>35460</v>
      </c>
      <c r="J1752">
        <v>6800</v>
      </c>
      <c r="K1752">
        <v>5563</v>
      </c>
      <c r="L1752" t="s">
        <v>1845</v>
      </c>
      <c r="M1752">
        <v>4</v>
      </c>
      <c r="N1752" t="s">
        <v>1471</v>
      </c>
      <c r="O1752" t="s">
        <v>1434</v>
      </c>
      <c r="P1752" t="s">
        <v>1845</v>
      </c>
      <c r="Q1752" t="s">
        <v>1435</v>
      </c>
      <c r="R1752" t="s">
        <v>1435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 spans="1:60" x14ac:dyDescent="0.25">
      <c r="A1753">
        <v>2683</v>
      </c>
      <c r="B1753">
        <v>42865</v>
      </c>
      <c r="C1753">
        <v>16</v>
      </c>
      <c r="D1753" t="s">
        <v>1846</v>
      </c>
      <c r="E1753" t="s">
        <v>1427</v>
      </c>
      <c r="F1753" t="s">
        <v>1441</v>
      </c>
      <c r="G1753">
        <v>5000576611</v>
      </c>
      <c r="H1753">
        <v>210502</v>
      </c>
      <c r="I1753">
        <v>35460</v>
      </c>
      <c r="J1753">
        <v>2200</v>
      </c>
      <c r="K1753">
        <v>3849</v>
      </c>
      <c r="L1753" t="s">
        <v>1853</v>
      </c>
      <c r="M1753">
        <v>4</v>
      </c>
      <c r="N1753" t="s">
        <v>1437</v>
      </c>
      <c r="O1753" t="s">
        <v>1434</v>
      </c>
      <c r="P1753" t="s">
        <v>1853</v>
      </c>
      <c r="Q1753" t="s">
        <v>1435</v>
      </c>
      <c r="R1753" t="s">
        <v>1435</v>
      </c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 spans="1:60" x14ac:dyDescent="0.25">
      <c r="A1754">
        <v>2684</v>
      </c>
      <c r="B1754">
        <v>42865</v>
      </c>
      <c r="C1754">
        <v>16</v>
      </c>
      <c r="D1754" t="s">
        <v>1846</v>
      </c>
      <c r="E1754" t="s">
        <v>1427</v>
      </c>
      <c r="F1754" t="s">
        <v>1441</v>
      </c>
      <c r="G1754">
        <v>5000576611</v>
      </c>
      <c r="H1754">
        <v>210502</v>
      </c>
      <c r="I1754">
        <v>35460</v>
      </c>
      <c r="J1754">
        <v>8000</v>
      </c>
      <c r="K1754">
        <v>4604</v>
      </c>
      <c r="L1754" t="s">
        <v>1854</v>
      </c>
      <c r="M1754">
        <v>5</v>
      </c>
      <c r="N1754" t="s">
        <v>1454</v>
      </c>
      <c r="O1754" t="s">
        <v>1434</v>
      </c>
      <c r="P1754" t="s">
        <v>1854</v>
      </c>
      <c r="Q1754" t="s">
        <v>1435</v>
      </c>
      <c r="R1754" t="s">
        <v>1435</v>
      </c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 spans="1:60" x14ac:dyDescent="0.25">
      <c r="A1755">
        <v>2685</v>
      </c>
      <c r="B1755">
        <v>42865</v>
      </c>
      <c r="C1755">
        <v>16</v>
      </c>
      <c r="D1755" t="s">
        <v>1846</v>
      </c>
      <c r="E1755" t="s">
        <v>1427</v>
      </c>
      <c r="F1755" t="s">
        <v>1441</v>
      </c>
      <c r="G1755">
        <v>5000576611</v>
      </c>
      <c r="H1755">
        <v>210502</v>
      </c>
      <c r="I1755">
        <v>35460</v>
      </c>
      <c r="J1755">
        <v>166320</v>
      </c>
      <c r="K1755">
        <v>4075</v>
      </c>
      <c r="L1755" t="s">
        <v>1465</v>
      </c>
      <c r="M1755">
        <v>75.599999999999994</v>
      </c>
      <c r="N1755" t="s">
        <v>1454</v>
      </c>
      <c r="O1755" t="s">
        <v>1434</v>
      </c>
      <c r="P1755" t="s">
        <v>1465</v>
      </c>
      <c r="Q1755" t="s">
        <v>1435</v>
      </c>
      <c r="R1755" t="s">
        <v>1435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 spans="1:60" x14ac:dyDescent="0.25">
      <c r="A1756">
        <v>2686</v>
      </c>
      <c r="B1756">
        <v>42865</v>
      </c>
      <c r="C1756">
        <v>16</v>
      </c>
      <c r="D1756" t="s">
        <v>1846</v>
      </c>
      <c r="E1756" t="s">
        <v>1427</v>
      </c>
      <c r="F1756" t="s">
        <v>1441</v>
      </c>
      <c r="G1756">
        <v>5000576611</v>
      </c>
      <c r="H1756">
        <v>210502</v>
      </c>
      <c r="I1756">
        <v>35460</v>
      </c>
      <c r="J1756">
        <v>4000</v>
      </c>
      <c r="K1756">
        <v>2550</v>
      </c>
      <c r="L1756" t="s">
        <v>1551</v>
      </c>
      <c r="M1756">
        <v>20</v>
      </c>
      <c r="N1756" t="s">
        <v>1437</v>
      </c>
      <c r="O1756" t="s">
        <v>1434</v>
      </c>
      <c r="P1756" t="s">
        <v>1551</v>
      </c>
      <c r="Q1756" t="s">
        <v>1435</v>
      </c>
      <c r="R1756" t="s">
        <v>1435</v>
      </c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 spans="1:60" x14ac:dyDescent="0.25">
      <c r="A1757">
        <v>2687</v>
      </c>
      <c r="B1757">
        <v>42865</v>
      </c>
      <c r="C1757">
        <v>16</v>
      </c>
      <c r="D1757" t="s">
        <v>1846</v>
      </c>
      <c r="E1757" t="s">
        <v>1427</v>
      </c>
      <c r="F1757" t="s">
        <v>1441</v>
      </c>
      <c r="G1757">
        <v>5000576611</v>
      </c>
      <c r="H1757">
        <v>210502</v>
      </c>
      <c r="I1757">
        <v>35460</v>
      </c>
      <c r="J1757">
        <v>960</v>
      </c>
      <c r="K1757">
        <v>4750</v>
      </c>
      <c r="L1757" t="s">
        <v>1464</v>
      </c>
      <c r="M1757">
        <v>1</v>
      </c>
      <c r="N1757" t="s">
        <v>1454</v>
      </c>
      <c r="O1757" t="s">
        <v>1434</v>
      </c>
      <c r="P1757" t="s">
        <v>1464</v>
      </c>
      <c r="Q1757" t="s">
        <v>1435</v>
      </c>
      <c r="R1757" t="s">
        <v>1435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 spans="1:60" x14ac:dyDescent="0.25">
      <c r="A1758">
        <v>2688</v>
      </c>
      <c r="B1758">
        <v>42865</v>
      </c>
      <c r="C1758">
        <v>16</v>
      </c>
      <c r="D1758" t="s">
        <v>1846</v>
      </c>
      <c r="E1758" t="s">
        <v>1427</v>
      </c>
      <c r="F1758" t="s">
        <v>1441</v>
      </c>
      <c r="G1758">
        <v>5000576611</v>
      </c>
      <c r="H1758">
        <v>210502</v>
      </c>
      <c r="I1758">
        <v>35460</v>
      </c>
      <c r="J1758">
        <v>4950</v>
      </c>
      <c r="K1758">
        <v>5434</v>
      </c>
      <c r="L1758" t="s">
        <v>1467</v>
      </c>
      <c r="M1758">
        <v>1.5</v>
      </c>
      <c r="N1758" t="s">
        <v>1454</v>
      </c>
      <c r="O1758" t="s">
        <v>1434</v>
      </c>
      <c r="P1758" t="s">
        <v>1467</v>
      </c>
      <c r="Q1758" t="s">
        <v>1435</v>
      </c>
      <c r="R1758" t="s">
        <v>1435</v>
      </c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 spans="1:60" x14ac:dyDescent="0.25">
      <c r="A1759">
        <v>2689</v>
      </c>
      <c r="B1759">
        <v>42865</v>
      </c>
      <c r="C1759">
        <v>16</v>
      </c>
      <c r="D1759" t="s">
        <v>1846</v>
      </c>
      <c r="E1759" t="s">
        <v>1427</v>
      </c>
      <c r="F1759" t="s">
        <v>1441</v>
      </c>
      <c r="G1759">
        <v>5000576611</v>
      </c>
      <c r="H1759">
        <v>210502</v>
      </c>
      <c r="I1759">
        <v>35460</v>
      </c>
      <c r="J1759">
        <v>1210000</v>
      </c>
      <c r="K1759">
        <v>5431</v>
      </c>
      <c r="L1759" t="s">
        <v>1559</v>
      </c>
      <c r="M1759">
        <v>220</v>
      </c>
      <c r="N1759" t="s">
        <v>1454</v>
      </c>
      <c r="O1759" t="s">
        <v>1434</v>
      </c>
      <c r="P1759" t="s">
        <v>1559</v>
      </c>
      <c r="Q1759" t="s">
        <v>1435</v>
      </c>
      <c r="R1759" t="s">
        <v>1435</v>
      </c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 spans="1:60" x14ac:dyDescent="0.25">
      <c r="A1760">
        <v>2690</v>
      </c>
      <c r="B1760">
        <v>42865</v>
      </c>
      <c r="C1760">
        <v>16</v>
      </c>
      <c r="D1760" t="s">
        <v>1846</v>
      </c>
      <c r="E1760" t="s">
        <v>1427</v>
      </c>
      <c r="F1760" t="s">
        <v>1441</v>
      </c>
      <c r="G1760">
        <v>5000576611</v>
      </c>
      <c r="H1760">
        <v>210502</v>
      </c>
      <c r="I1760">
        <v>35460</v>
      </c>
      <c r="J1760">
        <v>1800</v>
      </c>
      <c r="K1760">
        <v>5445</v>
      </c>
      <c r="L1760" t="s">
        <v>1480</v>
      </c>
      <c r="M1760">
        <v>2</v>
      </c>
      <c r="N1760" t="s">
        <v>1454</v>
      </c>
      <c r="O1760" t="s">
        <v>1434</v>
      </c>
      <c r="P1760" t="s">
        <v>1480</v>
      </c>
      <c r="Q1760" t="s">
        <v>1435</v>
      </c>
      <c r="R1760" t="s">
        <v>1435</v>
      </c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 spans="1:60" x14ac:dyDescent="0.25">
      <c r="A1761">
        <v>2691</v>
      </c>
      <c r="B1761">
        <v>42865</v>
      </c>
      <c r="C1761">
        <v>16</v>
      </c>
      <c r="D1761" t="s">
        <v>1846</v>
      </c>
      <c r="E1761" t="s">
        <v>1427</v>
      </c>
      <c r="F1761" t="s">
        <v>1441</v>
      </c>
      <c r="G1761">
        <v>5000576611</v>
      </c>
      <c r="H1761">
        <v>210502</v>
      </c>
      <c r="I1761">
        <v>35460</v>
      </c>
      <c r="J1761">
        <v>220000</v>
      </c>
      <c r="K1761">
        <v>5731</v>
      </c>
      <c r="L1761" t="s">
        <v>1535</v>
      </c>
      <c r="M1761">
        <v>40</v>
      </c>
      <c r="N1761" t="s">
        <v>1454</v>
      </c>
      <c r="O1761" t="s">
        <v>1434</v>
      </c>
      <c r="P1761" t="s">
        <v>1535</v>
      </c>
      <c r="Q1761" t="s">
        <v>1435</v>
      </c>
      <c r="R1761" t="s">
        <v>1435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 spans="1:60" x14ac:dyDescent="0.25">
      <c r="A1762">
        <v>2692</v>
      </c>
      <c r="B1762">
        <v>42865</v>
      </c>
      <c r="C1762">
        <v>16</v>
      </c>
      <c r="D1762" t="s">
        <v>1846</v>
      </c>
      <c r="E1762" t="s">
        <v>1427</v>
      </c>
      <c r="F1762" t="s">
        <v>1441</v>
      </c>
      <c r="G1762">
        <v>5000576611</v>
      </c>
      <c r="H1762">
        <v>210502</v>
      </c>
      <c r="I1762">
        <v>35460</v>
      </c>
      <c r="J1762">
        <v>7800</v>
      </c>
      <c r="K1762">
        <v>4993</v>
      </c>
      <c r="L1762" t="s">
        <v>1474</v>
      </c>
      <c r="M1762">
        <v>13</v>
      </c>
      <c r="N1762" t="s">
        <v>1454</v>
      </c>
      <c r="O1762" t="s">
        <v>1434</v>
      </c>
      <c r="P1762" t="s">
        <v>1474</v>
      </c>
      <c r="Q1762" t="s">
        <v>1435</v>
      </c>
      <c r="R1762" t="s">
        <v>1435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 spans="1:60" x14ac:dyDescent="0.25">
      <c r="A1763">
        <v>2693</v>
      </c>
      <c r="B1763">
        <v>42865</v>
      </c>
      <c r="C1763">
        <v>16</v>
      </c>
      <c r="D1763" t="s">
        <v>1846</v>
      </c>
      <c r="E1763" t="s">
        <v>1427</v>
      </c>
      <c r="F1763" t="s">
        <v>1441</v>
      </c>
      <c r="G1763">
        <v>5000576611</v>
      </c>
      <c r="H1763">
        <v>210502</v>
      </c>
      <c r="I1763">
        <v>35460</v>
      </c>
      <c r="J1763">
        <v>229740</v>
      </c>
      <c r="K1763">
        <v>5766</v>
      </c>
      <c r="L1763" t="s">
        <v>1465</v>
      </c>
      <c r="M1763">
        <v>109.4</v>
      </c>
      <c r="N1763" t="s">
        <v>1454</v>
      </c>
      <c r="O1763" t="s">
        <v>1434</v>
      </c>
      <c r="P1763" t="s">
        <v>1465</v>
      </c>
      <c r="Q1763" t="s">
        <v>1435</v>
      </c>
      <c r="R1763" t="s">
        <v>1435</v>
      </c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 spans="1:60" x14ac:dyDescent="0.25">
      <c r="A1764">
        <v>2694</v>
      </c>
      <c r="B1764">
        <v>42865</v>
      </c>
      <c r="C1764">
        <v>16</v>
      </c>
      <c r="D1764" t="s">
        <v>1846</v>
      </c>
      <c r="E1764" t="s">
        <v>1427</v>
      </c>
      <c r="F1764" t="s">
        <v>1441</v>
      </c>
      <c r="G1764">
        <v>5000576611</v>
      </c>
      <c r="H1764">
        <v>210502</v>
      </c>
      <c r="I1764">
        <v>35460</v>
      </c>
      <c r="J1764">
        <v>37500</v>
      </c>
      <c r="K1764">
        <v>5726</v>
      </c>
      <c r="L1764" t="s">
        <v>1470</v>
      </c>
      <c r="M1764">
        <v>25</v>
      </c>
      <c r="N1764" t="s">
        <v>1471</v>
      </c>
      <c r="O1764" t="s">
        <v>1434</v>
      </c>
      <c r="P1764" t="s">
        <v>1470</v>
      </c>
      <c r="Q1764" t="s">
        <v>1435</v>
      </c>
      <c r="R1764" t="s">
        <v>1435</v>
      </c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 spans="1:60" x14ac:dyDescent="0.25">
      <c r="A1765">
        <v>2695</v>
      </c>
      <c r="B1765">
        <v>42865</v>
      </c>
      <c r="C1765">
        <v>16</v>
      </c>
      <c r="D1765" t="s">
        <v>1846</v>
      </c>
      <c r="E1765" t="s">
        <v>1427</v>
      </c>
      <c r="F1765" t="s">
        <v>1441</v>
      </c>
      <c r="G1765">
        <v>5000576611</v>
      </c>
      <c r="H1765">
        <v>210502</v>
      </c>
      <c r="I1765">
        <v>35460</v>
      </c>
      <c r="J1765">
        <v>28800</v>
      </c>
      <c r="K1765">
        <v>5767</v>
      </c>
      <c r="L1765" t="s">
        <v>2214</v>
      </c>
      <c r="M1765">
        <v>9</v>
      </c>
      <c r="N1765" t="s">
        <v>1471</v>
      </c>
      <c r="O1765" t="s">
        <v>1434</v>
      </c>
      <c r="P1765" t="s">
        <v>2214</v>
      </c>
      <c r="Q1765" t="s">
        <v>1435</v>
      </c>
      <c r="R1765" t="s">
        <v>1435</v>
      </c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 spans="1:60" x14ac:dyDescent="0.25">
      <c r="A1766">
        <v>2696</v>
      </c>
      <c r="B1766">
        <v>42865</v>
      </c>
      <c r="C1766">
        <v>16</v>
      </c>
      <c r="D1766" t="s">
        <v>1846</v>
      </c>
      <c r="E1766" t="s">
        <v>1427</v>
      </c>
      <c r="F1766" t="s">
        <v>1441</v>
      </c>
      <c r="G1766">
        <v>5000576611</v>
      </c>
      <c r="H1766">
        <v>210502</v>
      </c>
      <c r="I1766">
        <v>35460</v>
      </c>
      <c r="J1766">
        <v>52000</v>
      </c>
      <c r="K1766">
        <v>5770</v>
      </c>
      <c r="L1766" t="s">
        <v>1481</v>
      </c>
      <c r="M1766">
        <v>40</v>
      </c>
      <c r="N1766" t="s">
        <v>1454</v>
      </c>
      <c r="O1766" t="s">
        <v>1434</v>
      </c>
      <c r="P1766" t="s">
        <v>1481</v>
      </c>
      <c r="Q1766" t="s">
        <v>1435</v>
      </c>
      <c r="R1766" t="s">
        <v>1435</v>
      </c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 spans="1:60" x14ac:dyDescent="0.25">
      <c r="A1767">
        <v>2697</v>
      </c>
      <c r="B1767">
        <v>42865</v>
      </c>
      <c r="C1767">
        <v>16</v>
      </c>
      <c r="D1767" t="s">
        <v>1846</v>
      </c>
      <c r="E1767" t="s">
        <v>1427</v>
      </c>
      <c r="F1767" t="s">
        <v>1441</v>
      </c>
      <c r="G1767">
        <v>5000576611</v>
      </c>
      <c r="H1767">
        <v>210502</v>
      </c>
      <c r="I1767">
        <v>35460</v>
      </c>
      <c r="J1767">
        <v>234000</v>
      </c>
      <c r="K1767">
        <v>5722</v>
      </c>
      <c r="L1767" t="s">
        <v>1482</v>
      </c>
      <c r="M1767">
        <v>39</v>
      </c>
      <c r="N1767" t="s">
        <v>1454</v>
      </c>
      <c r="O1767" t="s">
        <v>1434</v>
      </c>
      <c r="P1767" t="s">
        <v>1482</v>
      </c>
      <c r="Q1767" t="s">
        <v>1435</v>
      </c>
      <c r="R1767" t="s">
        <v>1435</v>
      </c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 spans="1:60" x14ac:dyDescent="0.25">
      <c r="A1768">
        <v>2698</v>
      </c>
      <c r="B1768">
        <v>42865</v>
      </c>
      <c r="C1768">
        <v>16</v>
      </c>
      <c r="D1768" t="s">
        <v>1846</v>
      </c>
      <c r="E1768" t="s">
        <v>1427</v>
      </c>
      <c r="F1768" t="s">
        <v>1441</v>
      </c>
      <c r="G1768">
        <v>5000576611</v>
      </c>
      <c r="H1768">
        <v>210502</v>
      </c>
      <c r="I1768">
        <v>35460</v>
      </c>
      <c r="J1768">
        <v>42500</v>
      </c>
      <c r="K1768">
        <v>5721</v>
      </c>
      <c r="L1768" t="s">
        <v>1483</v>
      </c>
      <c r="M1768">
        <v>5</v>
      </c>
      <c r="N1768" t="s">
        <v>1454</v>
      </c>
      <c r="O1768" t="s">
        <v>1434</v>
      </c>
      <c r="P1768" t="s">
        <v>1483</v>
      </c>
      <c r="Q1768" t="s">
        <v>1435</v>
      </c>
      <c r="R1768" t="s">
        <v>1435</v>
      </c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 spans="1:60" x14ac:dyDescent="0.25">
      <c r="A1769">
        <v>2699</v>
      </c>
      <c r="B1769">
        <v>42865</v>
      </c>
      <c r="C1769">
        <v>16</v>
      </c>
      <c r="D1769" t="s">
        <v>1846</v>
      </c>
      <c r="E1769" t="s">
        <v>1427</v>
      </c>
      <c r="F1769" t="s">
        <v>1441</v>
      </c>
      <c r="G1769">
        <v>5000576611</v>
      </c>
      <c r="H1769">
        <v>210502</v>
      </c>
      <c r="I1769">
        <v>35460</v>
      </c>
      <c r="J1769">
        <v>37000</v>
      </c>
      <c r="K1769">
        <v>5564</v>
      </c>
      <c r="L1769" t="s">
        <v>1480</v>
      </c>
      <c r="M1769">
        <v>37</v>
      </c>
      <c r="N1769" t="s">
        <v>1454</v>
      </c>
      <c r="O1769" t="s">
        <v>1434</v>
      </c>
      <c r="P1769" t="s">
        <v>1480</v>
      </c>
      <c r="Q1769" t="s">
        <v>1435</v>
      </c>
      <c r="R1769" t="s">
        <v>1435</v>
      </c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 spans="1:60" x14ac:dyDescent="0.25">
      <c r="A1770">
        <v>2700</v>
      </c>
      <c r="B1770">
        <v>42865</v>
      </c>
      <c r="C1770">
        <v>16</v>
      </c>
      <c r="D1770" t="s">
        <v>1846</v>
      </c>
      <c r="E1770" t="s">
        <v>1427</v>
      </c>
      <c r="F1770" t="s">
        <v>1441</v>
      </c>
      <c r="G1770">
        <v>5000576611</v>
      </c>
      <c r="H1770">
        <v>210502</v>
      </c>
      <c r="I1770">
        <v>35460</v>
      </c>
      <c r="J1770">
        <v>598400</v>
      </c>
      <c r="K1770">
        <v>5565</v>
      </c>
      <c r="L1770" t="s">
        <v>1739</v>
      </c>
      <c r="M1770">
        <v>544</v>
      </c>
      <c r="N1770" t="s">
        <v>1437</v>
      </c>
      <c r="O1770" t="s">
        <v>1434</v>
      </c>
      <c r="P1770" t="s">
        <v>1739</v>
      </c>
      <c r="Q1770" t="s">
        <v>1435</v>
      </c>
      <c r="R1770" t="s">
        <v>1435</v>
      </c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 spans="1:60" x14ac:dyDescent="0.25">
      <c r="A1771">
        <v>2701</v>
      </c>
      <c r="B1771">
        <v>42865</v>
      </c>
      <c r="C1771">
        <v>16</v>
      </c>
      <c r="D1771" t="s">
        <v>1846</v>
      </c>
      <c r="E1771" t="s">
        <v>1427</v>
      </c>
      <c r="F1771" t="s">
        <v>1441</v>
      </c>
      <c r="G1771">
        <v>5000576611</v>
      </c>
      <c r="H1771">
        <v>210502</v>
      </c>
      <c r="I1771">
        <v>35460</v>
      </c>
      <c r="J1771">
        <v>131250</v>
      </c>
      <c r="K1771">
        <v>5771</v>
      </c>
      <c r="L1771" t="s">
        <v>2292</v>
      </c>
      <c r="M1771">
        <v>375</v>
      </c>
      <c r="N1771" t="s">
        <v>1437</v>
      </c>
      <c r="O1771" t="s">
        <v>1434</v>
      </c>
      <c r="P1771" t="s">
        <v>2292</v>
      </c>
      <c r="Q1771" t="s">
        <v>1435</v>
      </c>
      <c r="R1771" t="s">
        <v>1435</v>
      </c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 spans="1:60" x14ac:dyDescent="0.25">
      <c r="A1772">
        <v>2702</v>
      </c>
      <c r="B1772">
        <v>42865</v>
      </c>
      <c r="C1772">
        <v>16</v>
      </c>
      <c r="D1772" t="s">
        <v>1846</v>
      </c>
      <c r="E1772" t="s">
        <v>1427</v>
      </c>
      <c r="F1772" t="s">
        <v>1441</v>
      </c>
      <c r="G1772">
        <v>5000576611</v>
      </c>
      <c r="H1772">
        <v>210502</v>
      </c>
      <c r="I1772">
        <v>35460</v>
      </c>
      <c r="J1772">
        <v>56250</v>
      </c>
      <c r="K1772">
        <v>5772</v>
      </c>
      <c r="L1772" t="s">
        <v>2292</v>
      </c>
      <c r="M1772">
        <v>125</v>
      </c>
      <c r="N1772" t="s">
        <v>1437</v>
      </c>
      <c r="O1772" t="s">
        <v>1434</v>
      </c>
      <c r="P1772" t="s">
        <v>2292</v>
      </c>
      <c r="Q1772" t="s">
        <v>1435</v>
      </c>
      <c r="R1772" t="s">
        <v>1435</v>
      </c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 spans="1:60" x14ac:dyDescent="0.25">
      <c r="A1773">
        <v>2703</v>
      </c>
      <c r="B1773">
        <v>42865</v>
      </c>
      <c r="C1773">
        <v>16</v>
      </c>
      <c r="D1773" t="s">
        <v>1846</v>
      </c>
      <c r="E1773" t="s">
        <v>1427</v>
      </c>
      <c r="F1773" t="s">
        <v>1441</v>
      </c>
      <c r="G1773">
        <v>5000576611</v>
      </c>
      <c r="H1773">
        <v>210502</v>
      </c>
      <c r="I1773">
        <v>35460</v>
      </c>
      <c r="J1773">
        <v>43750</v>
      </c>
      <c r="K1773">
        <v>5771</v>
      </c>
      <c r="L1773" t="s">
        <v>2292</v>
      </c>
      <c r="M1773">
        <v>125</v>
      </c>
      <c r="N1773" t="s">
        <v>1437</v>
      </c>
      <c r="O1773" t="s">
        <v>1434</v>
      </c>
      <c r="P1773" t="s">
        <v>2292</v>
      </c>
      <c r="Q1773" t="s">
        <v>1435</v>
      </c>
      <c r="R1773" t="s">
        <v>1435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</row>
    <row r="1774" spans="1:60" x14ac:dyDescent="0.25">
      <c r="A1774">
        <v>2704</v>
      </c>
      <c r="B1774">
        <v>42865</v>
      </c>
      <c r="C1774">
        <v>16</v>
      </c>
      <c r="D1774" t="s">
        <v>1846</v>
      </c>
      <c r="E1774" t="s">
        <v>1427</v>
      </c>
      <c r="F1774" t="s">
        <v>1441</v>
      </c>
      <c r="G1774">
        <v>5000576611</v>
      </c>
      <c r="H1774">
        <v>210502</v>
      </c>
      <c r="I1774">
        <v>35460</v>
      </c>
      <c r="J1774">
        <v>50000</v>
      </c>
      <c r="K1774">
        <v>5773</v>
      </c>
      <c r="L1774" t="s">
        <v>2292</v>
      </c>
      <c r="M1774">
        <v>250</v>
      </c>
      <c r="N1774" t="s">
        <v>1437</v>
      </c>
      <c r="O1774" t="s">
        <v>1434</v>
      </c>
      <c r="P1774" t="s">
        <v>2292</v>
      </c>
      <c r="Q1774" t="s">
        <v>1435</v>
      </c>
      <c r="R1774" t="s">
        <v>1435</v>
      </c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 spans="1:60" x14ac:dyDescent="0.25">
      <c r="A1775">
        <v>2705</v>
      </c>
      <c r="B1775">
        <v>42865</v>
      </c>
      <c r="C1775">
        <v>16</v>
      </c>
      <c r="D1775" t="s">
        <v>1846</v>
      </c>
      <c r="E1775" t="s">
        <v>1427</v>
      </c>
      <c r="F1775" t="s">
        <v>1441</v>
      </c>
      <c r="G1775">
        <v>5000576611</v>
      </c>
      <c r="H1775">
        <v>210502</v>
      </c>
      <c r="I1775">
        <v>35460</v>
      </c>
      <c r="J1775">
        <v>56250</v>
      </c>
      <c r="K1775">
        <v>5772</v>
      </c>
      <c r="L1775" t="s">
        <v>2292</v>
      </c>
      <c r="M1775">
        <v>125</v>
      </c>
      <c r="N1775" t="s">
        <v>1437</v>
      </c>
      <c r="O1775" t="s">
        <v>1434</v>
      </c>
      <c r="P1775" t="s">
        <v>2292</v>
      </c>
      <c r="Q1775" t="s">
        <v>1435</v>
      </c>
      <c r="R1775" t="s">
        <v>1435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 spans="1:60" x14ac:dyDescent="0.25">
      <c r="A1776">
        <v>2706</v>
      </c>
      <c r="B1776">
        <v>42865</v>
      </c>
      <c r="C1776">
        <v>16</v>
      </c>
      <c r="D1776" t="s">
        <v>1846</v>
      </c>
      <c r="E1776" t="s">
        <v>1427</v>
      </c>
      <c r="F1776" t="s">
        <v>1441</v>
      </c>
      <c r="G1776">
        <v>5000576611</v>
      </c>
      <c r="H1776">
        <v>210502</v>
      </c>
      <c r="I1776">
        <v>35460</v>
      </c>
      <c r="J1776">
        <v>75000</v>
      </c>
      <c r="K1776">
        <v>5774</v>
      </c>
      <c r="L1776" t="s">
        <v>2292</v>
      </c>
      <c r="M1776">
        <v>250</v>
      </c>
      <c r="N1776" t="s">
        <v>1437</v>
      </c>
      <c r="O1776" t="s">
        <v>1434</v>
      </c>
      <c r="P1776" t="s">
        <v>2292</v>
      </c>
      <c r="Q1776" t="s">
        <v>1435</v>
      </c>
      <c r="R1776" t="s">
        <v>1435</v>
      </c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 spans="1:60" x14ac:dyDescent="0.25">
      <c r="A1777">
        <v>2707</v>
      </c>
      <c r="B1777">
        <v>42865</v>
      </c>
      <c r="C1777">
        <v>16</v>
      </c>
      <c r="D1777" t="s">
        <v>1846</v>
      </c>
      <c r="E1777" t="s">
        <v>1427</v>
      </c>
      <c r="F1777" t="s">
        <v>1441</v>
      </c>
      <c r="G1777">
        <v>5000576611</v>
      </c>
      <c r="H1777">
        <v>210502</v>
      </c>
      <c r="I1777">
        <v>35460</v>
      </c>
      <c r="J1777">
        <v>50000</v>
      </c>
      <c r="K1777">
        <v>5775</v>
      </c>
      <c r="L1777" t="s">
        <v>2292</v>
      </c>
      <c r="M1777">
        <v>125</v>
      </c>
      <c r="N1777" t="s">
        <v>1437</v>
      </c>
      <c r="O1777" t="s">
        <v>1434</v>
      </c>
      <c r="P1777" t="s">
        <v>2292</v>
      </c>
      <c r="Q1777" t="s">
        <v>1435</v>
      </c>
      <c r="R1777" t="s">
        <v>1435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</row>
    <row r="1778" spans="1:60" x14ac:dyDescent="0.25">
      <c r="A1778">
        <v>2708</v>
      </c>
      <c r="B1778">
        <v>42865</v>
      </c>
      <c r="C1778">
        <v>16</v>
      </c>
      <c r="D1778" t="s">
        <v>1846</v>
      </c>
      <c r="E1778" t="s">
        <v>1427</v>
      </c>
      <c r="F1778" t="s">
        <v>1441</v>
      </c>
      <c r="G1778">
        <v>5000576611</v>
      </c>
      <c r="H1778">
        <v>210502</v>
      </c>
      <c r="I1778">
        <v>35460</v>
      </c>
      <c r="J1778">
        <v>56250</v>
      </c>
      <c r="K1778">
        <v>5772</v>
      </c>
      <c r="L1778" t="s">
        <v>2292</v>
      </c>
      <c r="M1778">
        <v>125</v>
      </c>
      <c r="N1778" t="s">
        <v>1437</v>
      </c>
      <c r="O1778" t="s">
        <v>1434</v>
      </c>
      <c r="P1778" t="s">
        <v>2292</v>
      </c>
      <c r="Q1778" t="s">
        <v>1435</v>
      </c>
      <c r="R1778" t="s">
        <v>1435</v>
      </c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 spans="1:60" x14ac:dyDescent="0.25">
      <c r="A1779">
        <v>403</v>
      </c>
      <c r="B1779">
        <v>42866</v>
      </c>
      <c r="C1779">
        <v>229</v>
      </c>
      <c r="D1779" t="s">
        <v>1838</v>
      </c>
      <c r="E1779" t="s">
        <v>1427</v>
      </c>
      <c r="F1779" t="s">
        <v>1428</v>
      </c>
      <c r="G1779">
        <v>5935401947</v>
      </c>
      <c r="H1779">
        <v>4136108</v>
      </c>
      <c r="I1779">
        <v>31211</v>
      </c>
      <c r="J1779">
        <v>1297350</v>
      </c>
      <c r="K1779" t="s">
        <v>1445</v>
      </c>
      <c r="L1779" t="s">
        <v>1446</v>
      </c>
      <c r="M1779">
        <v>0</v>
      </c>
      <c r="N1779" t="s">
        <v>1447</v>
      </c>
      <c r="O1779" t="s">
        <v>1434</v>
      </c>
      <c r="P1779" t="s">
        <v>1720</v>
      </c>
      <c r="Q1779">
        <v>71802</v>
      </c>
      <c r="R1779">
        <v>81806</v>
      </c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 spans="1:60" x14ac:dyDescent="0.25">
      <c r="A1780">
        <v>404</v>
      </c>
      <c r="B1780">
        <v>42866</v>
      </c>
      <c r="C1780">
        <v>230</v>
      </c>
      <c r="D1780" t="s">
        <v>1484</v>
      </c>
      <c r="E1780" t="s">
        <v>1427</v>
      </c>
      <c r="F1780" t="s">
        <v>1428</v>
      </c>
      <c r="G1780">
        <v>5956056686</v>
      </c>
      <c r="H1780">
        <v>4136108</v>
      </c>
      <c r="I1780">
        <v>31211</v>
      </c>
      <c r="J1780">
        <v>220500</v>
      </c>
      <c r="K1780" t="s">
        <v>1445</v>
      </c>
      <c r="L1780" t="s">
        <v>1446</v>
      </c>
      <c r="M1780">
        <v>0</v>
      </c>
      <c r="N1780" t="s">
        <v>1447</v>
      </c>
      <c r="O1780" t="s">
        <v>1434</v>
      </c>
      <c r="P1780" t="s">
        <v>1710</v>
      </c>
      <c r="Q1780">
        <v>71802</v>
      </c>
      <c r="R1780">
        <v>81806</v>
      </c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 spans="1:60" x14ac:dyDescent="0.25">
      <c r="A1781">
        <v>405</v>
      </c>
      <c r="B1781">
        <v>42866</v>
      </c>
      <c r="C1781">
        <v>230</v>
      </c>
      <c r="D1781" t="s">
        <v>2201</v>
      </c>
      <c r="E1781" t="s">
        <v>1427</v>
      </c>
      <c r="F1781" t="s">
        <v>1546</v>
      </c>
      <c r="G1781">
        <v>250000453315</v>
      </c>
      <c r="H1781">
        <v>4136108</v>
      </c>
      <c r="I1781">
        <v>31211</v>
      </c>
      <c r="J1781">
        <v>886300</v>
      </c>
      <c r="K1781" t="s">
        <v>1445</v>
      </c>
      <c r="L1781" t="s">
        <v>1446</v>
      </c>
      <c r="M1781">
        <v>0</v>
      </c>
      <c r="N1781" t="s">
        <v>1447</v>
      </c>
      <c r="O1781" t="s">
        <v>1434</v>
      </c>
      <c r="P1781" t="s">
        <v>1695</v>
      </c>
      <c r="Q1781">
        <v>71802</v>
      </c>
      <c r="R1781">
        <v>81806</v>
      </c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 spans="1:60" x14ac:dyDescent="0.25">
      <c r="A1782">
        <v>406</v>
      </c>
      <c r="B1782">
        <v>42866</v>
      </c>
      <c r="C1782">
        <v>231</v>
      </c>
      <c r="D1782" t="s">
        <v>2201</v>
      </c>
      <c r="E1782" t="s">
        <v>1427</v>
      </c>
      <c r="F1782" t="s">
        <v>1546</v>
      </c>
      <c r="G1782">
        <v>250000453315</v>
      </c>
      <c r="H1782">
        <v>4136110</v>
      </c>
      <c r="I1782">
        <v>31211</v>
      </c>
      <c r="J1782">
        <v>17000</v>
      </c>
      <c r="K1782" t="s">
        <v>1445</v>
      </c>
      <c r="L1782" t="s">
        <v>1446</v>
      </c>
      <c r="M1782">
        <v>0</v>
      </c>
      <c r="N1782" t="s">
        <v>1447</v>
      </c>
      <c r="O1782" t="s">
        <v>1434</v>
      </c>
      <c r="P1782" t="s">
        <v>1698</v>
      </c>
      <c r="Q1782">
        <v>71802</v>
      </c>
      <c r="R1782">
        <v>81801</v>
      </c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 spans="1:60" x14ac:dyDescent="0.25">
      <c r="A1783">
        <v>407</v>
      </c>
      <c r="B1783">
        <v>42866</v>
      </c>
      <c r="C1783">
        <v>232</v>
      </c>
      <c r="D1783" t="s">
        <v>2293</v>
      </c>
      <c r="E1783" t="s">
        <v>1427</v>
      </c>
      <c r="F1783" t="s">
        <v>1428</v>
      </c>
      <c r="G1783">
        <v>5041300679</v>
      </c>
      <c r="H1783">
        <v>4136100</v>
      </c>
      <c r="I1783">
        <v>31211</v>
      </c>
      <c r="J1783">
        <v>80000</v>
      </c>
      <c r="K1783" t="s">
        <v>1445</v>
      </c>
      <c r="L1783" t="s">
        <v>1446</v>
      </c>
      <c r="M1783">
        <v>0</v>
      </c>
      <c r="N1783" t="s">
        <v>1447</v>
      </c>
      <c r="O1783" t="s">
        <v>1434</v>
      </c>
      <c r="P1783" t="s">
        <v>2294</v>
      </c>
      <c r="Q1783">
        <v>71802</v>
      </c>
      <c r="R1783">
        <v>81834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 spans="1:60" x14ac:dyDescent="0.25">
      <c r="A1784">
        <v>408</v>
      </c>
      <c r="B1784">
        <v>42866</v>
      </c>
      <c r="C1784">
        <v>232</v>
      </c>
      <c r="D1784" t="s">
        <v>2293</v>
      </c>
      <c r="E1784" t="s">
        <v>1427</v>
      </c>
      <c r="F1784" t="s">
        <v>1428</v>
      </c>
      <c r="G1784">
        <v>5041300679</v>
      </c>
      <c r="H1784">
        <v>210902</v>
      </c>
      <c r="I1784">
        <v>4136100</v>
      </c>
      <c r="J1784">
        <v>80000</v>
      </c>
      <c r="K1784" t="s">
        <v>1445</v>
      </c>
      <c r="L1784" t="s">
        <v>1446</v>
      </c>
      <c r="M1784">
        <v>0</v>
      </c>
      <c r="N1784" t="s">
        <v>1447</v>
      </c>
      <c r="O1784" t="s">
        <v>1434</v>
      </c>
      <c r="P1784" t="s">
        <v>2294</v>
      </c>
      <c r="Q1784" t="s">
        <v>1435</v>
      </c>
      <c r="R1784" t="s">
        <v>1435</v>
      </c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 spans="1:60" x14ac:dyDescent="0.25">
      <c r="A1785">
        <v>421</v>
      </c>
      <c r="B1785">
        <v>42866</v>
      </c>
      <c r="C1785">
        <v>5</v>
      </c>
      <c r="D1785" t="s">
        <v>1440</v>
      </c>
      <c r="E1785" t="s">
        <v>1427</v>
      </c>
      <c r="F1785" t="s">
        <v>1441</v>
      </c>
      <c r="G1785">
        <v>5000031687</v>
      </c>
      <c r="H1785">
        <v>210405</v>
      </c>
      <c r="I1785">
        <v>4136100</v>
      </c>
      <c r="J1785">
        <v>44000</v>
      </c>
      <c r="K1785" t="s">
        <v>1445</v>
      </c>
      <c r="L1785" t="s">
        <v>1446</v>
      </c>
      <c r="M1785">
        <v>0</v>
      </c>
      <c r="N1785" t="s">
        <v>1447</v>
      </c>
      <c r="O1785" t="s">
        <v>1434</v>
      </c>
      <c r="P1785" t="s">
        <v>2295</v>
      </c>
      <c r="Q1785" t="s">
        <v>1435</v>
      </c>
      <c r="R1785" t="s">
        <v>1435</v>
      </c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 spans="1:60" x14ac:dyDescent="0.25">
      <c r="A1786">
        <v>1889</v>
      </c>
      <c r="B1786">
        <v>42866</v>
      </c>
      <c r="C1786">
        <v>13</v>
      </c>
      <c r="D1786" t="s">
        <v>2280</v>
      </c>
      <c r="E1786" t="s">
        <v>1427</v>
      </c>
      <c r="F1786" t="s">
        <v>1428</v>
      </c>
      <c r="G1786">
        <v>5935208263</v>
      </c>
      <c r="H1786">
        <v>35300</v>
      </c>
      <c r="I1786">
        <v>4136110</v>
      </c>
      <c r="J1786">
        <v>110700</v>
      </c>
      <c r="K1786">
        <v>4686</v>
      </c>
      <c r="L1786" t="s">
        <v>1562</v>
      </c>
      <c r="M1786">
        <v>123</v>
      </c>
      <c r="N1786" t="s">
        <v>1454</v>
      </c>
      <c r="O1786" t="s">
        <v>1434</v>
      </c>
      <c r="P1786" t="s">
        <v>1562</v>
      </c>
      <c r="Q1786" t="s">
        <v>1435</v>
      </c>
      <c r="R1786" t="s">
        <v>1435</v>
      </c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 spans="1:60" x14ac:dyDescent="0.25">
      <c r="A1787">
        <v>399</v>
      </c>
      <c r="B1787">
        <v>42867</v>
      </c>
      <c r="C1787">
        <v>228</v>
      </c>
      <c r="D1787" t="s">
        <v>1791</v>
      </c>
      <c r="E1787" t="s">
        <v>1427</v>
      </c>
      <c r="F1787" t="s">
        <v>1428</v>
      </c>
      <c r="G1787">
        <v>5031527569</v>
      </c>
      <c r="H1787">
        <v>41362</v>
      </c>
      <c r="I1787">
        <v>31211</v>
      </c>
      <c r="J1787">
        <v>150000</v>
      </c>
      <c r="K1787" t="s">
        <v>1445</v>
      </c>
      <c r="L1787" t="s">
        <v>1446</v>
      </c>
      <c r="M1787">
        <v>0</v>
      </c>
      <c r="N1787" t="s">
        <v>1447</v>
      </c>
      <c r="O1787" t="s">
        <v>1434</v>
      </c>
      <c r="P1787" t="s">
        <v>2296</v>
      </c>
      <c r="Q1787">
        <v>71802</v>
      </c>
      <c r="R1787">
        <v>80305</v>
      </c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 spans="1:60" x14ac:dyDescent="0.25">
      <c r="A1788">
        <v>402</v>
      </c>
      <c r="B1788">
        <v>42867</v>
      </c>
      <c r="C1788">
        <v>12</v>
      </c>
      <c r="D1788" t="s">
        <v>1808</v>
      </c>
      <c r="E1788" t="s">
        <v>1427</v>
      </c>
      <c r="F1788" t="s">
        <v>1428</v>
      </c>
      <c r="G1788">
        <v>5935284450</v>
      </c>
      <c r="H1788">
        <v>4136100</v>
      </c>
      <c r="I1788">
        <v>31215</v>
      </c>
      <c r="J1788">
        <v>96360</v>
      </c>
      <c r="K1788" t="s">
        <v>1445</v>
      </c>
      <c r="L1788" t="s">
        <v>1446</v>
      </c>
      <c r="M1788">
        <v>0</v>
      </c>
      <c r="N1788" t="s">
        <v>1447</v>
      </c>
      <c r="O1788" t="s">
        <v>1434</v>
      </c>
      <c r="P1788" t="s">
        <v>2286</v>
      </c>
      <c r="Q1788">
        <v>71802</v>
      </c>
      <c r="R1788">
        <v>81834</v>
      </c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 spans="1:60" x14ac:dyDescent="0.25">
      <c r="A1789">
        <v>409</v>
      </c>
      <c r="B1789">
        <v>42867</v>
      </c>
      <c r="C1789">
        <v>235</v>
      </c>
      <c r="D1789" t="s">
        <v>2297</v>
      </c>
      <c r="E1789" t="s">
        <v>1427</v>
      </c>
      <c r="F1789" t="s">
        <v>1589</v>
      </c>
      <c r="G1789">
        <v>5935226066</v>
      </c>
      <c r="H1789">
        <v>4136105</v>
      </c>
      <c r="I1789">
        <v>31211</v>
      </c>
      <c r="J1789">
        <v>136000</v>
      </c>
      <c r="K1789" t="s">
        <v>1445</v>
      </c>
      <c r="L1789" t="s">
        <v>1446</v>
      </c>
      <c r="M1789">
        <v>0</v>
      </c>
      <c r="N1789" t="s">
        <v>1447</v>
      </c>
      <c r="O1789" t="s">
        <v>1434</v>
      </c>
      <c r="P1789" t="s">
        <v>2298</v>
      </c>
      <c r="Q1789">
        <v>71802</v>
      </c>
      <c r="R1789">
        <v>81835</v>
      </c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 spans="1:60" x14ac:dyDescent="0.25">
      <c r="A1790">
        <v>2073</v>
      </c>
      <c r="B1790">
        <v>42867</v>
      </c>
      <c r="C1790">
        <v>13</v>
      </c>
      <c r="D1790" t="s">
        <v>2299</v>
      </c>
      <c r="E1790" t="s">
        <v>1427</v>
      </c>
      <c r="F1790" t="s">
        <v>1428</v>
      </c>
      <c r="G1790">
        <v>5954184655</v>
      </c>
      <c r="H1790">
        <v>35420</v>
      </c>
      <c r="I1790">
        <v>4136101</v>
      </c>
      <c r="J1790">
        <v>90000</v>
      </c>
      <c r="K1790">
        <v>5812</v>
      </c>
      <c r="L1790" t="s">
        <v>2013</v>
      </c>
      <c r="M1790">
        <v>2</v>
      </c>
      <c r="N1790" t="s">
        <v>1437</v>
      </c>
      <c r="O1790" t="s">
        <v>1434</v>
      </c>
      <c r="P1790" t="s">
        <v>2013</v>
      </c>
      <c r="Q1790" t="s">
        <v>1435</v>
      </c>
      <c r="R1790" t="s">
        <v>1435</v>
      </c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 spans="1:60" x14ac:dyDescent="0.25">
      <c r="A1791">
        <v>2136</v>
      </c>
      <c r="B1791">
        <v>42867</v>
      </c>
      <c r="C1791">
        <v>14</v>
      </c>
      <c r="D1791" t="s">
        <v>2297</v>
      </c>
      <c r="E1791" t="s">
        <v>1427</v>
      </c>
      <c r="F1791" t="s">
        <v>1589</v>
      </c>
      <c r="G1791">
        <v>5935226066</v>
      </c>
      <c r="H1791">
        <v>35440</v>
      </c>
      <c r="I1791">
        <v>4136105</v>
      </c>
      <c r="J1791">
        <v>136000</v>
      </c>
      <c r="K1791">
        <v>5939</v>
      </c>
      <c r="L1791" t="s">
        <v>2300</v>
      </c>
      <c r="M1791">
        <v>80</v>
      </c>
      <c r="N1791" t="s">
        <v>1613</v>
      </c>
      <c r="O1791" t="s">
        <v>1434</v>
      </c>
      <c r="P1791" t="s">
        <v>2300</v>
      </c>
      <c r="Q1791" t="s">
        <v>1435</v>
      </c>
      <c r="R1791" t="s">
        <v>1435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 spans="1:60" x14ac:dyDescent="0.25">
      <c r="A1792">
        <v>484</v>
      </c>
      <c r="B1792">
        <v>42870</v>
      </c>
      <c r="C1792">
        <v>5</v>
      </c>
      <c r="D1792" t="s">
        <v>1601</v>
      </c>
      <c r="E1792" t="s">
        <v>1427</v>
      </c>
      <c r="F1792" t="s">
        <v>1602</v>
      </c>
      <c r="G1792">
        <v>180015190</v>
      </c>
      <c r="H1792">
        <v>31211</v>
      </c>
      <c r="I1792">
        <v>131007</v>
      </c>
      <c r="J1792">
        <v>138185600</v>
      </c>
      <c r="K1792" t="s">
        <v>1445</v>
      </c>
      <c r="L1792" t="s">
        <v>1446</v>
      </c>
      <c r="M1792">
        <v>0</v>
      </c>
      <c r="N1792" t="s">
        <v>1447</v>
      </c>
      <c r="O1792" t="s">
        <v>1434</v>
      </c>
      <c r="P1792" t="s">
        <v>1606</v>
      </c>
      <c r="Q1792" t="s">
        <v>1435</v>
      </c>
      <c r="R1792" t="s">
        <v>1435</v>
      </c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 spans="1:60" x14ac:dyDescent="0.25">
      <c r="A1793">
        <v>1835</v>
      </c>
      <c r="B1793">
        <v>42871</v>
      </c>
      <c r="C1793">
        <v>13</v>
      </c>
      <c r="D1793" t="s">
        <v>2301</v>
      </c>
      <c r="E1793" t="s">
        <v>1427</v>
      </c>
      <c r="F1793" t="s">
        <v>1428</v>
      </c>
      <c r="G1793">
        <v>5935002986</v>
      </c>
      <c r="H1793">
        <v>35460</v>
      </c>
      <c r="I1793">
        <v>4136108</v>
      </c>
      <c r="J1793">
        <v>87500</v>
      </c>
      <c r="K1793">
        <v>5769</v>
      </c>
      <c r="L1793" t="s">
        <v>2291</v>
      </c>
      <c r="M1793">
        <v>35</v>
      </c>
      <c r="N1793" t="s">
        <v>1613</v>
      </c>
      <c r="O1793" t="s">
        <v>1434</v>
      </c>
      <c r="P1793" t="s">
        <v>2291</v>
      </c>
      <c r="Q1793" t="s">
        <v>1435</v>
      </c>
      <c r="R1793" t="s">
        <v>1435</v>
      </c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 spans="1:60" x14ac:dyDescent="0.25">
      <c r="A1794">
        <v>1836</v>
      </c>
      <c r="B1794">
        <v>42871</v>
      </c>
      <c r="C1794">
        <v>13</v>
      </c>
      <c r="D1794" t="s">
        <v>2201</v>
      </c>
      <c r="E1794" t="s">
        <v>1427</v>
      </c>
      <c r="F1794" t="s">
        <v>1546</v>
      </c>
      <c r="G1794">
        <v>250000453315</v>
      </c>
      <c r="H1794">
        <v>35460</v>
      </c>
      <c r="I1794">
        <v>4136108</v>
      </c>
      <c r="J1794">
        <v>90000</v>
      </c>
      <c r="K1794">
        <v>5722</v>
      </c>
      <c r="L1794" t="s">
        <v>1482</v>
      </c>
      <c r="M1794">
        <v>15</v>
      </c>
      <c r="N1794" t="s">
        <v>1454</v>
      </c>
      <c r="O1794" t="s">
        <v>1434</v>
      </c>
      <c r="P1794" t="s">
        <v>1482</v>
      </c>
      <c r="Q1794" t="s">
        <v>1435</v>
      </c>
      <c r="R1794" t="s">
        <v>1435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 spans="1:60" x14ac:dyDescent="0.25">
      <c r="A1795">
        <v>1837</v>
      </c>
      <c r="B1795">
        <v>42871</v>
      </c>
      <c r="C1795">
        <v>13</v>
      </c>
      <c r="D1795" t="s">
        <v>2201</v>
      </c>
      <c r="E1795" t="s">
        <v>1427</v>
      </c>
      <c r="F1795" t="s">
        <v>1546</v>
      </c>
      <c r="G1795">
        <v>250000453315</v>
      </c>
      <c r="H1795">
        <v>35460</v>
      </c>
      <c r="I1795">
        <v>4136108</v>
      </c>
      <c r="J1795">
        <v>39000</v>
      </c>
      <c r="K1795">
        <v>5770</v>
      </c>
      <c r="L1795" t="s">
        <v>1481</v>
      </c>
      <c r="M1795">
        <v>30</v>
      </c>
      <c r="N1795" t="s">
        <v>1454</v>
      </c>
      <c r="O1795" t="s">
        <v>1434</v>
      </c>
      <c r="P1795" t="s">
        <v>1481</v>
      </c>
      <c r="Q1795" t="s">
        <v>1435</v>
      </c>
      <c r="R1795" t="s">
        <v>1435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 spans="1:60" x14ac:dyDescent="0.25">
      <c r="A1796">
        <v>1838</v>
      </c>
      <c r="B1796">
        <v>42871</v>
      </c>
      <c r="C1796">
        <v>13</v>
      </c>
      <c r="D1796" t="s">
        <v>2201</v>
      </c>
      <c r="E1796" t="s">
        <v>1427</v>
      </c>
      <c r="F1796" t="s">
        <v>1546</v>
      </c>
      <c r="G1796">
        <v>250000453315</v>
      </c>
      <c r="H1796">
        <v>35460</v>
      </c>
      <c r="I1796">
        <v>4136108</v>
      </c>
      <c r="J1796">
        <v>114000</v>
      </c>
      <c r="K1796">
        <v>5720</v>
      </c>
      <c r="L1796" t="s">
        <v>1479</v>
      </c>
      <c r="M1796">
        <v>57</v>
      </c>
      <c r="N1796" t="s">
        <v>1454</v>
      </c>
      <c r="O1796" t="s">
        <v>1434</v>
      </c>
      <c r="P1796" t="s">
        <v>1479</v>
      </c>
      <c r="Q1796" t="s">
        <v>1435</v>
      </c>
      <c r="R1796" t="s">
        <v>1435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 spans="1:60" x14ac:dyDescent="0.25">
      <c r="A1797">
        <v>1890</v>
      </c>
      <c r="B1797">
        <v>42871</v>
      </c>
      <c r="C1797">
        <v>13</v>
      </c>
      <c r="D1797" t="s">
        <v>2302</v>
      </c>
      <c r="E1797" t="s">
        <v>1427</v>
      </c>
      <c r="F1797" t="s">
        <v>1546</v>
      </c>
      <c r="G1797">
        <v>250000452783</v>
      </c>
      <c r="H1797">
        <v>35300</v>
      </c>
      <c r="I1797">
        <v>4136110</v>
      </c>
      <c r="J1797">
        <v>1089000</v>
      </c>
      <c r="K1797">
        <v>5787</v>
      </c>
      <c r="L1797" t="s">
        <v>2262</v>
      </c>
      <c r="M1797">
        <v>198</v>
      </c>
      <c r="N1797" t="s">
        <v>1454</v>
      </c>
      <c r="O1797" t="s">
        <v>1434</v>
      </c>
      <c r="P1797" t="s">
        <v>2262</v>
      </c>
      <c r="Q1797" t="s">
        <v>1435</v>
      </c>
      <c r="R1797" t="s">
        <v>1435</v>
      </c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 spans="1:60" x14ac:dyDescent="0.25">
      <c r="A1798">
        <v>1891</v>
      </c>
      <c r="B1798">
        <v>42871</v>
      </c>
      <c r="C1798">
        <v>13</v>
      </c>
      <c r="D1798" t="s">
        <v>2302</v>
      </c>
      <c r="E1798" t="s">
        <v>1427</v>
      </c>
      <c r="F1798" t="s">
        <v>1546</v>
      </c>
      <c r="G1798">
        <v>250000452783</v>
      </c>
      <c r="H1798">
        <v>35300</v>
      </c>
      <c r="I1798">
        <v>4136110</v>
      </c>
      <c r="J1798">
        <v>1094500</v>
      </c>
      <c r="K1798">
        <v>5787</v>
      </c>
      <c r="L1798" t="s">
        <v>2262</v>
      </c>
      <c r="M1798">
        <v>199</v>
      </c>
      <c r="N1798" t="s">
        <v>1454</v>
      </c>
      <c r="O1798" t="s">
        <v>1434</v>
      </c>
      <c r="P1798" t="s">
        <v>2262</v>
      </c>
      <c r="Q1798" t="s">
        <v>1435</v>
      </c>
      <c r="R1798" t="s">
        <v>1435</v>
      </c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 spans="1:60" x14ac:dyDescent="0.25">
      <c r="A1799">
        <v>1892</v>
      </c>
      <c r="B1799">
        <v>42871</v>
      </c>
      <c r="C1799">
        <v>13</v>
      </c>
      <c r="D1799" t="s">
        <v>2301</v>
      </c>
      <c r="E1799" t="s">
        <v>1427</v>
      </c>
      <c r="F1799" t="s">
        <v>1428</v>
      </c>
      <c r="G1799">
        <v>5935002986</v>
      </c>
      <c r="H1799">
        <v>35300</v>
      </c>
      <c r="I1799">
        <v>4136110</v>
      </c>
      <c r="J1799">
        <v>725000</v>
      </c>
      <c r="K1799">
        <v>5788</v>
      </c>
      <c r="L1799" t="s">
        <v>2303</v>
      </c>
      <c r="M1799">
        <v>290</v>
      </c>
      <c r="N1799" t="s">
        <v>1613</v>
      </c>
      <c r="O1799" t="s">
        <v>1434</v>
      </c>
      <c r="P1799" t="s">
        <v>2303</v>
      </c>
      <c r="Q1799" t="s">
        <v>1435</v>
      </c>
      <c r="R1799" t="s">
        <v>1435</v>
      </c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 spans="1:60" x14ac:dyDescent="0.25">
      <c r="A1800">
        <v>411</v>
      </c>
      <c r="B1800">
        <v>42874</v>
      </c>
      <c r="C1800">
        <v>235</v>
      </c>
      <c r="D1800" t="s">
        <v>2054</v>
      </c>
      <c r="E1800" t="s">
        <v>1427</v>
      </c>
      <c r="F1800" t="s">
        <v>2055</v>
      </c>
      <c r="G1800">
        <v>5000577905</v>
      </c>
      <c r="H1800">
        <v>41310</v>
      </c>
      <c r="I1800">
        <v>31211</v>
      </c>
      <c r="J1800">
        <v>215103</v>
      </c>
      <c r="K1800" t="s">
        <v>1445</v>
      </c>
      <c r="L1800" t="s">
        <v>1446</v>
      </c>
      <c r="M1800">
        <v>0</v>
      </c>
      <c r="N1800" t="s">
        <v>1447</v>
      </c>
      <c r="O1800" t="s">
        <v>1434</v>
      </c>
      <c r="P1800" t="s">
        <v>2057</v>
      </c>
      <c r="Q1800">
        <v>71802</v>
      </c>
      <c r="R1800">
        <v>81835</v>
      </c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 spans="1:60" x14ac:dyDescent="0.25">
      <c r="A1801">
        <v>412</v>
      </c>
      <c r="B1801">
        <v>42874</v>
      </c>
      <c r="C1801">
        <v>238</v>
      </c>
      <c r="D1801" t="s">
        <v>1629</v>
      </c>
      <c r="E1801" t="s">
        <v>1427</v>
      </c>
      <c r="F1801" t="s">
        <v>1537</v>
      </c>
      <c r="G1801">
        <v>100180000901</v>
      </c>
      <c r="H1801">
        <v>4136130</v>
      </c>
      <c r="I1801">
        <v>31211</v>
      </c>
      <c r="J1801">
        <v>5086</v>
      </c>
      <c r="K1801" t="s">
        <v>1445</v>
      </c>
      <c r="L1801" t="s">
        <v>1446</v>
      </c>
      <c r="M1801">
        <v>0</v>
      </c>
      <c r="N1801" t="s">
        <v>1447</v>
      </c>
      <c r="O1801" t="s">
        <v>1434</v>
      </c>
      <c r="P1801" t="s">
        <v>2059</v>
      </c>
      <c r="Q1801">
        <v>71802</v>
      </c>
      <c r="R1801">
        <v>81835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 spans="1:60" x14ac:dyDescent="0.25">
      <c r="A1802">
        <v>413</v>
      </c>
      <c r="B1802">
        <v>42874</v>
      </c>
      <c r="C1802">
        <v>239</v>
      </c>
      <c r="D1802" t="s">
        <v>1665</v>
      </c>
      <c r="E1802" t="s">
        <v>1427</v>
      </c>
      <c r="F1802" t="s">
        <v>1589</v>
      </c>
      <c r="G1802">
        <v>5935001993</v>
      </c>
      <c r="H1802">
        <v>4136102</v>
      </c>
      <c r="I1802">
        <v>31211</v>
      </c>
      <c r="J1802">
        <v>2324061</v>
      </c>
      <c r="K1802" t="s">
        <v>1445</v>
      </c>
      <c r="L1802" t="s">
        <v>1446</v>
      </c>
      <c r="M1802">
        <v>0</v>
      </c>
      <c r="N1802" t="s">
        <v>1447</v>
      </c>
      <c r="O1802" t="s">
        <v>1434</v>
      </c>
      <c r="P1802" t="s">
        <v>1668</v>
      </c>
      <c r="Q1802">
        <v>71802</v>
      </c>
      <c r="R1802">
        <v>81835</v>
      </c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 spans="1:60" x14ac:dyDescent="0.25">
      <c r="A1803">
        <v>414</v>
      </c>
      <c r="B1803">
        <v>42874</v>
      </c>
      <c r="C1803">
        <v>239</v>
      </c>
      <c r="D1803" t="s">
        <v>1665</v>
      </c>
      <c r="E1803" t="s">
        <v>1427</v>
      </c>
      <c r="F1803" t="s">
        <v>1589</v>
      </c>
      <c r="G1803">
        <v>5935001993</v>
      </c>
      <c r="H1803">
        <v>210301</v>
      </c>
      <c r="I1803">
        <v>4136102</v>
      </c>
      <c r="J1803">
        <v>2324061</v>
      </c>
      <c r="K1803" t="s">
        <v>1445</v>
      </c>
      <c r="L1803" t="s">
        <v>1446</v>
      </c>
      <c r="M1803">
        <v>0</v>
      </c>
      <c r="N1803" t="s">
        <v>1447</v>
      </c>
      <c r="O1803" t="s">
        <v>1434</v>
      </c>
      <c r="P1803" t="s">
        <v>1668</v>
      </c>
      <c r="Q1803" t="s">
        <v>1435</v>
      </c>
      <c r="R1803" t="s">
        <v>1435</v>
      </c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 spans="1:60" x14ac:dyDescent="0.25">
      <c r="A1804">
        <v>415</v>
      </c>
      <c r="B1804">
        <v>42874</v>
      </c>
      <c r="C1804">
        <v>240</v>
      </c>
      <c r="D1804" t="s">
        <v>1484</v>
      </c>
      <c r="E1804" t="s">
        <v>1427</v>
      </c>
      <c r="F1804" t="s">
        <v>1428</v>
      </c>
      <c r="G1804">
        <v>5956056686</v>
      </c>
      <c r="H1804">
        <v>4136100</v>
      </c>
      <c r="I1804">
        <v>31211</v>
      </c>
      <c r="J1804">
        <v>810900</v>
      </c>
      <c r="K1804" t="s">
        <v>1445</v>
      </c>
      <c r="L1804" t="s">
        <v>1446</v>
      </c>
      <c r="M1804">
        <v>0</v>
      </c>
      <c r="N1804" t="s">
        <v>1447</v>
      </c>
      <c r="O1804" t="s">
        <v>1434</v>
      </c>
      <c r="P1804" t="s">
        <v>1903</v>
      </c>
      <c r="Q1804">
        <v>71802</v>
      </c>
      <c r="R1804">
        <v>81834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 spans="1:60" x14ac:dyDescent="0.25">
      <c r="A1805">
        <v>416</v>
      </c>
      <c r="B1805">
        <v>42874</v>
      </c>
      <c r="C1805">
        <v>241</v>
      </c>
      <c r="D1805" t="s">
        <v>2304</v>
      </c>
      <c r="E1805" t="s">
        <v>1427</v>
      </c>
      <c r="F1805" t="s">
        <v>1537</v>
      </c>
      <c r="G1805">
        <v>100180020005</v>
      </c>
      <c r="H1805">
        <v>4136100</v>
      </c>
      <c r="I1805">
        <v>31211</v>
      </c>
      <c r="J1805">
        <v>450000</v>
      </c>
      <c r="K1805" t="s">
        <v>1445</v>
      </c>
      <c r="L1805" t="s">
        <v>1446</v>
      </c>
      <c r="M1805">
        <v>0</v>
      </c>
      <c r="N1805" t="s">
        <v>1447</v>
      </c>
      <c r="O1805" t="s">
        <v>1434</v>
      </c>
      <c r="P1805" t="s">
        <v>2305</v>
      </c>
      <c r="Q1805">
        <v>71802</v>
      </c>
      <c r="R1805">
        <v>81834</v>
      </c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 spans="1:60" x14ac:dyDescent="0.25">
      <c r="A1806">
        <v>417</v>
      </c>
      <c r="B1806">
        <v>42874</v>
      </c>
      <c r="C1806">
        <v>241</v>
      </c>
      <c r="D1806" t="s">
        <v>2304</v>
      </c>
      <c r="E1806" t="s">
        <v>1427</v>
      </c>
      <c r="F1806" t="s">
        <v>1537</v>
      </c>
      <c r="G1806">
        <v>100180020005</v>
      </c>
      <c r="H1806">
        <v>210405</v>
      </c>
      <c r="I1806">
        <v>4136100</v>
      </c>
      <c r="J1806">
        <v>450000</v>
      </c>
      <c r="K1806" t="s">
        <v>1445</v>
      </c>
      <c r="L1806" t="s">
        <v>1446</v>
      </c>
      <c r="M1806">
        <v>0</v>
      </c>
      <c r="N1806" t="s">
        <v>1447</v>
      </c>
      <c r="O1806" t="s">
        <v>1434</v>
      </c>
      <c r="P1806" t="s">
        <v>2305</v>
      </c>
      <c r="Q1806" t="s">
        <v>1435</v>
      </c>
      <c r="R1806" t="s">
        <v>1435</v>
      </c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 spans="1:60" x14ac:dyDescent="0.25">
      <c r="A1807">
        <v>418</v>
      </c>
      <c r="B1807">
        <v>42874</v>
      </c>
      <c r="C1807">
        <v>242</v>
      </c>
      <c r="D1807" t="s">
        <v>2156</v>
      </c>
      <c r="E1807" t="s">
        <v>1427</v>
      </c>
      <c r="F1807" t="s">
        <v>1537</v>
      </c>
      <c r="G1807">
        <v>100181700957</v>
      </c>
      <c r="H1807">
        <v>4136100</v>
      </c>
      <c r="I1807">
        <v>31211</v>
      </c>
      <c r="J1807">
        <v>140000</v>
      </c>
      <c r="K1807" t="s">
        <v>1445</v>
      </c>
      <c r="L1807" t="s">
        <v>1446</v>
      </c>
      <c r="M1807">
        <v>0</v>
      </c>
      <c r="N1807" t="s">
        <v>1447</v>
      </c>
      <c r="O1807" t="s">
        <v>1434</v>
      </c>
      <c r="P1807" t="s">
        <v>2157</v>
      </c>
      <c r="Q1807">
        <v>71802</v>
      </c>
      <c r="R1807">
        <v>81834</v>
      </c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 spans="1:60" x14ac:dyDescent="0.25">
      <c r="A1808">
        <v>419</v>
      </c>
      <c r="B1808">
        <v>42874</v>
      </c>
      <c r="C1808">
        <v>242</v>
      </c>
      <c r="D1808" t="s">
        <v>2156</v>
      </c>
      <c r="E1808" t="s">
        <v>1427</v>
      </c>
      <c r="F1808" t="s">
        <v>1537</v>
      </c>
      <c r="G1808">
        <v>100181700957</v>
      </c>
      <c r="H1808">
        <v>210405</v>
      </c>
      <c r="I1808">
        <v>4136100</v>
      </c>
      <c r="J1808">
        <v>140000</v>
      </c>
      <c r="K1808" t="s">
        <v>1445</v>
      </c>
      <c r="L1808" t="s">
        <v>1446</v>
      </c>
      <c r="M1808">
        <v>0</v>
      </c>
      <c r="N1808" t="s">
        <v>1447</v>
      </c>
      <c r="O1808" t="s">
        <v>1434</v>
      </c>
      <c r="P1808" t="s">
        <v>2157</v>
      </c>
      <c r="Q1808" t="s">
        <v>1435</v>
      </c>
      <c r="R1808" t="s">
        <v>1435</v>
      </c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 spans="1:60" x14ac:dyDescent="0.25">
      <c r="A1809">
        <v>420</v>
      </c>
      <c r="B1809">
        <v>42874</v>
      </c>
      <c r="C1809">
        <v>243</v>
      </c>
      <c r="D1809" t="s">
        <v>1440</v>
      </c>
      <c r="E1809" t="s">
        <v>1427</v>
      </c>
      <c r="F1809" t="s">
        <v>1441</v>
      </c>
      <c r="G1809">
        <v>5000031687</v>
      </c>
      <c r="H1809">
        <v>4136100</v>
      </c>
      <c r="I1809">
        <v>31211</v>
      </c>
      <c r="J1809">
        <v>224000</v>
      </c>
      <c r="K1809" t="s">
        <v>1445</v>
      </c>
      <c r="L1809" t="s">
        <v>1446</v>
      </c>
      <c r="M1809">
        <v>0</v>
      </c>
      <c r="N1809" t="s">
        <v>1447</v>
      </c>
      <c r="O1809" t="s">
        <v>1434</v>
      </c>
      <c r="P1809" t="s">
        <v>2295</v>
      </c>
      <c r="Q1809">
        <v>71802</v>
      </c>
      <c r="R1809">
        <v>81834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 spans="1:60" x14ac:dyDescent="0.25">
      <c r="A1810">
        <v>422</v>
      </c>
      <c r="B1810">
        <v>42874</v>
      </c>
      <c r="C1810">
        <v>244</v>
      </c>
      <c r="D1810" t="s">
        <v>1440</v>
      </c>
      <c r="E1810" t="s">
        <v>1427</v>
      </c>
      <c r="F1810" t="s">
        <v>1441</v>
      </c>
      <c r="G1810">
        <v>5000031687</v>
      </c>
      <c r="H1810">
        <v>4136104</v>
      </c>
      <c r="I1810">
        <v>31211</v>
      </c>
      <c r="J1810">
        <v>7385924</v>
      </c>
      <c r="K1810" t="s">
        <v>1445</v>
      </c>
      <c r="L1810" t="s">
        <v>1446</v>
      </c>
      <c r="M1810">
        <v>0</v>
      </c>
      <c r="N1810" t="s">
        <v>1447</v>
      </c>
      <c r="O1810" t="s">
        <v>1434</v>
      </c>
      <c r="P1810" t="s">
        <v>2306</v>
      </c>
      <c r="Q1810">
        <v>71802</v>
      </c>
      <c r="R1810">
        <v>81835</v>
      </c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 spans="1:60" x14ac:dyDescent="0.25">
      <c r="A1811">
        <v>423</v>
      </c>
      <c r="B1811">
        <v>42874</v>
      </c>
      <c r="C1811">
        <v>245</v>
      </c>
      <c r="D1811" t="s">
        <v>1440</v>
      </c>
      <c r="E1811" t="s">
        <v>1427</v>
      </c>
      <c r="F1811" t="s">
        <v>1441</v>
      </c>
      <c r="G1811">
        <v>5000031687</v>
      </c>
      <c r="H1811">
        <v>4136104</v>
      </c>
      <c r="I1811">
        <v>31211</v>
      </c>
      <c r="J1811">
        <v>55000</v>
      </c>
      <c r="K1811" t="s">
        <v>1445</v>
      </c>
      <c r="L1811" t="s">
        <v>1446</v>
      </c>
      <c r="M1811">
        <v>0</v>
      </c>
      <c r="N1811" t="s">
        <v>1447</v>
      </c>
      <c r="O1811" t="s">
        <v>1434</v>
      </c>
      <c r="P1811" t="s">
        <v>2307</v>
      </c>
      <c r="Q1811">
        <v>71802</v>
      </c>
      <c r="R1811">
        <v>81835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</row>
    <row r="1812" spans="1:60" x14ac:dyDescent="0.25">
      <c r="A1812">
        <v>424</v>
      </c>
      <c r="B1812">
        <v>42874</v>
      </c>
      <c r="C1812">
        <v>245</v>
      </c>
      <c r="D1812" t="s">
        <v>1440</v>
      </c>
      <c r="E1812" t="s">
        <v>1427</v>
      </c>
      <c r="F1812" t="s">
        <v>1441</v>
      </c>
      <c r="G1812">
        <v>5000031687</v>
      </c>
      <c r="H1812">
        <v>210303</v>
      </c>
      <c r="I1812">
        <v>4136104</v>
      </c>
      <c r="J1812">
        <v>55000</v>
      </c>
      <c r="K1812" t="s">
        <v>1445</v>
      </c>
      <c r="L1812" t="s">
        <v>1446</v>
      </c>
      <c r="M1812">
        <v>0</v>
      </c>
      <c r="N1812" t="s">
        <v>1447</v>
      </c>
      <c r="O1812" t="s">
        <v>1434</v>
      </c>
      <c r="P1812" t="s">
        <v>2307</v>
      </c>
      <c r="Q1812" t="s">
        <v>1435</v>
      </c>
      <c r="R1812" t="s">
        <v>1435</v>
      </c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 spans="1:60" x14ac:dyDescent="0.25">
      <c r="A1813">
        <v>425</v>
      </c>
      <c r="B1813">
        <v>42874</v>
      </c>
      <c r="C1813">
        <v>246</v>
      </c>
      <c r="D1813" t="s">
        <v>1808</v>
      </c>
      <c r="E1813" t="s">
        <v>1427</v>
      </c>
      <c r="F1813" t="s">
        <v>1428</v>
      </c>
      <c r="G1813">
        <v>5935284450</v>
      </c>
      <c r="H1813">
        <v>4136100</v>
      </c>
      <c r="I1813">
        <v>31211</v>
      </c>
      <c r="J1813">
        <v>210000</v>
      </c>
      <c r="K1813" t="s">
        <v>1445</v>
      </c>
      <c r="L1813" t="s">
        <v>1446</v>
      </c>
      <c r="M1813">
        <v>0</v>
      </c>
      <c r="N1813" t="s">
        <v>1447</v>
      </c>
      <c r="O1813" t="s">
        <v>1434</v>
      </c>
      <c r="P1813" t="s">
        <v>2308</v>
      </c>
      <c r="Q1813">
        <v>71802</v>
      </c>
      <c r="R1813">
        <v>81834</v>
      </c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 spans="1:60" x14ac:dyDescent="0.25">
      <c r="A1814">
        <v>426</v>
      </c>
      <c r="B1814">
        <v>42874</v>
      </c>
      <c r="C1814">
        <v>247</v>
      </c>
      <c r="D1814" t="s">
        <v>1838</v>
      </c>
      <c r="E1814" t="s">
        <v>1427</v>
      </c>
      <c r="F1814" t="s">
        <v>1428</v>
      </c>
      <c r="G1814">
        <v>5935401947</v>
      </c>
      <c r="H1814">
        <v>335100</v>
      </c>
      <c r="I1814">
        <v>31211</v>
      </c>
      <c r="J1814">
        <v>1084500</v>
      </c>
      <c r="K1814" t="s">
        <v>1445</v>
      </c>
      <c r="L1814" t="s">
        <v>1446</v>
      </c>
      <c r="M1814">
        <v>0</v>
      </c>
      <c r="N1814" t="s">
        <v>1447</v>
      </c>
      <c r="O1814" t="s">
        <v>1434</v>
      </c>
      <c r="P1814" t="s">
        <v>1720</v>
      </c>
      <c r="Q1814">
        <v>71802</v>
      </c>
      <c r="R1814">
        <v>81806</v>
      </c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 spans="1:60" x14ac:dyDescent="0.25">
      <c r="A1815">
        <v>427</v>
      </c>
      <c r="B1815">
        <v>42874</v>
      </c>
      <c r="C1815">
        <v>248</v>
      </c>
      <c r="D1815" t="s">
        <v>2302</v>
      </c>
      <c r="E1815" t="s">
        <v>1427</v>
      </c>
      <c r="F1815" t="s">
        <v>1546</v>
      </c>
      <c r="G1815">
        <v>250000452783</v>
      </c>
      <c r="H1815">
        <v>4136110</v>
      </c>
      <c r="I1815">
        <v>31211</v>
      </c>
      <c r="J1815">
        <v>1089000</v>
      </c>
      <c r="K1815" t="s">
        <v>1445</v>
      </c>
      <c r="L1815" t="s">
        <v>1446</v>
      </c>
      <c r="M1815">
        <v>0</v>
      </c>
      <c r="N1815" t="s">
        <v>1447</v>
      </c>
      <c r="O1815" t="s">
        <v>1434</v>
      </c>
      <c r="P1815" t="s">
        <v>2309</v>
      </c>
      <c r="Q1815">
        <v>71802</v>
      </c>
      <c r="R1815">
        <v>81801</v>
      </c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 spans="1:60" x14ac:dyDescent="0.25">
      <c r="A1816">
        <v>428</v>
      </c>
      <c r="B1816">
        <v>42874</v>
      </c>
      <c r="C1816">
        <v>250</v>
      </c>
      <c r="D1816" t="s">
        <v>2301</v>
      </c>
      <c r="E1816" t="s">
        <v>1427</v>
      </c>
      <c r="F1816" t="s">
        <v>1428</v>
      </c>
      <c r="G1816">
        <v>5935002986</v>
      </c>
      <c r="H1816">
        <v>4136110</v>
      </c>
      <c r="I1816">
        <v>31211</v>
      </c>
      <c r="J1816">
        <v>725000</v>
      </c>
      <c r="K1816" t="s">
        <v>1445</v>
      </c>
      <c r="L1816" t="s">
        <v>1446</v>
      </c>
      <c r="M1816">
        <v>0</v>
      </c>
      <c r="N1816" t="s">
        <v>1447</v>
      </c>
      <c r="O1816" t="s">
        <v>1434</v>
      </c>
      <c r="P1816" t="s">
        <v>2291</v>
      </c>
      <c r="Q1816">
        <v>71802</v>
      </c>
      <c r="R1816">
        <v>81801</v>
      </c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 spans="1:60" x14ac:dyDescent="0.25">
      <c r="A1817">
        <v>429</v>
      </c>
      <c r="B1817">
        <v>42874</v>
      </c>
      <c r="C1817">
        <v>251</v>
      </c>
      <c r="D1817" t="s">
        <v>1806</v>
      </c>
      <c r="E1817" t="s">
        <v>1427</v>
      </c>
      <c r="F1817" t="s">
        <v>1428</v>
      </c>
      <c r="G1817">
        <v>5935135893</v>
      </c>
      <c r="H1817">
        <v>4136100</v>
      </c>
      <c r="I1817">
        <v>31211</v>
      </c>
      <c r="J1817">
        <v>44000</v>
      </c>
      <c r="K1817" t="s">
        <v>1445</v>
      </c>
      <c r="L1817" t="s">
        <v>1446</v>
      </c>
      <c r="M1817">
        <v>0</v>
      </c>
      <c r="N1817" t="s">
        <v>1447</v>
      </c>
      <c r="O1817" t="s">
        <v>1434</v>
      </c>
      <c r="P1817" t="s">
        <v>2289</v>
      </c>
      <c r="Q1817">
        <v>71802</v>
      </c>
      <c r="R1817">
        <v>81834</v>
      </c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 spans="1:60" x14ac:dyDescent="0.25">
      <c r="A1818">
        <v>430</v>
      </c>
      <c r="B1818">
        <v>42874</v>
      </c>
      <c r="C1818">
        <v>252</v>
      </c>
      <c r="D1818" t="s">
        <v>2310</v>
      </c>
      <c r="E1818" t="s">
        <v>1427</v>
      </c>
      <c r="F1818" t="s">
        <v>1428</v>
      </c>
      <c r="G1818">
        <v>5935399584</v>
      </c>
      <c r="H1818">
        <v>4136106</v>
      </c>
      <c r="I1818">
        <v>31211</v>
      </c>
      <c r="J1818">
        <v>30000</v>
      </c>
      <c r="K1818" t="s">
        <v>1445</v>
      </c>
      <c r="L1818" t="s">
        <v>1446</v>
      </c>
      <c r="M1818">
        <v>0</v>
      </c>
      <c r="N1818" t="s">
        <v>1447</v>
      </c>
      <c r="O1818" t="s">
        <v>1434</v>
      </c>
      <c r="P1818" t="s">
        <v>2311</v>
      </c>
      <c r="Q1818">
        <v>71802</v>
      </c>
      <c r="R1818">
        <v>81834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 spans="1:60" x14ac:dyDescent="0.25">
      <c r="A1819">
        <v>431</v>
      </c>
      <c r="B1819">
        <v>42874</v>
      </c>
      <c r="C1819">
        <v>253</v>
      </c>
      <c r="D1819" t="s">
        <v>2267</v>
      </c>
      <c r="E1819" t="s">
        <v>1427</v>
      </c>
      <c r="F1819" t="s">
        <v>2268</v>
      </c>
      <c r="G1819">
        <v>5954381347</v>
      </c>
      <c r="H1819">
        <v>4136101</v>
      </c>
      <c r="I1819">
        <v>31211</v>
      </c>
      <c r="J1819">
        <v>111500</v>
      </c>
      <c r="K1819" t="s">
        <v>1445</v>
      </c>
      <c r="L1819" t="s">
        <v>1446</v>
      </c>
      <c r="M1819">
        <v>0</v>
      </c>
      <c r="N1819" t="s">
        <v>1447</v>
      </c>
      <c r="O1819" t="s">
        <v>1434</v>
      </c>
      <c r="P1819" t="s">
        <v>1751</v>
      </c>
      <c r="Q1819">
        <v>71802</v>
      </c>
      <c r="R1819">
        <v>81834</v>
      </c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 spans="1:60" x14ac:dyDescent="0.25">
      <c r="A1820">
        <v>432</v>
      </c>
      <c r="B1820">
        <v>42874</v>
      </c>
      <c r="C1820">
        <v>254</v>
      </c>
      <c r="D1820" t="s">
        <v>2267</v>
      </c>
      <c r="E1820" t="s">
        <v>1427</v>
      </c>
      <c r="F1820" t="s">
        <v>2268</v>
      </c>
      <c r="G1820">
        <v>5954381347</v>
      </c>
      <c r="H1820">
        <v>4136100</v>
      </c>
      <c r="I1820">
        <v>31211</v>
      </c>
      <c r="J1820">
        <v>93500</v>
      </c>
      <c r="K1820" t="s">
        <v>1445</v>
      </c>
      <c r="L1820" t="s">
        <v>1446</v>
      </c>
      <c r="M1820">
        <v>0</v>
      </c>
      <c r="N1820" t="s">
        <v>1447</v>
      </c>
      <c r="O1820" t="s">
        <v>1434</v>
      </c>
      <c r="P1820" t="s">
        <v>2312</v>
      </c>
      <c r="Q1820">
        <v>71802</v>
      </c>
      <c r="R1820">
        <v>81834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 spans="1:60" x14ac:dyDescent="0.25">
      <c r="A1821">
        <v>439</v>
      </c>
      <c r="B1821">
        <v>42874</v>
      </c>
      <c r="C1821">
        <v>5</v>
      </c>
      <c r="D1821" t="s">
        <v>1580</v>
      </c>
      <c r="E1821" t="s">
        <v>1427</v>
      </c>
      <c r="F1821" t="s">
        <v>1441</v>
      </c>
      <c r="G1821">
        <v>5000571065</v>
      </c>
      <c r="H1821">
        <v>210104</v>
      </c>
      <c r="I1821">
        <v>41310</v>
      </c>
      <c r="J1821">
        <v>256918</v>
      </c>
      <c r="K1821" t="s">
        <v>1445</v>
      </c>
      <c r="L1821" t="s">
        <v>1446</v>
      </c>
      <c r="M1821">
        <v>0</v>
      </c>
      <c r="N1821" t="s">
        <v>1447</v>
      </c>
      <c r="O1821" t="s">
        <v>1434</v>
      </c>
      <c r="P1821" t="s">
        <v>2065</v>
      </c>
      <c r="Q1821" t="s">
        <v>1435</v>
      </c>
      <c r="R1821" t="s">
        <v>1435</v>
      </c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 spans="1:60" x14ac:dyDescent="0.25">
      <c r="A1822">
        <v>440</v>
      </c>
      <c r="B1822">
        <v>42874</v>
      </c>
      <c r="C1822">
        <v>5</v>
      </c>
      <c r="D1822" t="s">
        <v>1624</v>
      </c>
      <c r="E1822" t="s">
        <v>1427</v>
      </c>
      <c r="F1822" t="s">
        <v>1537</v>
      </c>
      <c r="G1822">
        <v>100180090000</v>
      </c>
      <c r="H1822">
        <v>41310</v>
      </c>
      <c r="I1822">
        <v>4136120</v>
      </c>
      <c r="J1822">
        <v>25692</v>
      </c>
      <c r="K1822" t="s">
        <v>1445</v>
      </c>
      <c r="L1822" t="s">
        <v>1446</v>
      </c>
      <c r="M1822">
        <v>0</v>
      </c>
      <c r="N1822" t="s">
        <v>1447</v>
      </c>
      <c r="O1822" t="s">
        <v>1434</v>
      </c>
      <c r="P1822" t="s">
        <v>1627</v>
      </c>
      <c r="Q1822" t="s">
        <v>1435</v>
      </c>
      <c r="R1822" t="s">
        <v>1435</v>
      </c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 spans="1:60" x14ac:dyDescent="0.25">
      <c r="A1823">
        <v>441</v>
      </c>
      <c r="B1823">
        <v>42874</v>
      </c>
      <c r="C1823">
        <v>5</v>
      </c>
      <c r="D1823" t="s">
        <v>1629</v>
      </c>
      <c r="E1823" t="s">
        <v>1427</v>
      </c>
      <c r="F1823" t="s">
        <v>1537</v>
      </c>
      <c r="G1823">
        <v>100180000901</v>
      </c>
      <c r="H1823">
        <v>41310</v>
      </c>
      <c r="I1823">
        <v>4136130</v>
      </c>
      <c r="J1823">
        <v>16123</v>
      </c>
      <c r="K1823" t="s">
        <v>1445</v>
      </c>
      <c r="L1823" t="s">
        <v>1446</v>
      </c>
      <c r="M1823">
        <v>0</v>
      </c>
      <c r="N1823" t="s">
        <v>1447</v>
      </c>
      <c r="O1823" t="s">
        <v>1434</v>
      </c>
      <c r="P1823" t="s">
        <v>1632</v>
      </c>
      <c r="Q1823" t="s">
        <v>1435</v>
      </c>
      <c r="R1823" t="s">
        <v>1435</v>
      </c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 spans="1:60" x14ac:dyDescent="0.25">
      <c r="A1824">
        <v>546</v>
      </c>
      <c r="B1824">
        <v>42874</v>
      </c>
      <c r="C1824">
        <v>5</v>
      </c>
      <c r="D1824" t="s">
        <v>1580</v>
      </c>
      <c r="E1824" t="s">
        <v>1427</v>
      </c>
      <c r="F1824" t="s">
        <v>1441</v>
      </c>
      <c r="G1824">
        <v>5000571065</v>
      </c>
      <c r="H1824">
        <v>210102</v>
      </c>
      <c r="I1824">
        <v>41310</v>
      </c>
      <c r="J1824">
        <v>18000000</v>
      </c>
      <c r="K1824" t="s">
        <v>1445</v>
      </c>
      <c r="L1824" t="s">
        <v>1446</v>
      </c>
      <c r="M1824">
        <v>0</v>
      </c>
      <c r="N1824" t="s">
        <v>1447</v>
      </c>
      <c r="O1824" t="s">
        <v>1434</v>
      </c>
      <c r="P1824" t="s">
        <v>1584</v>
      </c>
      <c r="Q1824" t="s">
        <v>1435</v>
      </c>
      <c r="R1824" t="s">
        <v>1435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 spans="1:60" x14ac:dyDescent="0.25">
      <c r="A1825">
        <v>547</v>
      </c>
      <c r="B1825">
        <v>42874</v>
      </c>
      <c r="C1825">
        <v>5</v>
      </c>
      <c r="D1825" t="s">
        <v>1580</v>
      </c>
      <c r="E1825" t="s">
        <v>1427</v>
      </c>
      <c r="F1825" t="s">
        <v>1441</v>
      </c>
      <c r="G1825">
        <v>5000571065</v>
      </c>
      <c r="H1825">
        <v>210101</v>
      </c>
      <c r="I1825">
        <v>41310</v>
      </c>
      <c r="J1825">
        <v>87895016</v>
      </c>
      <c r="K1825" t="s">
        <v>1445</v>
      </c>
      <c r="L1825" t="s">
        <v>1446</v>
      </c>
      <c r="M1825">
        <v>0</v>
      </c>
      <c r="N1825" t="s">
        <v>1447</v>
      </c>
      <c r="O1825" t="s">
        <v>1434</v>
      </c>
      <c r="P1825" t="s">
        <v>1586</v>
      </c>
      <c r="Q1825" t="s">
        <v>1435</v>
      </c>
      <c r="R1825" t="s">
        <v>1435</v>
      </c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 spans="1:60" x14ac:dyDescent="0.25">
      <c r="A1826">
        <v>548</v>
      </c>
      <c r="B1826">
        <v>42874</v>
      </c>
      <c r="C1826">
        <v>5</v>
      </c>
      <c r="D1826" t="s">
        <v>1624</v>
      </c>
      <c r="E1826" t="s">
        <v>1427</v>
      </c>
      <c r="F1826" t="s">
        <v>1537</v>
      </c>
      <c r="G1826">
        <v>100180090000</v>
      </c>
      <c r="H1826">
        <v>41310</v>
      </c>
      <c r="I1826">
        <v>4136120</v>
      </c>
      <c r="J1826">
        <v>10483694</v>
      </c>
      <c r="K1826" t="s">
        <v>1445</v>
      </c>
      <c r="L1826" t="s">
        <v>1446</v>
      </c>
      <c r="M1826">
        <v>0</v>
      </c>
      <c r="N1826" t="s">
        <v>1447</v>
      </c>
      <c r="O1826" t="s">
        <v>1434</v>
      </c>
      <c r="P1826" t="s">
        <v>1627</v>
      </c>
      <c r="Q1826" t="s">
        <v>1435</v>
      </c>
      <c r="R1826" t="s">
        <v>1435</v>
      </c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 spans="1:60" x14ac:dyDescent="0.25">
      <c r="A1827">
        <v>549</v>
      </c>
      <c r="B1827">
        <v>42874</v>
      </c>
      <c r="C1827">
        <v>5</v>
      </c>
      <c r="D1827" t="s">
        <v>1629</v>
      </c>
      <c r="E1827" t="s">
        <v>1427</v>
      </c>
      <c r="F1827" t="s">
        <v>1537</v>
      </c>
      <c r="G1827">
        <v>100180000901</v>
      </c>
      <c r="H1827">
        <v>41310</v>
      </c>
      <c r="I1827">
        <v>4136130</v>
      </c>
      <c r="J1827">
        <v>8515489</v>
      </c>
      <c r="K1827" t="s">
        <v>1445</v>
      </c>
      <c r="L1827" t="s">
        <v>1446</v>
      </c>
      <c r="M1827">
        <v>0</v>
      </c>
      <c r="N1827" t="s">
        <v>1447</v>
      </c>
      <c r="O1827" t="s">
        <v>1434</v>
      </c>
      <c r="P1827" t="s">
        <v>1632</v>
      </c>
      <c r="Q1827" t="s">
        <v>1435</v>
      </c>
      <c r="R1827" t="s">
        <v>1435</v>
      </c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 spans="1:60" x14ac:dyDescent="0.25">
      <c r="A1828">
        <v>550</v>
      </c>
      <c r="B1828">
        <v>42874</v>
      </c>
      <c r="C1828">
        <v>5</v>
      </c>
      <c r="D1828" t="s">
        <v>1686</v>
      </c>
      <c r="E1828" t="s">
        <v>1427</v>
      </c>
      <c r="F1828" t="s">
        <v>1428</v>
      </c>
      <c r="G1828">
        <v>5935008092</v>
      </c>
      <c r="H1828">
        <v>41310</v>
      </c>
      <c r="I1828">
        <v>4136140</v>
      </c>
      <c r="J1828">
        <v>682969</v>
      </c>
      <c r="K1828" t="s">
        <v>1445</v>
      </c>
      <c r="L1828" t="s">
        <v>1446</v>
      </c>
      <c r="M1828">
        <v>0</v>
      </c>
      <c r="N1828" t="s">
        <v>1447</v>
      </c>
      <c r="O1828" t="s">
        <v>1434</v>
      </c>
      <c r="P1828" t="s">
        <v>1937</v>
      </c>
      <c r="Q1828" t="s">
        <v>1435</v>
      </c>
      <c r="R1828" t="s">
        <v>1435</v>
      </c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 spans="1:60" x14ac:dyDescent="0.25">
      <c r="A1829">
        <v>551</v>
      </c>
      <c r="B1829">
        <v>42874</v>
      </c>
      <c r="C1829">
        <v>5</v>
      </c>
      <c r="D1829" t="s">
        <v>1645</v>
      </c>
      <c r="E1829" t="s">
        <v>1427</v>
      </c>
      <c r="F1829" t="s">
        <v>1428</v>
      </c>
      <c r="G1829">
        <v>5954302400</v>
      </c>
      <c r="H1829">
        <v>41310</v>
      </c>
      <c r="I1829">
        <v>41362</v>
      </c>
      <c r="J1829">
        <v>1380000</v>
      </c>
      <c r="K1829" t="s">
        <v>1445</v>
      </c>
      <c r="L1829" t="s">
        <v>1446</v>
      </c>
      <c r="M1829">
        <v>0</v>
      </c>
      <c r="N1829" t="s">
        <v>1447</v>
      </c>
      <c r="O1829" t="s">
        <v>1434</v>
      </c>
      <c r="P1829" t="s">
        <v>1647</v>
      </c>
      <c r="Q1829" t="s">
        <v>1435</v>
      </c>
      <c r="R1829" t="s">
        <v>1435</v>
      </c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 spans="1:60" x14ac:dyDescent="0.25">
      <c r="A1830">
        <v>552</v>
      </c>
      <c r="B1830">
        <v>42874</v>
      </c>
      <c r="C1830">
        <v>5</v>
      </c>
      <c r="D1830" t="s">
        <v>1690</v>
      </c>
      <c r="E1830" t="s">
        <v>1427</v>
      </c>
      <c r="F1830" t="s">
        <v>1537</v>
      </c>
      <c r="G1830">
        <v>100181715401</v>
      </c>
      <c r="H1830">
        <v>41310</v>
      </c>
      <c r="I1830">
        <v>4136100</v>
      </c>
      <c r="J1830">
        <v>745500</v>
      </c>
      <c r="K1830" t="s">
        <v>1445</v>
      </c>
      <c r="L1830" t="s">
        <v>1446</v>
      </c>
      <c r="M1830">
        <v>0</v>
      </c>
      <c r="N1830" t="s">
        <v>1447</v>
      </c>
      <c r="O1830" t="s">
        <v>1434</v>
      </c>
      <c r="P1830" t="s">
        <v>2313</v>
      </c>
      <c r="Q1830" t="s">
        <v>1435</v>
      </c>
      <c r="R1830" t="s">
        <v>1435</v>
      </c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 spans="1:60" x14ac:dyDescent="0.25">
      <c r="A1831">
        <v>553</v>
      </c>
      <c r="B1831">
        <v>42874</v>
      </c>
      <c r="C1831">
        <v>5</v>
      </c>
      <c r="D1831" t="s">
        <v>1636</v>
      </c>
      <c r="E1831" t="s">
        <v>1427</v>
      </c>
      <c r="F1831" t="s">
        <v>1428</v>
      </c>
      <c r="G1831">
        <v>5943006301</v>
      </c>
      <c r="H1831">
        <v>41310</v>
      </c>
      <c r="I1831">
        <v>41362</v>
      </c>
      <c r="J1831">
        <v>51000</v>
      </c>
      <c r="K1831" t="s">
        <v>1445</v>
      </c>
      <c r="L1831" t="s">
        <v>1446</v>
      </c>
      <c r="M1831">
        <v>0</v>
      </c>
      <c r="N1831" t="s">
        <v>1447</v>
      </c>
      <c r="O1831" t="s">
        <v>1434</v>
      </c>
      <c r="P1831" t="s">
        <v>1692</v>
      </c>
      <c r="Q1831" t="s">
        <v>1435</v>
      </c>
      <c r="R1831" t="s">
        <v>1435</v>
      </c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 spans="1:60" x14ac:dyDescent="0.25">
      <c r="A1832">
        <v>554</v>
      </c>
      <c r="B1832">
        <v>42874</v>
      </c>
      <c r="C1832">
        <v>5</v>
      </c>
      <c r="D1832" t="s">
        <v>1640</v>
      </c>
      <c r="E1832" t="s">
        <v>1427</v>
      </c>
      <c r="F1832" t="s">
        <v>1428</v>
      </c>
      <c r="G1832">
        <v>5954369396</v>
      </c>
      <c r="H1832">
        <v>41310</v>
      </c>
      <c r="I1832">
        <v>41362</v>
      </c>
      <c r="J1832">
        <v>2434950</v>
      </c>
      <c r="K1832" t="s">
        <v>1445</v>
      </c>
      <c r="L1832" t="s">
        <v>1446</v>
      </c>
      <c r="M1832">
        <v>0</v>
      </c>
      <c r="N1832" t="s">
        <v>1447</v>
      </c>
      <c r="O1832" t="s">
        <v>1434</v>
      </c>
      <c r="P1832" t="s">
        <v>1642</v>
      </c>
      <c r="Q1832" t="s">
        <v>1435</v>
      </c>
      <c r="R1832" t="s">
        <v>1435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 spans="1:60" x14ac:dyDescent="0.25">
      <c r="A1833">
        <v>555</v>
      </c>
      <c r="B1833">
        <v>42874</v>
      </c>
      <c r="C1833">
        <v>5</v>
      </c>
      <c r="D1833" t="s">
        <v>1542</v>
      </c>
      <c r="E1833" t="s">
        <v>1427</v>
      </c>
      <c r="F1833" t="s">
        <v>1428</v>
      </c>
      <c r="G1833">
        <v>5026455045</v>
      </c>
      <c r="H1833">
        <v>41310</v>
      </c>
      <c r="I1833">
        <v>41362</v>
      </c>
      <c r="J1833">
        <v>2443390</v>
      </c>
      <c r="K1833" t="s">
        <v>1445</v>
      </c>
      <c r="L1833" t="s">
        <v>1446</v>
      </c>
      <c r="M1833">
        <v>0</v>
      </c>
      <c r="N1833" t="s">
        <v>1447</v>
      </c>
      <c r="O1833" t="s">
        <v>1434</v>
      </c>
      <c r="P1833" t="s">
        <v>1642</v>
      </c>
      <c r="Q1833" t="s">
        <v>1435</v>
      </c>
      <c r="R1833" t="s">
        <v>1435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 spans="1:60" x14ac:dyDescent="0.25">
      <c r="A1834">
        <v>556</v>
      </c>
      <c r="B1834">
        <v>42874</v>
      </c>
      <c r="C1834">
        <v>5</v>
      </c>
      <c r="D1834" t="s">
        <v>1545</v>
      </c>
      <c r="E1834" t="s">
        <v>1427</v>
      </c>
      <c r="F1834" t="s">
        <v>1546</v>
      </c>
      <c r="G1834">
        <v>252000065403</v>
      </c>
      <c r="H1834">
        <v>41310</v>
      </c>
      <c r="I1834">
        <v>34713</v>
      </c>
      <c r="J1834">
        <v>100000</v>
      </c>
      <c r="K1834" t="s">
        <v>1445</v>
      </c>
      <c r="L1834" t="s">
        <v>1446</v>
      </c>
      <c r="M1834">
        <v>0</v>
      </c>
      <c r="N1834" t="s">
        <v>1447</v>
      </c>
      <c r="O1834" t="s">
        <v>1434</v>
      </c>
      <c r="P1834" t="s">
        <v>1995</v>
      </c>
      <c r="Q1834" t="s">
        <v>1435</v>
      </c>
      <c r="R1834" t="s">
        <v>1435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 spans="1:60" x14ac:dyDescent="0.25">
      <c r="A1835">
        <v>557</v>
      </c>
      <c r="B1835">
        <v>42874</v>
      </c>
      <c r="C1835">
        <v>5</v>
      </c>
      <c r="D1835" t="s">
        <v>2117</v>
      </c>
      <c r="E1835" t="s">
        <v>1427</v>
      </c>
      <c r="F1835" t="s">
        <v>1428</v>
      </c>
      <c r="G1835">
        <v>5954066493</v>
      </c>
      <c r="H1835">
        <v>41310</v>
      </c>
      <c r="I1835">
        <v>34713</v>
      </c>
      <c r="J1835">
        <v>100000</v>
      </c>
      <c r="K1835" t="s">
        <v>1445</v>
      </c>
      <c r="L1835" t="s">
        <v>1446</v>
      </c>
      <c r="M1835">
        <v>0</v>
      </c>
      <c r="N1835" t="s">
        <v>1447</v>
      </c>
      <c r="O1835" t="s">
        <v>1434</v>
      </c>
      <c r="P1835" t="s">
        <v>1995</v>
      </c>
      <c r="Q1835" t="s">
        <v>1435</v>
      </c>
      <c r="R1835" t="s">
        <v>1435</v>
      </c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 spans="1:60" x14ac:dyDescent="0.25">
      <c r="A1836">
        <v>558</v>
      </c>
      <c r="B1836">
        <v>42874</v>
      </c>
      <c r="C1836">
        <v>5</v>
      </c>
      <c r="D1836" t="s">
        <v>1580</v>
      </c>
      <c r="E1836" t="s">
        <v>1427</v>
      </c>
      <c r="F1836" t="s">
        <v>1441</v>
      </c>
      <c r="G1836">
        <v>5000571065</v>
      </c>
      <c r="H1836">
        <v>41310</v>
      </c>
      <c r="I1836">
        <v>1200041</v>
      </c>
      <c r="J1836">
        <v>234665</v>
      </c>
      <c r="K1836" t="s">
        <v>1445</v>
      </c>
      <c r="L1836" t="s">
        <v>1446</v>
      </c>
      <c r="M1836">
        <v>0</v>
      </c>
      <c r="N1836" t="s">
        <v>1447</v>
      </c>
      <c r="O1836" t="s">
        <v>1434</v>
      </c>
      <c r="P1836" t="s">
        <v>2314</v>
      </c>
      <c r="Q1836" t="s">
        <v>1435</v>
      </c>
      <c r="R1836" t="s">
        <v>1435</v>
      </c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 spans="1:60" x14ac:dyDescent="0.25">
      <c r="A1837">
        <v>588</v>
      </c>
      <c r="B1837">
        <v>42874</v>
      </c>
      <c r="C1837">
        <v>5</v>
      </c>
      <c r="D1837" t="s">
        <v>2310</v>
      </c>
      <c r="E1837" t="s">
        <v>1427</v>
      </c>
      <c r="F1837" t="s">
        <v>1428</v>
      </c>
      <c r="G1837">
        <v>5935399584</v>
      </c>
      <c r="H1837">
        <v>210403</v>
      </c>
      <c r="I1837">
        <v>4136106</v>
      </c>
      <c r="J1837">
        <v>30000</v>
      </c>
      <c r="K1837" t="s">
        <v>1445</v>
      </c>
      <c r="L1837" t="s">
        <v>1446</v>
      </c>
      <c r="M1837">
        <v>0</v>
      </c>
      <c r="N1837" t="s">
        <v>1447</v>
      </c>
      <c r="O1837" t="s">
        <v>1434</v>
      </c>
      <c r="P1837" t="s">
        <v>2311</v>
      </c>
      <c r="Q1837" t="s">
        <v>1435</v>
      </c>
      <c r="R1837" t="s">
        <v>1435</v>
      </c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 spans="1:60" x14ac:dyDescent="0.25">
      <c r="A1838">
        <v>662</v>
      </c>
      <c r="B1838">
        <v>42874</v>
      </c>
      <c r="C1838">
        <v>250</v>
      </c>
      <c r="D1838" t="s">
        <v>2301</v>
      </c>
      <c r="E1838" t="s">
        <v>1427</v>
      </c>
      <c r="F1838" t="s">
        <v>1428</v>
      </c>
      <c r="G1838">
        <v>5935002986</v>
      </c>
      <c r="H1838">
        <v>335100</v>
      </c>
      <c r="I1838">
        <v>31211</v>
      </c>
      <c r="J1838">
        <v>87500</v>
      </c>
      <c r="K1838" t="s">
        <v>1445</v>
      </c>
      <c r="L1838" t="s">
        <v>1446</v>
      </c>
      <c r="M1838">
        <v>0</v>
      </c>
      <c r="N1838" t="s">
        <v>1447</v>
      </c>
      <c r="O1838" t="s">
        <v>1434</v>
      </c>
      <c r="P1838" t="s">
        <v>2291</v>
      </c>
      <c r="Q1838" t="s">
        <v>1435</v>
      </c>
      <c r="R1838" t="s">
        <v>1435</v>
      </c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 spans="1:60" x14ac:dyDescent="0.25">
      <c r="A1839">
        <v>1839</v>
      </c>
      <c r="B1839">
        <v>42874</v>
      </c>
      <c r="C1839">
        <v>13</v>
      </c>
      <c r="D1839" t="s">
        <v>2201</v>
      </c>
      <c r="E1839" t="s">
        <v>1427</v>
      </c>
      <c r="F1839" t="s">
        <v>1546</v>
      </c>
      <c r="G1839">
        <v>250000453315</v>
      </c>
      <c r="H1839">
        <v>35460</v>
      </c>
      <c r="I1839">
        <v>4136108</v>
      </c>
      <c r="J1839">
        <v>72000</v>
      </c>
      <c r="K1839">
        <v>5728</v>
      </c>
      <c r="L1839" t="s">
        <v>1477</v>
      </c>
      <c r="M1839">
        <v>90</v>
      </c>
      <c r="N1839" t="s">
        <v>1454</v>
      </c>
      <c r="O1839" t="s">
        <v>1434</v>
      </c>
      <c r="P1839" t="s">
        <v>1477</v>
      </c>
      <c r="Q1839" t="s">
        <v>1435</v>
      </c>
      <c r="R1839" t="s">
        <v>1435</v>
      </c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 spans="1:60" x14ac:dyDescent="0.25">
      <c r="A1840">
        <v>1840</v>
      </c>
      <c r="B1840">
        <v>42874</v>
      </c>
      <c r="C1840">
        <v>13</v>
      </c>
      <c r="D1840" t="s">
        <v>2201</v>
      </c>
      <c r="E1840" t="s">
        <v>1427</v>
      </c>
      <c r="F1840" t="s">
        <v>1546</v>
      </c>
      <c r="G1840">
        <v>250000453315</v>
      </c>
      <c r="H1840">
        <v>35460</v>
      </c>
      <c r="I1840">
        <v>4136108</v>
      </c>
      <c r="J1840">
        <v>41600</v>
      </c>
      <c r="K1840">
        <v>5770</v>
      </c>
      <c r="L1840" t="s">
        <v>1481</v>
      </c>
      <c r="M1840">
        <v>32</v>
      </c>
      <c r="N1840" t="s">
        <v>1454</v>
      </c>
      <c r="O1840" t="s">
        <v>1434</v>
      </c>
      <c r="P1840" t="s">
        <v>1481</v>
      </c>
      <c r="Q1840" t="s">
        <v>1435</v>
      </c>
      <c r="R1840" t="s">
        <v>1435</v>
      </c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 spans="1:60" x14ac:dyDescent="0.25">
      <c r="A1841">
        <v>589</v>
      </c>
      <c r="B1841">
        <v>42875</v>
      </c>
      <c r="C1841">
        <v>5</v>
      </c>
      <c r="D1841" t="s">
        <v>1440</v>
      </c>
      <c r="E1841" t="s">
        <v>1427</v>
      </c>
      <c r="F1841" t="s">
        <v>1441</v>
      </c>
      <c r="G1841">
        <v>5000031687</v>
      </c>
      <c r="H1841">
        <v>210303</v>
      </c>
      <c r="I1841">
        <v>4136104</v>
      </c>
      <c r="J1841">
        <v>1711688</v>
      </c>
      <c r="K1841" t="s">
        <v>1445</v>
      </c>
      <c r="L1841" t="s">
        <v>1446</v>
      </c>
      <c r="M1841">
        <v>0</v>
      </c>
      <c r="N1841" t="s">
        <v>1447</v>
      </c>
      <c r="O1841" t="s">
        <v>1434</v>
      </c>
      <c r="P1841" t="s">
        <v>2086</v>
      </c>
      <c r="Q1841" t="s">
        <v>1435</v>
      </c>
      <c r="R1841" t="s">
        <v>1435</v>
      </c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 spans="1:60" x14ac:dyDescent="0.25">
      <c r="A1842">
        <v>1893</v>
      </c>
      <c r="B1842">
        <v>42875</v>
      </c>
      <c r="C1842">
        <v>13</v>
      </c>
      <c r="D1842" t="s">
        <v>1460</v>
      </c>
      <c r="E1842" t="s">
        <v>1427</v>
      </c>
      <c r="F1842" t="s">
        <v>1428</v>
      </c>
      <c r="G1842">
        <v>5956021857</v>
      </c>
      <c r="H1842">
        <v>35300</v>
      </c>
      <c r="I1842">
        <v>4136110</v>
      </c>
      <c r="J1842">
        <v>560000</v>
      </c>
      <c r="K1842">
        <v>5748</v>
      </c>
      <c r="L1842" t="s">
        <v>2239</v>
      </c>
      <c r="M1842">
        <v>80</v>
      </c>
      <c r="N1842" t="s">
        <v>1454</v>
      </c>
      <c r="O1842" t="s">
        <v>1434</v>
      </c>
      <c r="P1842" t="s">
        <v>2239</v>
      </c>
      <c r="Q1842" t="s">
        <v>1435</v>
      </c>
      <c r="R1842" t="s">
        <v>1435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 spans="1:60" x14ac:dyDescent="0.25">
      <c r="A1843">
        <v>1894</v>
      </c>
      <c r="B1843">
        <v>42875</v>
      </c>
      <c r="C1843">
        <v>13</v>
      </c>
      <c r="D1843" t="s">
        <v>1460</v>
      </c>
      <c r="E1843" t="s">
        <v>1427</v>
      </c>
      <c r="F1843" t="s">
        <v>1428</v>
      </c>
      <c r="G1843">
        <v>5956021857</v>
      </c>
      <c r="H1843">
        <v>35300</v>
      </c>
      <c r="I1843">
        <v>4136110</v>
      </c>
      <c r="J1843">
        <v>31500</v>
      </c>
      <c r="K1843">
        <v>5789</v>
      </c>
      <c r="L1843" t="s">
        <v>1488</v>
      </c>
      <c r="M1843">
        <v>15</v>
      </c>
      <c r="N1843" t="s">
        <v>1454</v>
      </c>
      <c r="O1843" t="s">
        <v>1434</v>
      </c>
      <c r="P1843" t="s">
        <v>1488</v>
      </c>
      <c r="Q1843" t="s">
        <v>1435</v>
      </c>
      <c r="R1843" t="s">
        <v>1435</v>
      </c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 spans="1:60" x14ac:dyDescent="0.25">
      <c r="A1844">
        <v>1895</v>
      </c>
      <c r="B1844">
        <v>42876</v>
      </c>
      <c r="C1844">
        <v>13</v>
      </c>
      <c r="D1844" t="s">
        <v>2280</v>
      </c>
      <c r="E1844" t="s">
        <v>1427</v>
      </c>
      <c r="F1844" t="s">
        <v>1428</v>
      </c>
      <c r="G1844">
        <v>5935208263</v>
      </c>
      <c r="H1844">
        <v>35300</v>
      </c>
      <c r="I1844">
        <v>4136110</v>
      </c>
      <c r="J1844">
        <v>160000</v>
      </c>
      <c r="K1844">
        <v>5746</v>
      </c>
      <c r="L1844" t="s">
        <v>2216</v>
      </c>
      <c r="M1844">
        <v>80</v>
      </c>
      <c r="N1844" t="s">
        <v>1454</v>
      </c>
      <c r="O1844" t="s">
        <v>1434</v>
      </c>
      <c r="P1844" t="s">
        <v>2216</v>
      </c>
      <c r="Q1844" t="s">
        <v>1435</v>
      </c>
      <c r="R1844" t="s">
        <v>1435</v>
      </c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 spans="1:60" x14ac:dyDescent="0.25">
      <c r="A1845">
        <v>433</v>
      </c>
      <c r="B1845">
        <v>42877</v>
      </c>
      <c r="C1845">
        <v>255</v>
      </c>
      <c r="D1845" t="s">
        <v>1594</v>
      </c>
      <c r="E1845" t="s">
        <v>1427</v>
      </c>
      <c r="F1845" t="s">
        <v>1595</v>
      </c>
      <c r="G1845">
        <v>250000355485</v>
      </c>
      <c r="H1845">
        <v>4136110</v>
      </c>
      <c r="I1845">
        <v>31211</v>
      </c>
      <c r="J1845">
        <v>200</v>
      </c>
      <c r="K1845" t="s">
        <v>1445</v>
      </c>
      <c r="L1845" t="s">
        <v>1446</v>
      </c>
      <c r="M1845">
        <v>0</v>
      </c>
      <c r="N1845" t="s">
        <v>1447</v>
      </c>
      <c r="O1845" t="s">
        <v>1434</v>
      </c>
      <c r="P1845" t="s">
        <v>1701</v>
      </c>
      <c r="Q1845">
        <v>71802</v>
      </c>
      <c r="R1845">
        <v>81801</v>
      </c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</row>
    <row r="1846" spans="1:60" x14ac:dyDescent="0.25">
      <c r="A1846">
        <v>434</v>
      </c>
      <c r="B1846">
        <v>42877</v>
      </c>
      <c r="C1846">
        <v>256</v>
      </c>
      <c r="D1846" t="s">
        <v>1475</v>
      </c>
      <c r="E1846" t="s">
        <v>1427</v>
      </c>
      <c r="F1846" t="s">
        <v>1428</v>
      </c>
      <c r="G1846">
        <v>5935006389</v>
      </c>
      <c r="H1846">
        <v>4136110</v>
      </c>
      <c r="I1846">
        <v>31211</v>
      </c>
      <c r="J1846">
        <v>20</v>
      </c>
      <c r="K1846" t="s">
        <v>1445</v>
      </c>
      <c r="L1846" t="s">
        <v>1446</v>
      </c>
      <c r="M1846">
        <v>0</v>
      </c>
      <c r="N1846" t="s">
        <v>1447</v>
      </c>
      <c r="O1846" t="s">
        <v>1434</v>
      </c>
      <c r="P1846" t="s">
        <v>1698</v>
      </c>
      <c r="Q1846">
        <v>71802</v>
      </c>
      <c r="R1846">
        <v>81801</v>
      </c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 spans="1:60" x14ac:dyDescent="0.25">
      <c r="A1847">
        <v>442</v>
      </c>
      <c r="B1847">
        <v>42877</v>
      </c>
      <c r="C1847">
        <v>258</v>
      </c>
      <c r="D1847" t="s">
        <v>1624</v>
      </c>
      <c r="E1847" t="s">
        <v>1427</v>
      </c>
      <c r="F1847" t="s">
        <v>1537</v>
      </c>
      <c r="G1847">
        <v>100180090000</v>
      </c>
      <c r="H1847">
        <v>4136120</v>
      </c>
      <c r="I1847">
        <v>31211</v>
      </c>
      <c r="J1847">
        <v>29105</v>
      </c>
      <c r="K1847" t="s">
        <v>1445</v>
      </c>
      <c r="L1847" t="s">
        <v>1446</v>
      </c>
      <c r="M1847">
        <v>0</v>
      </c>
      <c r="N1847" t="s">
        <v>1447</v>
      </c>
      <c r="O1847" t="s">
        <v>1434</v>
      </c>
      <c r="P1847" t="s">
        <v>1627</v>
      </c>
      <c r="Q1847">
        <v>71802</v>
      </c>
      <c r="R1847">
        <v>81834</v>
      </c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 spans="1:60" x14ac:dyDescent="0.25">
      <c r="A1848">
        <v>443</v>
      </c>
      <c r="B1848">
        <v>42877</v>
      </c>
      <c r="C1848">
        <v>259</v>
      </c>
      <c r="D1848" t="s">
        <v>1629</v>
      </c>
      <c r="E1848" t="s">
        <v>1427</v>
      </c>
      <c r="F1848" t="s">
        <v>1537</v>
      </c>
      <c r="G1848">
        <v>100180000901</v>
      </c>
      <c r="H1848">
        <v>4136130</v>
      </c>
      <c r="I1848">
        <v>31211</v>
      </c>
      <c r="J1848">
        <v>19194</v>
      </c>
      <c r="K1848" t="s">
        <v>1445</v>
      </c>
      <c r="L1848" t="s">
        <v>1446</v>
      </c>
      <c r="M1848">
        <v>0</v>
      </c>
      <c r="N1848" t="s">
        <v>1447</v>
      </c>
      <c r="O1848" t="s">
        <v>1434</v>
      </c>
      <c r="P1848" t="s">
        <v>1632</v>
      </c>
      <c r="Q1848">
        <v>71802</v>
      </c>
      <c r="R1848">
        <v>81834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 spans="1:60" x14ac:dyDescent="0.25">
      <c r="A1849">
        <v>444</v>
      </c>
      <c r="B1849">
        <v>42877</v>
      </c>
      <c r="C1849">
        <v>260</v>
      </c>
      <c r="D1849" t="s">
        <v>2315</v>
      </c>
      <c r="E1849" t="s">
        <v>1427</v>
      </c>
      <c r="F1849" t="s">
        <v>1428</v>
      </c>
      <c r="G1849">
        <v>5959026126</v>
      </c>
      <c r="H1849">
        <v>41310</v>
      </c>
      <c r="I1849">
        <v>31211</v>
      </c>
      <c r="J1849">
        <v>191548</v>
      </c>
      <c r="K1849" t="s">
        <v>1445</v>
      </c>
      <c r="L1849" t="s">
        <v>1446</v>
      </c>
      <c r="M1849">
        <v>0</v>
      </c>
      <c r="N1849" t="s">
        <v>1447</v>
      </c>
      <c r="O1849" t="s">
        <v>1434</v>
      </c>
      <c r="P1849" t="s">
        <v>2316</v>
      </c>
      <c r="Q1849">
        <v>71802</v>
      </c>
      <c r="R1849">
        <v>81834</v>
      </c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 spans="1:60" x14ac:dyDescent="0.25">
      <c r="A1850">
        <v>487</v>
      </c>
      <c r="B1850">
        <v>42877</v>
      </c>
      <c r="C1850">
        <v>5</v>
      </c>
      <c r="D1850" t="s">
        <v>2317</v>
      </c>
      <c r="E1850" t="s">
        <v>1427</v>
      </c>
      <c r="F1850" t="s">
        <v>1537</v>
      </c>
      <c r="G1850">
        <v>900015093</v>
      </c>
      <c r="H1850">
        <v>31215</v>
      </c>
      <c r="I1850">
        <v>131104</v>
      </c>
      <c r="J1850">
        <v>1228700</v>
      </c>
      <c r="K1850" t="s">
        <v>1445</v>
      </c>
      <c r="L1850" t="s">
        <v>1446</v>
      </c>
      <c r="M1850">
        <v>0</v>
      </c>
      <c r="N1850" t="s">
        <v>1447</v>
      </c>
      <c r="O1850" t="s">
        <v>1434</v>
      </c>
      <c r="P1850" t="s">
        <v>2318</v>
      </c>
      <c r="Q1850" t="s">
        <v>1435</v>
      </c>
      <c r="R1850" t="s">
        <v>1435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 spans="1:60" x14ac:dyDescent="0.25">
      <c r="A1851">
        <v>488</v>
      </c>
      <c r="B1851">
        <v>42878</v>
      </c>
      <c r="C1851">
        <v>5</v>
      </c>
      <c r="D1851" t="s">
        <v>1607</v>
      </c>
      <c r="E1851" t="s">
        <v>1427</v>
      </c>
      <c r="F1851" t="s">
        <v>1428</v>
      </c>
      <c r="G1851">
        <v>5954336382</v>
      </c>
      <c r="H1851">
        <v>31215</v>
      </c>
      <c r="I1851">
        <v>131105</v>
      </c>
      <c r="J1851">
        <v>78400</v>
      </c>
      <c r="K1851" t="s">
        <v>1445</v>
      </c>
      <c r="L1851" t="s">
        <v>1446</v>
      </c>
      <c r="M1851">
        <v>0</v>
      </c>
      <c r="N1851" t="s">
        <v>1447</v>
      </c>
      <c r="O1851" t="s">
        <v>1434</v>
      </c>
      <c r="P1851" t="s">
        <v>1541</v>
      </c>
      <c r="Q1851" t="s">
        <v>1435</v>
      </c>
      <c r="R1851" t="s">
        <v>1435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 spans="1:60" x14ac:dyDescent="0.25">
      <c r="A1852">
        <v>489</v>
      </c>
      <c r="B1852">
        <v>42878</v>
      </c>
      <c r="C1852">
        <v>5</v>
      </c>
      <c r="D1852" t="s">
        <v>1580</v>
      </c>
      <c r="E1852" t="s">
        <v>1427</v>
      </c>
      <c r="F1852" t="s">
        <v>1441</v>
      </c>
      <c r="G1852">
        <v>5000571065</v>
      </c>
      <c r="H1852">
        <v>31215</v>
      </c>
      <c r="I1852">
        <v>131105</v>
      </c>
      <c r="J1852">
        <v>135000</v>
      </c>
      <c r="K1852" t="s">
        <v>1445</v>
      </c>
      <c r="L1852" t="s">
        <v>1446</v>
      </c>
      <c r="M1852">
        <v>0</v>
      </c>
      <c r="N1852" t="s">
        <v>1447</v>
      </c>
      <c r="O1852" t="s">
        <v>1434</v>
      </c>
      <c r="P1852" t="s">
        <v>2319</v>
      </c>
      <c r="Q1852" t="s">
        <v>1435</v>
      </c>
      <c r="R1852" t="s">
        <v>1435</v>
      </c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 spans="1:60" x14ac:dyDescent="0.25">
      <c r="A1853">
        <v>490</v>
      </c>
      <c r="B1853">
        <v>42878</v>
      </c>
      <c r="C1853">
        <v>5</v>
      </c>
      <c r="D1853" t="s">
        <v>1580</v>
      </c>
      <c r="E1853" t="s">
        <v>1427</v>
      </c>
      <c r="F1853" t="s">
        <v>1441</v>
      </c>
      <c r="G1853">
        <v>5000571065</v>
      </c>
      <c r="H1853">
        <v>31215</v>
      </c>
      <c r="I1853">
        <v>131105</v>
      </c>
      <c r="J1853">
        <v>745500</v>
      </c>
      <c r="K1853" t="s">
        <v>1445</v>
      </c>
      <c r="L1853" t="s">
        <v>1446</v>
      </c>
      <c r="M1853">
        <v>0</v>
      </c>
      <c r="N1853" t="s">
        <v>1447</v>
      </c>
      <c r="O1853" t="s">
        <v>1434</v>
      </c>
      <c r="P1853" t="s">
        <v>2313</v>
      </c>
      <c r="Q1853" t="s">
        <v>1435</v>
      </c>
      <c r="R1853" t="s">
        <v>1435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 spans="1:60" x14ac:dyDescent="0.25">
      <c r="A1854">
        <v>564</v>
      </c>
      <c r="B1854">
        <v>42878</v>
      </c>
      <c r="C1854">
        <v>5</v>
      </c>
      <c r="D1854" t="s">
        <v>1580</v>
      </c>
      <c r="E1854" t="s">
        <v>1427</v>
      </c>
      <c r="F1854" t="s">
        <v>1441</v>
      </c>
      <c r="G1854">
        <v>5000571065</v>
      </c>
      <c r="H1854">
        <v>210101</v>
      </c>
      <c r="I1854">
        <v>41310</v>
      </c>
      <c r="J1854">
        <v>291047</v>
      </c>
      <c r="K1854" t="s">
        <v>1445</v>
      </c>
      <c r="L1854" t="s">
        <v>1446</v>
      </c>
      <c r="M1854">
        <v>0</v>
      </c>
      <c r="N1854" t="s">
        <v>1447</v>
      </c>
      <c r="O1854" t="s">
        <v>1434</v>
      </c>
      <c r="P1854" t="s">
        <v>1586</v>
      </c>
      <c r="Q1854" t="s">
        <v>1435</v>
      </c>
      <c r="R1854" t="s">
        <v>1435</v>
      </c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 spans="1:60" x14ac:dyDescent="0.25">
      <c r="A1855">
        <v>565</v>
      </c>
      <c r="B1855">
        <v>42878</v>
      </c>
      <c r="C1855">
        <v>5</v>
      </c>
      <c r="D1855" t="s">
        <v>1624</v>
      </c>
      <c r="E1855" t="s">
        <v>1427</v>
      </c>
      <c r="F1855" t="s">
        <v>1537</v>
      </c>
      <c r="G1855">
        <v>100180090000</v>
      </c>
      <c r="H1855">
        <v>41310</v>
      </c>
      <c r="I1855">
        <v>4136120</v>
      </c>
      <c r="J1855">
        <v>29105</v>
      </c>
      <c r="K1855" t="s">
        <v>1445</v>
      </c>
      <c r="L1855" t="s">
        <v>1446</v>
      </c>
      <c r="M1855">
        <v>0</v>
      </c>
      <c r="N1855" t="s">
        <v>1447</v>
      </c>
      <c r="O1855" t="s">
        <v>1434</v>
      </c>
      <c r="P1855" t="s">
        <v>1627</v>
      </c>
      <c r="Q1855" t="s">
        <v>1435</v>
      </c>
      <c r="R1855" t="s">
        <v>1435</v>
      </c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 spans="1:60" x14ac:dyDescent="0.25">
      <c r="A1856">
        <v>566</v>
      </c>
      <c r="B1856">
        <v>42878</v>
      </c>
      <c r="C1856">
        <v>5</v>
      </c>
      <c r="D1856" t="s">
        <v>1629</v>
      </c>
      <c r="E1856" t="s">
        <v>1427</v>
      </c>
      <c r="F1856" t="s">
        <v>1537</v>
      </c>
      <c r="G1856">
        <v>100180000901</v>
      </c>
      <c r="H1856">
        <v>41310</v>
      </c>
      <c r="I1856">
        <v>4136130</v>
      </c>
      <c r="J1856">
        <v>19194</v>
      </c>
      <c r="K1856" t="s">
        <v>1445</v>
      </c>
      <c r="L1856" t="s">
        <v>1446</v>
      </c>
      <c r="M1856">
        <v>0</v>
      </c>
      <c r="N1856" t="s">
        <v>1447</v>
      </c>
      <c r="O1856" t="s">
        <v>1434</v>
      </c>
      <c r="P1856" t="s">
        <v>1632</v>
      </c>
      <c r="Q1856" t="s">
        <v>1435</v>
      </c>
      <c r="R1856" t="s">
        <v>1435</v>
      </c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 spans="1:60" x14ac:dyDescent="0.25">
      <c r="A1857">
        <v>567</v>
      </c>
      <c r="B1857">
        <v>42878</v>
      </c>
      <c r="C1857">
        <v>5</v>
      </c>
      <c r="D1857" t="s">
        <v>1838</v>
      </c>
      <c r="E1857" t="s">
        <v>1427</v>
      </c>
      <c r="F1857" t="s">
        <v>1428</v>
      </c>
      <c r="G1857">
        <v>5935401947</v>
      </c>
      <c r="H1857">
        <v>41310</v>
      </c>
      <c r="I1857">
        <v>4136100</v>
      </c>
      <c r="J1857">
        <v>45000</v>
      </c>
      <c r="K1857" t="s">
        <v>1445</v>
      </c>
      <c r="L1857" t="s">
        <v>1446</v>
      </c>
      <c r="M1857">
        <v>0</v>
      </c>
      <c r="N1857" t="s">
        <v>1447</v>
      </c>
      <c r="O1857" t="s">
        <v>1434</v>
      </c>
      <c r="P1857" t="s">
        <v>2320</v>
      </c>
      <c r="Q1857" t="s">
        <v>1435</v>
      </c>
      <c r="R1857" t="s">
        <v>1435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 spans="1:60" x14ac:dyDescent="0.25">
      <c r="A1858">
        <v>568</v>
      </c>
      <c r="B1858">
        <v>42878</v>
      </c>
      <c r="C1858">
        <v>5</v>
      </c>
      <c r="D1858" t="s">
        <v>1640</v>
      </c>
      <c r="E1858" t="s">
        <v>1427</v>
      </c>
      <c r="F1858" t="s">
        <v>1428</v>
      </c>
      <c r="G1858">
        <v>5954369396</v>
      </c>
      <c r="H1858">
        <v>41310</v>
      </c>
      <c r="I1858">
        <v>41362</v>
      </c>
      <c r="J1858">
        <v>4400</v>
      </c>
      <c r="K1858" t="s">
        <v>1445</v>
      </c>
      <c r="L1858" t="s">
        <v>1446</v>
      </c>
      <c r="M1858">
        <v>0</v>
      </c>
      <c r="N1858" t="s">
        <v>1447</v>
      </c>
      <c r="O1858" t="s">
        <v>1434</v>
      </c>
      <c r="P1858" t="s">
        <v>1642</v>
      </c>
      <c r="Q1858" t="s">
        <v>1435</v>
      </c>
      <c r="R1858" t="s">
        <v>1435</v>
      </c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 spans="1:60" x14ac:dyDescent="0.25">
      <c r="A1859">
        <v>569</v>
      </c>
      <c r="B1859">
        <v>42878</v>
      </c>
      <c r="C1859">
        <v>5</v>
      </c>
      <c r="D1859" t="s">
        <v>1542</v>
      </c>
      <c r="E1859" t="s">
        <v>1427</v>
      </c>
      <c r="F1859" t="s">
        <v>1428</v>
      </c>
      <c r="G1859">
        <v>5026455045</v>
      </c>
      <c r="H1859">
        <v>41310</v>
      </c>
      <c r="I1859">
        <v>41362</v>
      </c>
      <c r="J1859">
        <v>1800</v>
      </c>
      <c r="K1859" t="s">
        <v>1445</v>
      </c>
      <c r="L1859" t="s">
        <v>1446</v>
      </c>
      <c r="M1859">
        <v>0</v>
      </c>
      <c r="N1859" t="s">
        <v>1447</v>
      </c>
      <c r="O1859" t="s">
        <v>1434</v>
      </c>
      <c r="P1859" t="s">
        <v>1642</v>
      </c>
      <c r="Q1859" t="s">
        <v>1435</v>
      </c>
      <c r="R1859" t="s">
        <v>1435</v>
      </c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 spans="1:60" x14ac:dyDescent="0.25">
      <c r="A1860">
        <v>445</v>
      </c>
      <c r="B1860">
        <v>42879</v>
      </c>
      <c r="C1860">
        <v>261</v>
      </c>
      <c r="D1860" t="s">
        <v>1580</v>
      </c>
      <c r="E1860" t="s">
        <v>1427</v>
      </c>
      <c r="F1860" t="s">
        <v>1441</v>
      </c>
      <c r="G1860">
        <v>5000571065</v>
      </c>
      <c r="H1860">
        <v>41310</v>
      </c>
      <c r="I1860">
        <v>31211</v>
      </c>
      <c r="J1860">
        <v>18000000</v>
      </c>
      <c r="K1860" t="s">
        <v>1445</v>
      </c>
      <c r="L1860" t="s">
        <v>1446</v>
      </c>
      <c r="M1860">
        <v>0</v>
      </c>
      <c r="N1860" t="s">
        <v>1447</v>
      </c>
      <c r="O1860" t="s">
        <v>1434</v>
      </c>
      <c r="P1860" t="s">
        <v>1616</v>
      </c>
      <c r="Q1860">
        <v>71802</v>
      </c>
      <c r="R1860">
        <v>81834</v>
      </c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 spans="1:60" x14ac:dyDescent="0.25">
      <c r="A1861">
        <v>446</v>
      </c>
      <c r="B1861">
        <v>42879</v>
      </c>
      <c r="C1861">
        <v>262</v>
      </c>
      <c r="D1861" t="s">
        <v>1580</v>
      </c>
      <c r="E1861" t="s">
        <v>1427</v>
      </c>
      <c r="F1861" t="s">
        <v>1441</v>
      </c>
      <c r="G1861">
        <v>5000571065</v>
      </c>
      <c r="H1861">
        <v>41310</v>
      </c>
      <c r="I1861">
        <v>31211</v>
      </c>
      <c r="J1861">
        <v>21207705</v>
      </c>
      <c r="K1861" t="s">
        <v>1445</v>
      </c>
      <c r="L1861" t="s">
        <v>1446</v>
      </c>
      <c r="M1861">
        <v>0</v>
      </c>
      <c r="N1861" t="s">
        <v>1447</v>
      </c>
      <c r="O1861" t="s">
        <v>1434</v>
      </c>
      <c r="P1861" t="s">
        <v>1616</v>
      </c>
      <c r="Q1861">
        <v>71802</v>
      </c>
      <c r="R1861">
        <v>81834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 spans="1:60" x14ac:dyDescent="0.25">
      <c r="A1862">
        <v>447</v>
      </c>
      <c r="B1862">
        <v>42879</v>
      </c>
      <c r="C1862">
        <v>263</v>
      </c>
      <c r="D1862" t="s">
        <v>1620</v>
      </c>
      <c r="E1862" t="s">
        <v>1427</v>
      </c>
      <c r="F1862" t="s">
        <v>1428</v>
      </c>
      <c r="G1862">
        <v>5954000011</v>
      </c>
      <c r="H1862">
        <v>41310</v>
      </c>
      <c r="I1862">
        <v>31211</v>
      </c>
      <c r="J1862">
        <v>39515654</v>
      </c>
      <c r="K1862" t="s">
        <v>1445</v>
      </c>
      <c r="L1862" t="s">
        <v>1446</v>
      </c>
      <c r="M1862">
        <v>0</v>
      </c>
      <c r="N1862" t="s">
        <v>1447</v>
      </c>
      <c r="O1862" t="s">
        <v>1434</v>
      </c>
      <c r="P1862" t="s">
        <v>1616</v>
      </c>
      <c r="Q1862">
        <v>71802</v>
      </c>
      <c r="R1862">
        <v>81834</v>
      </c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 spans="1:60" x14ac:dyDescent="0.25">
      <c r="A1863">
        <v>448</v>
      </c>
      <c r="B1863">
        <v>42879</v>
      </c>
      <c r="C1863">
        <v>264</v>
      </c>
      <c r="D1863" t="s">
        <v>1645</v>
      </c>
      <c r="E1863" t="s">
        <v>1427</v>
      </c>
      <c r="F1863" t="s">
        <v>1428</v>
      </c>
      <c r="G1863">
        <v>5954302400</v>
      </c>
      <c r="H1863">
        <v>41362</v>
      </c>
      <c r="I1863">
        <v>31211</v>
      </c>
      <c r="J1863">
        <v>1380000</v>
      </c>
      <c r="K1863" t="s">
        <v>1445</v>
      </c>
      <c r="L1863" t="s">
        <v>1446</v>
      </c>
      <c r="M1863">
        <v>0</v>
      </c>
      <c r="N1863" t="s">
        <v>1447</v>
      </c>
      <c r="O1863" t="s">
        <v>1434</v>
      </c>
      <c r="P1863" t="s">
        <v>1647</v>
      </c>
      <c r="Q1863">
        <v>71802</v>
      </c>
      <c r="R1863">
        <v>81834</v>
      </c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 spans="1:60" x14ac:dyDescent="0.25">
      <c r="A1864">
        <v>449</v>
      </c>
      <c r="B1864">
        <v>42879</v>
      </c>
      <c r="C1864">
        <v>265</v>
      </c>
      <c r="D1864" t="s">
        <v>1542</v>
      </c>
      <c r="E1864" t="s">
        <v>1427</v>
      </c>
      <c r="F1864" t="s">
        <v>1428</v>
      </c>
      <c r="G1864">
        <v>5026455045</v>
      </c>
      <c r="H1864">
        <v>41362</v>
      </c>
      <c r="I1864">
        <v>31211</v>
      </c>
      <c r="J1864">
        <v>2443390</v>
      </c>
      <c r="K1864" t="s">
        <v>1445</v>
      </c>
      <c r="L1864" t="s">
        <v>1446</v>
      </c>
      <c r="M1864">
        <v>0</v>
      </c>
      <c r="N1864" t="s">
        <v>1447</v>
      </c>
      <c r="O1864" t="s">
        <v>1434</v>
      </c>
      <c r="P1864" t="s">
        <v>1642</v>
      </c>
      <c r="Q1864">
        <v>71802</v>
      </c>
      <c r="R1864">
        <v>81834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 spans="1:60" x14ac:dyDescent="0.25">
      <c r="A1865">
        <v>450</v>
      </c>
      <c r="B1865">
        <v>42879</v>
      </c>
      <c r="C1865">
        <v>266</v>
      </c>
      <c r="D1865" t="s">
        <v>1640</v>
      </c>
      <c r="E1865" t="s">
        <v>1427</v>
      </c>
      <c r="F1865" t="s">
        <v>1428</v>
      </c>
      <c r="G1865">
        <v>5954369396</v>
      </c>
      <c r="H1865">
        <v>41362</v>
      </c>
      <c r="I1865">
        <v>31211</v>
      </c>
      <c r="J1865">
        <v>2434950</v>
      </c>
      <c r="K1865" t="s">
        <v>1445</v>
      </c>
      <c r="L1865" t="s">
        <v>1446</v>
      </c>
      <c r="M1865">
        <v>0</v>
      </c>
      <c r="N1865" t="s">
        <v>1447</v>
      </c>
      <c r="O1865" t="s">
        <v>1434</v>
      </c>
      <c r="P1865" t="s">
        <v>1642</v>
      </c>
      <c r="Q1865">
        <v>71802</v>
      </c>
      <c r="R1865">
        <v>81834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 spans="1:60" x14ac:dyDescent="0.25">
      <c r="A1866">
        <v>451</v>
      </c>
      <c r="B1866">
        <v>42879</v>
      </c>
      <c r="C1866">
        <v>267</v>
      </c>
      <c r="D1866" t="s">
        <v>1636</v>
      </c>
      <c r="E1866" t="s">
        <v>1427</v>
      </c>
      <c r="F1866" t="s">
        <v>1428</v>
      </c>
      <c r="G1866">
        <v>5943006301</v>
      </c>
      <c r="H1866">
        <v>41362</v>
      </c>
      <c r="I1866">
        <v>31211</v>
      </c>
      <c r="J1866">
        <v>51000</v>
      </c>
      <c r="K1866" t="s">
        <v>1445</v>
      </c>
      <c r="L1866" t="s">
        <v>1446</v>
      </c>
      <c r="M1866">
        <v>0</v>
      </c>
      <c r="N1866" t="s">
        <v>1447</v>
      </c>
      <c r="O1866" t="s">
        <v>1434</v>
      </c>
      <c r="P1866" t="s">
        <v>1638</v>
      </c>
      <c r="Q1866">
        <v>71802</v>
      </c>
      <c r="R1866">
        <v>81834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 spans="1:60" x14ac:dyDescent="0.25">
      <c r="A1867">
        <v>452</v>
      </c>
      <c r="B1867">
        <v>42879</v>
      </c>
      <c r="C1867">
        <v>268</v>
      </c>
      <c r="D1867" t="s">
        <v>1690</v>
      </c>
      <c r="E1867" t="s">
        <v>1427</v>
      </c>
      <c r="F1867" t="s">
        <v>1537</v>
      </c>
      <c r="G1867">
        <v>100181715401</v>
      </c>
      <c r="H1867">
        <v>4136100</v>
      </c>
      <c r="I1867">
        <v>31211</v>
      </c>
      <c r="J1867">
        <v>745500</v>
      </c>
      <c r="K1867" t="s">
        <v>1445</v>
      </c>
      <c r="L1867" t="s">
        <v>1446</v>
      </c>
      <c r="M1867">
        <v>0</v>
      </c>
      <c r="N1867" t="s">
        <v>1447</v>
      </c>
      <c r="O1867" t="s">
        <v>1434</v>
      </c>
      <c r="P1867" t="s">
        <v>2313</v>
      </c>
      <c r="Q1867">
        <v>71802</v>
      </c>
      <c r="R1867">
        <v>81834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 spans="1:60" x14ac:dyDescent="0.25">
      <c r="A1868">
        <v>453</v>
      </c>
      <c r="B1868">
        <v>42879</v>
      </c>
      <c r="C1868">
        <v>269</v>
      </c>
      <c r="D1868" t="s">
        <v>1629</v>
      </c>
      <c r="E1868" t="s">
        <v>1427</v>
      </c>
      <c r="F1868" t="s">
        <v>1537</v>
      </c>
      <c r="G1868">
        <v>100180000901</v>
      </c>
      <c r="H1868">
        <v>4136130</v>
      </c>
      <c r="I1868">
        <v>31211</v>
      </c>
      <c r="J1868">
        <v>8515489</v>
      </c>
      <c r="K1868" t="s">
        <v>1445</v>
      </c>
      <c r="L1868" t="s">
        <v>1446</v>
      </c>
      <c r="M1868">
        <v>0</v>
      </c>
      <c r="N1868" t="s">
        <v>1447</v>
      </c>
      <c r="O1868" t="s">
        <v>1434</v>
      </c>
      <c r="P1868" t="s">
        <v>1632</v>
      </c>
      <c r="Q1868">
        <v>71802</v>
      </c>
      <c r="R1868">
        <v>81834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 spans="1:60" x14ac:dyDescent="0.25">
      <c r="A1869">
        <v>454</v>
      </c>
      <c r="B1869">
        <v>42879</v>
      </c>
      <c r="C1869">
        <v>270</v>
      </c>
      <c r="D1869" t="s">
        <v>1624</v>
      </c>
      <c r="E1869" t="s">
        <v>1427</v>
      </c>
      <c r="F1869" t="s">
        <v>1537</v>
      </c>
      <c r="G1869">
        <v>100180090000</v>
      </c>
      <c r="H1869">
        <v>4136120</v>
      </c>
      <c r="I1869">
        <v>31211</v>
      </c>
      <c r="J1869">
        <v>8399368</v>
      </c>
      <c r="K1869" t="s">
        <v>1445</v>
      </c>
      <c r="L1869" t="s">
        <v>1446</v>
      </c>
      <c r="M1869">
        <v>0</v>
      </c>
      <c r="N1869" t="s">
        <v>1447</v>
      </c>
      <c r="O1869" t="s">
        <v>1434</v>
      </c>
      <c r="P1869" t="s">
        <v>1627</v>
      </c>
      <c r="Q1869">
        <v>71802</v>
      </c>
      <c r="R1869">
        <v>81834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 spans="1:60" x14ac:dyDescent="0.25">
      <c r="A1870">
        <v>455</v>
      </c>
      <c r="B1870">
        <v>42879</v>
      </c>
      <c r="C1870">
        <v>271</v>
      </c>
      <c r="D1870" t="s">
        <v>1624</v>
      </c>
      <c r="E1870" t="s">
        <v>1427</v>
      </c>
      <c r="F1870" t="s">
        <v>1537</v>
      </c>
      <c r="G1870">
        <v>100180090000</v>
      </c>
      <c r="H1870">
        <v>4136120</v>
      </c>
      <c r="I1870">
        <v>31211</v>
      </c>
      <c r="J1870">
        <v>5019412</v>
      </c>
      <c r="K1870" t="s">
        <v>1445</v>
      </c>
      <c r="L1870" t="s">
        <v>1446</v>
      </c>
      <c r="M1870">
        <v>0</v>
      </c>
      <c r="N1870" t="s">
        <v>1447</v>
      </c>
      <c r="O1870" t="s">
        <v>1434</v>
      </c>
      <c r="P1870" t="s">
        <v>2145</v>
      </c>
      <c r="Q1870">
        <v>71802</v>
      </c>
      <c r="R1870">
        <v>81834</v>
      </c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 spans="1:60" x14ac:dyDescent="0.25">
      <c r="A1871">
        <v>456</v>
      </c>
      <c r="B1871">
        <v>42879</v>
      </c>
      <c r="C1871">
        <v>272</v>
      </c>
      <c r="D1871" t="s">
        <v>2321</v>
      </c>
      <c r="E1871" t="s">
        <v>1427</v>
      </c>
      <c r="F1871" t="s">
        <v>1717</v>
      </c>
      <c r="G1871">
        <v>5954065105</v>
      </c>
      <c r="H1871">
        <v>4136107</v>
      </c>
      <c r="I1871">
        <v>31211</v>
      </c>
      <c r="J1871">
        <v>90000</v>
      </c>
      <c r="K1871" t="s">
        <v>1445</v>
      </c>
      <c r="L1871" t="s">
        <v>1446</v>
      </c>
      <c r="M1871">
        <v>0</v>
      </c>
      <c r="N1871" t="s">
        <v>1447</v>
      </c>
      <c r="O1871" t="s">
        <v>1434</v>
      </c>
      <c r="P1871" t="s">
        <v>2009</v>
      </c>
      <c r="Q1871">
        <v>71802</v>
      </c>
      <c r="R1871">
        <v>81834</v>
      </c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 spans="1:60" x14ac:dyDescent="0.25">
      <c r="A1872">
        <v>457</v>
      </c>
      <c r="B1872">
        <v>42879</v>
      </c>
      <c r="C1872">
        <v>272</v>
      </c>
      <c r="D1872" t="s">
        <v>2321</v>
      </c>
      <c r="E1872" t="s">
        <v>1427</v>
      </c>
      <c r="F1872" t="s">
        <v>1717</v>
      </c>
      <c r="G1872">
        <v>5954065105</v>
      </c>
      <c r="H1872">
        <v>210702</v>
      </c>
      <c r="I1872">
        <v>4136107</v>
      </c>
      <c r="J1872">
        <v>90000</v>
      </c>
      <c r="K1872" t="s">
        <v>1445</v>
      </c>
      <c r="L1872" t="s">
        <v>1446</v>
      </c>
      <c r="M1872">
        <v>0</v>
      </c>
      <c r="N1872" t="s">
        <v>1447</v>
      </c>
      <c r="O1872" t="s">
        <v>1434</v>
      </c>
      <c r="P1872" t="s">
        <v>2009</v>
      </c>
      <c r="Q1872" t="s">
        <v>1435</v>
      </c>
      <c r="R1872" t="s">
        <v>1435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 spans="1:60" x14ac:dyDescent="0.25">
      <c r="A1873">
        <v>458</v>
      </c>
      <c r="B1873">
        <v>42879</v>
      </c>
      <c r="C1873">
        <v>273</v>
      </c>
      <c r="D1873" t="s">
        <v>2322</v>
      </c>
      <c r="E1873" t="s">
        <v>1427</v>
      </c>
      <c r="F1873" t="s">
        <v>1441</v>
      </c>
      <c r="G1873">
        <v>5001222044</v>
      </c>
      <c r="H1873">
        <v>4136107</v>
      </c>
      <c r="I1873">
        <v>31211</v>
      </c>
      <c r="J1873">
        <v>112000</v>
      </c>
      <c r="K1873" t="s">
        <v>1445</v>
      </c>
      <c r="L1873" t="s">
        <v>1446</v>
      </c>
      <c r="M1873">
        <v>0</v>
      </c>
      <c r="N1873" t="s">
        <v>1447</v>
      </c>
      <c r="O1873" t="s">
        <v>1434</v>
      </c>
      <c r="P1873" t="s">
        <v>2009</v>
      </c>
      <c r="Q1873">
        <v>71802</v>
      </c>
      <c r="R1873">
        <v>81834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 spans="1:60" x14ac:dyDescent="0.25">
      <c r="A1874">
        <v>459</v>
      </c>
      <c r="B1874">
        <v>42879</v>
      </c>
      <c r="C1874">
        <v>273</v>
      </c>
      <c r="D1874" t="s">
        <v>2322</v>
      </c>
      <c r="E1874" t="s">
        <v>1427</v>
      </c>
      <c r="F1874" t="s">
        <v>1441</v>
      </c>
      <c r="G1874">
        <v>5001222044</v>
      </c>
      <c r="H1874">
        <v>210702</v>
      </c>
      <c r="I1874">
        <v>4136107</v>
      </c>
      <c r="J1874">
        <v>112000</v>
      </c>
      <c r="K1874" t="s">
        <v>1445</v>
      </c>
      <c r="L1874" t="s">
        <v>1446</v>
      </c>
      <c r="M1874">
        <v>0</v>
      </c>
      <c r="N1874" t="s">
        <v>1447</v>
      </c>
      <c r="O1874" t="s">
        <v>1434</v>
      </c>
      <c r="P1874" t="s">
        <v>1446</v>
      </c>
      <c r="Q1874" t="s">
        <v>1435</v>
      </c>
      <c r="R1874" t="s">
        <v>1435</v>
      </c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 spans="1:60" x14ac:dyDescent="0.25">
      <c r="A1875">
        <v>460</v>
      </c>
      <c r="B1875">
        <v>42879</v>
      </c>
      <c r="C1875">
        <v>274</v>
      </c>
      <c r="D1875" t="s">
        <v>1927</v>
      </c>
      <c r="E1875" t="s">
        <v>1427</v>
      </c>
      <c r="F1875" t="s">
        <v>1717</v>
      </c>
      <c r="G1875">
        <v>5935263133</v>
      </c>
      <c r="H1875">
        <v>4136101</v>
      </c>
      <c r="I1875">
        <v>31211</v>
      </c>
      <c r="J1875">
        <v>37000</v>
      </c>
      <c r="K1875" t="s">
        <v>1445</v>
      </c>
      <c r="L1875" t="s">
        <v>1446</v>
      </c>
      <c r="M1875">
        <v>0</v>
      </c>
      <c r="N1875" t="s">
        <v>1447</v>
      </c>
      <c r="O1875" t="s">
        <v>1434</v>
      </c>
      <c r="P1875" t="s">
        <v>1681</v>
      </c>
      <c r="Q1875">
        <v>71802</v>
      </c>
      <c r="R1875">
        <v>81834</v>
      </c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 spans="1:60" x14ac:dyDescent="0.25">
      <c r="A1876">
        <v>461</v>
      </c>
      <c r="B1876">
        <v>42879</v>
      </c>
      <c r="C1876">
        <v>276</v>
      </c>
      <c r="D1876" t="s">
        <v>2201</v>
      </c>
      <c r="E1876" t="s">
        <v>1427</v>
      </c>
      <c r="F1876" t="s">
        <v>1546</v>
      </c>
      <c r="G1876">
        <v>250000453315</v>
      </c>
      <c r="H1876">
        <v>4136108</v>
      </c>
      <c r="I1876">
        <v>31211</v>
      </c>
      <c r="J1876">
        <v>356600</v>
      </c>
      <c r="K1876" t="s">
        <v>1445</v>
      </c>
      <c r="L1876" t="s">
        <v>1446</v>
      </c>
      <c r="M1876">
        <v>0</v>
      </c>
      <c r="N1876" t="s">
        <v>1447</v>
      </c>
      <c r="O1876" t="s">
        <v>1434</v>
      </c>
      <c r="P1876" t="s">
        <v>1695</v>
      </c>
      <c r="Q1876">
        <v>71802</v>
      </c>
      <c r="R1876">
        <v>81806</v>
      </c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 spans="1:60" x14ac:dyDescent="0.25">
      <c r="A1877">
        <v>462</v>
      </c>
      <c r="B1877">
        <v>42879</v>
      </c>
      <c r="C1877">
        <v>275</v>
      </c>
      <c r="D1877" t="s">
        <v>2217</v>
      </c>
      <c r="E1877" t="s">
        <v>1427</v>
      </c>
      <c r="F1877" t="s">
        <v>1546</v>
      </c>
      <c r="G1877">
        <v>250000201076</v>
      </c>
      <c r="H1877">
        <v>4136101</v>
      </c>
      <c r="I1877">
        <v>31211</v>
      </c>
      <c r="J1877">
        <v>93960</v>
      </c>
      <c r="K1877" t="s">
        <v>1445</v>
      </c>
      <c r="L1877" t="s">
        <v>1446</v>
      </c>
      <c r="M1877">
        <v>0</v>
      </c>
      <c r="N1877" t="s">
        <v>1447</v>
      </c>
      <c r="O1877" t="s">
        <v>1434</v>
      </c>
      <c r="P1877" t="s">
        <v>1829</v>
      </c>
      <c r="Q1877">
        <v>71802</v>
      </c>
      <c r="R1877">
        <v>81834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 spans="1:60" x14ac:dyDescent="0.25">
      <c r="A1878">
        <v>463</v>
      </c>
      <c r="B1878">
        <v>42879</v>
      </c>
      <c r="C1878">
        <v>278</v>
      </c>
      <c r="D1878" t="s">
        <v>1629</v>
      </c>
      <c r="E1878" t="s">
        <v>1427</v>
      </c>
      <c r="F1878" t="s">
        <v>1537</v>
      </c>
      <c r="G1878">
        <v>100181700911</v>
      </c>
      <c r="H1878">
        <v>4136130</v>
      </c>
      <c r="I1878">
        <v>31211</v>
      </c>
      <c r="J1878">
        <v>10440</v>
      </c>
      <c r="K1878" t="s">
        <v>1445</v>
      </c>
      <c r="L1878" t="s">
        <v>1446</v>
      </c>
      <c r="M1878">
        <v>0</v>
      </c>
      <c r="N1878" t="s">
        <v>1447</v>
      </c>
      <c r="O1878" t="s">
        <v>1434</v>
      </c>
      <c r="P1878" t="s">
        <v>1734</v>
      </c>
      <c r="Q1878">
        <v>71802</v>
      </c>
      <c r="R1878">
        <v>81834</v>
      </c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 spans="1:60" x14ac:dyDescent="0.25">
      <c r="A1879">
        <v>464</v>
      </c>
      <c r="B1879">
        <v>42879</v>
      </c>
      <c r="C1879">
        <v>277</v>
      </c>
      <c r="D1879" t="s">
        <v>1520</v>
      </c>
      <c r="E1879" t="s">
        <v>1427</v>
      </c>
      <c r="F1879" t="s">
        <v>1428</v>
      </c>
      <c r="G1879">
        <v>5935007600</v>
      </c>
      <c r="H1879">
        <v>4136100</v>
      </c>
      <c r="I1879">
        <v>31211</v>
      </c>
      <c r="J1879">
        <v>846750</v>
      </c>
      <c r="K1879" t="s">
        <v>1445</v>
      </c>
      <c r="L1879" t="s">
        <v>1446</v>
      </c>
      <c r="M1879">
        <v>0</v>
      </c>
      <c r="N1879" t="s">
        <v>1447</v>
      </c>
      <c r="O1879" t="s">
        <v>1434</v>
      </c>
      <c r="P1879" t="s">
        <v>2286</v>
      </c>
      <c r="Q1879">
        <v>71802</v>
      </c>
      <c r="R1879">
        <v>81834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</row>
    <row r="1880" spans="1:60" x14ac:dyDescent="0.25">
      <c r="A1880">
        <v>465</v>
      </c>
      <c r="B1880">
        <v>42879</v>
      </c>
      <c r="C1880">
        <v>275</v>
      </c>
      <c r="D1880" t="s">
        <v>1520</v>
      </c>
      <c r="E1880" t="s">
        <v>1427</v>
      </c>
      <c r="F1880" t="s">
        <v>1428</v>
      </c>
      <c r="G1880">
        <v>5935007600</v>
      </c>
      <c r="H1880">
        <v>4136100</v>
      </c>
      <c r="I1880">
        <v>31211</v>
      </c>
      <c r="J1880">
        <v>331500</v>
      </c>
      <c r="K1880" t="s">
        <v>1445</v>
      </c>
      <c r="L1880" t="s">
        <v>1446</v>
      </c>
      <c r="M1880">
        <v>0</v>
      </c>
      <c r="N1880" t="s">
        <v>1447</v>
      </c>
      <c r="O1880" t="s">
        <v>1434</v>
      </c>
      <c r="P1880" t="s">
        <v>1913</v>
      </c>
      <c r="Q1880">
        <v>71802</v>
      </c>
      <c r="R1880">
        <v>81835</v>
      </c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 spans="1:60" x14ac:dyDescent="0.25">
      <c r="A1881">
        <v>466</v>
      </c>
      <c r="B1881">
        <v>42879</v>
      </c>
      <c r="C1881">
        <v>279</v>
      </c>
      <c r="D1881" t="s">
        <v>2323</v>
      </c>
      <c r="E1881" t="s">
        <v>1427</v>
      </c>
      <c r="F1881" t="s">
        <v>1441</v>
      </c>
      <c r="G1881">
        <v>5000577970</v>
      </c>
      <c r="H1881">
        <v>41362</v>
      </c>
      <c r="I1881">
        <v>31211</v>
      </c>
      <c r="J1881">
        <v>40000</v>
      </c>
      <c r="K1881" t="s">
        <v>1445</v>
      </c>
      <c r="L1881" t="s">
        <v>1446</v>
      </c>
      <c r="M1881">
        <v>0</v>
      </c>
      <c r="N1881" t="s">
        <v>1447</v>
      </c>
      <c r="O1881" t="s">
        <v>1434</v>
      </c>
      <c r="P1881" t="s">
        <v>2276</v>
      </c>
      <c r="Q1881">
        <v>71802</v>
      </c>
      <c r="R1881">
        <v>81834</v>
      </c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 spans="1:60" x14ac:dyDescent="0.25">
      <c r="A1882">
        <v>467</v>
      </c>
      <c r="B1882">
        <v>42879</v>
      </c>
      <c r="C1882">
        <v>279</v>
      </c>
      <c r="D1882" t="s">
        <v>2323</v>
      </c>
      <c r="E1882" t="s">
        <v>1427</v>
      </c>
      <c r="F1882" t="s">
        <v>1441</v>
      </c>
      <c r="G1882">
        <v>5000577970</v>
      </c>
      <c r="H1882">
        <v>213209</v>
      </c>
      <c r="I1882">
        <v>41362</v>
      </c>
      <c r="J1882">
        <v>40000</v>
      </c>
      <c r="K1882" t="s">
        <v>1445</v>
      </c>
      <c r="L1882" t="s">
        <v>1446</v>
      </c>
      <c r="M1882">
        <v>0</v>
      </c>
      <c r="N1882" t="s">
        <v>1447</v>
      </c>
      <c r="O1882" t="s">
        <v>1434</v>
      </c>
      <c r="P1882" t="s">
        <v>2276</v>
      </c>
      <c r="Q1882" t="s">
        <v>1435</v>
      </c>
      <c r="R1882" t="s">
        <v>1435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 spans="1:60" x14ac:dyDescent="0.25">
      <c r="A1883">
        <v>468</v>
      </c>
      <c r="B1883">
        <v>42879</v>
      </c>
      <c r="C1883">
        <v>280</v>
      </c>
      <c r="D1883" t="s">
        <v>2324</v>
      </c>
      <c r="E1883" t="s">
        <v>1427</v>
      </c>
      <c r="F1883" t="s">
        <v>1553</v>
      </c>
      <c r="G1883">
        <v>5000577102</v>
      </c>
      <c r="H1883">
        <v>41362</v>
      </c>
      <c r="I1883">
        <v>31211</v>
      </c>
      <c r="J1883">
        <v>40000</v>
      </c>
      <c r="K1883" t="s">
        <v>1445</v>
      </c>
      <c r="L1883" t="s">
        <v>1446</v>
      </c>
      <c r="M1883">
        <v>0</v>
      </c>
      <c r="N1883" t="s">
        <v>1447</v>
      </c>
      <c r="O1883" t="s">
        <v>1434</v>
      </c>
      <c r="P1883" t="s">
        <v>2276</v>
      </c>
      <c r="Q1883">
        <v>71802</v>
      </c>
      <c r="R1883">
        <v>81834</v>
      </c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 spans="1:60" x14ac:dyDescent="0.25">
      <c r="A1884">
        <v>469</v>
      </c>
      <c r="B1884">
        <v>42879</v>
      </c>
      <c r="C1884">
        <v>281</v>
      </c>
      <c r="D1884" t="s">
        <v>2302</v>
      </c>
      <c r="E1884" t="s">
        <v>1427</v>
      </c>
      <c r="F1884" t="s">
        <v>1546</v>
      </c>
      <c r="G1884">
        <v>250000452783</v>
      </c>
      <c r="H1884">
        <v>4136110</v>
      </c>
      <c r="I1884">
        <v>31211</v>
      </c>
      <c r="J1884">
        <v>2250000</v>
      </c>
      <c r="K1884" t="s">
        <v>1445</v>
      </c>
      <c r="L1884" t="s">
        <v>1446</v>
      </c>
      <c r="M1884">
        <v>0</v>
      </c>
      <c r="N1884" t="s">
        <v>1447</v>
      </c>
      <c r="O1884" t="s">
        <v>1434</v>
      </c>
      <c r="P1884" t="s">
        <v>2309</v>
      </c>
      <c r="Q1884">
        <v>71802</v>
      </c>
      <c r="R1884">
        <v>81801</v>
      </c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 spans="1:60" x14ac:dyDescent="0.25">
      <c r="A1885">
        <v>651</v>
      </c>
      <c r="B1885">
        <v>42879</v>
      </c>
      <c r="C1885">
        <v>5</v>
      </c>
      <c r="D1885" t="s">
        <v>2324</v>
      </c>
      <c r="E1885" t="s">
        <v>1427</v>
      </c>
      <c r="F1885" t="s">
        <v>1553</v>
      </c>
      <c r="G1885">
        <v>5000577102</v>
      </c>
      <c r="H1885">
        <v>213209</v>
      </c>
      <c r="I1885">
        <v>41362</v>
      </c>
      <c r="J1885">
        <v>40000</v>
      </c>
      <c r="K1885" t="s">
        <v>1445</v>
      </c>
      <c r="L1885" t="s">
        <v>1446</v>
      </c>
      <c r="M1885">
        <v>0</v>
      </c>
      <c r="N1885" t="s">
        <v>1447</v>
      </c>
      <c r="O1885" t="s">
        <v>1434</v>
      </c>
      <c r="P1885" t="s">
        <v>2276</v>
      </c>
      <c r="Q1885" t="s">
        <v>1435</v>
      </c>
      <c r="R1885" t="s">
        <v>1435</v>
      </c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 spans="1:60" x14ac:dyDescent="0.25">
      <c r="A1886">
        <v>652</v>
      </c>
      <c r="B1886">
        <v>42879</v>
      </c>
      <c r="C1886">
        <v>5</v>
      </c>
      <c r="D1886" t="s">
        <v>2325</v>
      </c>
      <c r="E1886" t="s">
        <v>1427</v>
      </c>
      <c r="F1886" t="s">
        <v>1428</v>
      </c>
      <c r="G1886">
        <v>5954065207</v>
      </c>
      <c r="H1886">
        <v>213209</v>
      </c>
      <c r="I1886">
        <v>41362</v>
      </c>
      <c r="J1886">
        <v>40000</v>
      </c>
      <c r="K1886" t="s">
        <v>1445</v>
      </c>
      <c r="L1886" t="s">
        <v>1446</v>
      </c>
      <c r="M1886">
        <v>0</v>
      </c>
      <c r="N1886" t="s">
        <v>1447</v>
      </c>
      <c r="O1886" t="s">
        <v>1434</v>
      </c>
      <c r="P1886" t="s">
        <v>2276</v>
      </c>
      <c r="Q1886" t="s">
        <v>1435</v>
      </c>
      <c r="R1886" t="s">
        <v>1435</v>
      </c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 spans="1:60" x14ac:dyDescent="0.25">
      <c r="A1887">
        <v>653</v>
      </c>
      <c r="B1887">
        <v>42879</v>
      </c>
      <c r="C1887">
        <v>5</v>
      </c>
      <c r="D1887" t="s">
        <v>2326</v>
      </c>
      <c r="E1887" t="s">
        <v>1427</v>
      </c>
      <c r="F1887" t="s">
        <v>1428</v>
      </c>
      <c r="G1887">
        <v>5946148833</v>
      </c>
      <c r="H1887">
        <v>213209</v>
      </c>
      <c r="I1887">
        <v>41362</v>
      </c>
      <c r="J1887">
        <v>40000</v>
      </c>
      <c r="K1887" t="s">
        <v>1445</v>
      </c>
      <c r="L1887" t="s">
        <v>1446</v>
      </c>
      <c r="M1887">
        <v>0</v>
      </c>
      <c r="N1887" t="s">
        <v>1447</v>
      </c>
      <c r="O1887" t="s">
        <v>1434</v>
      </c>
      <c r="P1887" t="s">
        <v>2276</v>
      </c>
      <c r="Q1887" t="s">
        <v>1435</v>
      </c>
      <c r="R1887" t="s">
        <v>1435</v>
      </c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 spans="1:60" x14ac:dyDescent="0.25">
      <c r="A1888">
        <v>654</v>
      </c>
      <c r="B1888">
        <v>42879</v>
      </c>
      <c r="C1888">
        <v>5</v>
      </c>
      <c r="D1888" t="s">
        <v>2327</v>
      </c>
      <c r="E1888" t="s">
        <v>1427</v>
      </c>
      <c r="F1888" t="s">
        <v>1553</v>
      </c>
      <c r="G1888">
        <v>5000578013</v>
      </c>
      <c r="H1888">
        <v>213209</v>
      </c>
      <c r="I1888">
        <v>41362</v>
      </c>
      <c r="J1888">
        <v>40000</v>
      </c>
      <c r="K1888" t="s">
        <v>1445</v>
      </c>
      <c r="L1888" t="s">
        <v>1446</v>
      </c>
      <c r="M1888">
        <v>0</v>
      </c>
      <c r="N1888" t="s">
        <v>1447</v>
      </c>
      <c r="O1888" t="s">
        <v>1434</v>
      </c>
      <c r="P1888" t="s">
        <v>2276</v>
      </c>
      <c r="Q1888" t="s">
        <v>1435</v>
      </c>
      <c r="R1888" t="s">
        <v>1435</v>
      </c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 spans="1:60" x14ac:dyDescent="0.25">
      <c r="A1889">
        <v>655</v>
      </c>
      <c r="B1889">
        <v>42879</v>
      </c>
      <c r="C1889">
        <v>6</v>
      </c>
      <c r="D1889" t="s">
        <v>2328</v>
      </c>
      <c r="E1889" t="s">
        <v>1427</v>
      </c>
      <c r="F1889" t="s">
        <v>1428</v>
      </c>
      <c r="G1889">
        <v>5082034437</v>
      </c>
      <c r="H1889">
        <v>213209</v>
      </c>
      <c r="I1889">
        <v>41362</v>
      </c>
      <c r="J1889">
        <v>40000</v>
      </c>
      <c r="K1889" t="s">
        <v>1445</v>
      </c>
      <c r="L1889" t="s">
        <v>1446</v>
      </c>
      <c r="M1889">
        <v>0</v>
      </c>
      <c r="N1889" t="s">
        <v>1447</v>
      </c>
      <c r="O1889" t="s">
        <v>1434</v>
      </c>
      <c r="P1889" t="s">
        <v>2276</v>
      </c>
      <c r="Q1889" t="s">
        <v>1435</v>
      </c>
      <c r="R1889" t="s">
        <v>1435</v>
      </c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 spans="1:60" x14ac:dyDescent="0.25">
      <c r="A1890">
        <v>660</v>
      </c>
      <c r="B1890">
        <v>42879</v>
      </c>
      <c r="C1890">
        <v>5</v>
      </c>
      <c r="D1890" t="s">
        <v>2217</v>
      </c>
      <c r="E1890" t="s">
        <v>1427</v>
      </c>
      <c r="F1890" t="s">
        <v>1546</v>
      </c>
      <c r="G1890">
        <v>250000201076</v>
      </c>
      <c r="H1890">
        <v>4136101</v>
      </c>
      <c r="I1890">
        <v>4136130</v>
      </c>
      <c r="J1890">
        <v>10440</v>
      </c>
      <c r="K1890" t="s">
        <v>1445</v>
      </c>
      <c r="L1890" t="s">
        <v>1446</v>
      </c>
      <c r="M1890">
        <v>0</v>
      </c>
      <c r="N1890" t="s">
        <v>1447</v>
      </c>
      <c r="O1890" t="s">
        <v>1434</v>
      </c>
      <c r="P1890" t="s">
        <v>1734</v>
      </c>
      <c r="Q1890" t="s">
        <v>1435</v>
      </c>
      <c r="R1890" t="s">
        <v>1435</v>
      </c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 spans="1:60" x14ac:dyDescent="0.25">
      <c r="A1891">
        <v>713</v>
      </c>
      <c r="B1891">
        <v>42879</v>
      </c>
      <c r="C1891">
        <v>271</v>
      </c>
      <c r="D1891" t="s">
        <v>1624</v>
      </c>
      <c r="E1891" t="s">
        <v>1427</v>
      </c>
      <c r="F1891" t="s">
        <v>1537</v>
      </c>
      <c r="G1891">
        <v>100180090000</v>
      </c>
      <c r="H1891">
        <v>4136120</v>
      </c>
      <c r="I1891">
        <v>31211</v>
      </c>
      <c r="J1891">
        <v>6272002</v>
      </c>
      <c r="K1891" t="s">
        <v>1445</v>
      </c>
      <c r="L1891" t="s">
        <v>1446</v>
      </c>
      <c r="M1891">
        <v>0</v>
      </c>
      <c r="N1891" t="s">
        <v>1447</v>
      </c>
      <c r="O1891" t="s">
        <v>1434</v>
      </c>
      <c r="P1891" t="s">
        <v>1679</v>
      </c>
      <c r="Q1891" t="s">
        <v>1435</v>
      </c>
      <c r="R1891" t="s">
        <v>1435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 spans="1:60" x14ac:dyDescent="0.25">
      <c r="A1892">
        <v>714</v>
      </c>
      <c r="B1892">
        <v>42879</v>
      </c>
      <c r="C1892">
        <v>271</v>
      </c>
      <c r="D1892" t="s">
        <v>1624</v>
      </c>
      <c r="E1892" t="s">
        <v>1427</v>
      </c>
      <c r="F1892" t="s">
        <v>1537</v>
      </c>
      <c r="G1892">
        <v>100180090000</v>
      </c>
      <c r="H1892">
        <v>4136120</v>
      </c>
      <c r="I1892">
        <v>31211</v>
      </c>
      <c r="J1892">
        <v>38586</v>
      </c>
      <c r="K1892" t="s">
        <v>1445</v>
      </c>
      <c r="L1892" t="s">
        <v>1446</v>
      </c>
      <c r="M1892">
        <v>0</v>
      </c>
      <c r="N1892" t="s">
        <v>1447</v>
      </c>
      <c r="O1892" t="s">
        <v>1434</v>
      </c>
      <c r="P1892" t="s">
        <v>1679</v>
      </c>
      <c r="Q1892" t="s">
        <v>1435</v>
      </c>
      <c r="R1892" t="s">
        <v>1435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 spans="1:60" x14ac:dyDescent="0.25">
      <c r="A1893">
        <v>1841</v>
      </c>
      <c r="B1893">
        <v>42879</v>
      </c>
      <c r="C1893">
        <v>13</v>
      </c>
      <c r="D1893" t="s">
        <v>1834</v>
      </c>
      <c r="E1893" t="s">
        <v>1427</v>
      </c>
      <c r="F1893" t="s">
        <v>1546</v>
      </c>
      <c r="G1893">
        <v>250000392893</v>
      </c>
      <c r="H1893">
        <v>35460</v>
      </c>
      <c r="I1893">
        <v>4136108</v>
      </c>
      <c r="J1893">
        <v>598400</v>
      </c>
      <c r="K1893">
        <v>5565</v>
      </c>
      <c r="L1893" t="s">
        <v>1739</v>
      </c>
      <c r="M1893">
        <v>544</v>
      </c>
      <c r="N1893" t="s">
        <v>1437</v>
      </c>
      <c r="O1893" t="s">
        <v>1434</v>
      </c>
      <c r="P1893" t="s">
        <v>1739</v>
      </c>
      <c r="Q1893" t="s">
        <v>1435</v>
      </c>
      <c r="R1893" t="s">
        <v>1435</v>
      </c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 spans="1:60" x14ac:dyDescent="0.25">
      <c r="A1894">
        <v>1842</v>
      </c>
      <c r="B1894">
        <v>42879</v>
      </c>
      <c r="C1894">
        <v>13</v>
      </c>
      <c r="D1894" t="s">
        <v>1834</v>
      </c>
      <c r="E1894" t="s">
        <v>1427</v>
      </c>
      <c r="F1894" t="s">
        <v>1546</v>
      </c>
      <c r="G1894">
        <v>250000392893</v>
      </c>
      <c r="H1894">
        <v>35460</v>
      </c>
      <c r="I1894">
        <v>4136108</v>
      </c>
      <c r="J1894">
        <v>131250</v>
      </c>
      <c r="K1894">
        <v>5771</v>
      </c>
      <c r="L1894" t="s">
        <v>2292</v>
      </c>
      <c r="M1894">
        <v>375</v>
      </c>
      <c r="N1894" t="s">
        <v>1437</v>
      </c>
      <c r="O1894" t="s">
        <v>1434</v>
      </c>
      <c r="P1894" t="s">
        <v>2292</v>
      </c>
      <c r="Q1894" t="s">
        <v>1435</v>
      </c>
      <c r="R1894" t="s">
        <v>1435</v>
      </c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 spans="1:60" x14ac:dyDescent="0.25">
      <c r="A1895">
        <v>1843</v>
      </c>
      <c r="B1895">
        <v>42879</v>
      </c>
      <c r="C1895">
        <v>13</v>
      </c>
      <c r="D1895" t="s">
        <v>1834</v>
      </c>
      <c r="E1895" t="s">
        <v>1427</v>
      </c>
      <c r="F1895" t="s">
        <v>1546</v>
      </c>
      <c r="G1895">
        <v>250000392893</v>
      </c>
      <c r="H1895">
        <v>35460</v>
      </c>
      <c r="I1895">
        <v>4136108</v>
      </c>
      <c r="J1895">
        <v>56250</v>
      </c>
      <c r="K1895">
        <v>5772</v>
      </c>
      <c r="L1895" t="s">
        <v>2292</v>
      </c>
      <c r="M1895">
        <v>125</v>
      </c>
      <c r="N1895" t="s">
        <v>1437</v>
      </c>
      <c r="O1895" t="s">
        <v>1434</v>
      </c>
      <c r="P1895" t="s">
        <v>2292</v>
      </c>
      <c r="Q1895" t="s">
        <v>1435</v>
      </c>
      <c r="R1895" t="s">
        <v>1435</v>
      </c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 spans="1:60" x14ac:dyDescent="0.25">
      <c r="A1896">
        <v>1844</v>
      </c>
      <c r="B1896">
        <v>42879</v>
      </c>
      <c r="C1896">
        <v>13</v>
      </c>
      <c r="D1896" t="s">
        <v>1834</v>
      </c>
      <c r="E1896" t="s">
        <v>1427</v>
      </c>
      <c r="F1896" t="s">
        <v>1546</v>
      </c>
      <c r="G1896">
        <v>250000392893</v>
      </c>
      <c r="H1896">
        <v>35460</v>
      </c>
      <c r="I1896">
        <v>4136108</v>
      </c>
      <c r="J1896">
        <v>50000</v>
      </c>
      <c r="K1896">
        <v>5773</v>
      </c>
      <c r="L1896" t="s">
        <v>2292</v>
      </c>
      <c r="M1896">
        <v>250</v>
      </c>
      <c r="N1896" t="s">
        <v>1437</v>
      </c>
      <c r="O1896" t="s">
        <v>1434</v>
      </c>
      <c r="P1896" t="s">
        <v>2292</v>
      </c>
      <c r="Q1896" t="s">
        <v>1435</v>
      </c>
      <c r="R1896" t="s">
        <v>1435</v>
      </c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 spans="1:60" x14ac:dyDescent="0.25">
      <c r="A1897">
        <v>1845</v>
      </c>
      <c r="B1897">
        <v>42879</v>
      </c>
      <c r="C1897">
        <v>13</v>
      </c>
      <c r="D1897" t="s">
        <v>1834</v>
      </c>
      <c r="E1897" t="s">
        <v>1427</v>
      </c>
      <c r="F1897" t="s">
        <v>1546</v>
      </c>
      <c r="G1897">
        <v>250000392893</v>
      </c>
      <c r="H1897">
        <v>35460</v>
      </c>
      <c r="I1897">
        <v>4136108</v>
      </c>
      <c r="J1897">
        <v>75000</v>
      </c>
      <c r="K1897">
        <v>5774</v>
      </c>
      <c r="L1897" t="s">
        <v>2292</v>
      </c>
      <c r="M1897">
        <v>250</v>
      </c>
      <c r="N1897" t="s">
        <v>1437</v>
      </c>
      <c r="O1897" t="s">
        <v>1434</v>
      </c>
      <c r="P1897" t="s">
        <v>2292</v>
      </c>
      <c r="Q1897" t="s">
        <v>1435</v>
      </c>
      <c r="R1897" t="s">
        <v>1435</v>
      </c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 spans="1:60" x14ac:dyDescent="0.25">
      <c r="A1898">
        <v>1846</v>
      </c>
      <c r="B1898">
        <v>42879</v>
      </c>
      <c r="C1898">
        <v>13</v>
      </c>
      <c r="D1898" t="s">
        <v>1834</v>
      </c>
      <c r="E1898" t="s">
        <v>1427</v>
      </c>
      <c r="F1898" t="s">
        <v>1546</v>
      </c>
      <c r="G1898">
        <v>250000392893</v>
      </c>
      <c r="H1898">
        <v>35460</v>
      </c>
      <c r="I1898">
        <v>4136108</v>
      </c>
      <c r="J1898">
        <v>50000</v>
      </c>
      <c r="K1898">
        <v>5775</v>
      </c>
      <c r="L1898" t="s">
        <v>2292</v>
      </c>
      <c r="M1898">
        <v>125</v>
      </c>
      <c r="N1898" t="s">
        <v>1437</v>
      </c>
      <c r="O1898" t="s">
        <v>1434</v>
      </c>
      <c r="P1898" t="s">
        <v>2292</v>
      </c>
      <c r="Q1898" t="s">
        <v>1435</v>
      </c>
      <c r="R1898" t="s">
        <v>1435</v>
      </c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 spans="1:60" x14ac:dyDescent="0.25">
      <c r="A1899">
        <v>1847</v>
      </c>
      <c r="B1899">
        <v>42879</v>
      </c>
      <c r="C1899">
        <v>13</v>
      </c>
      <c r="D1899" t="s">
        <v>1834</v>
      </c>
      <c r="E1899" t="s">
        <v>1427</v>
      </c>
      <c r="F1899" t="s">
        <v>1546</v>
      </c>
      <c r="G1899">
        <v>250000392893</v>
      </c>
      <c r="H1899">
        <v>35460</v>
      </c>
      <c r="I1899">
        <v>4136108</v>
      </c>
      <c r="J1899">
        <v>56250</v>
      </c>
      <c r="K1899">
        <v>5772</v>
      </c>
      <c r="L1899" t="s">
        <v>2292</v>
      </c>
      <c r="M1899">
        <v>125</v>
      </c>
      <c r="N1899" t="s">
        <v>1437</v>
      </c>
      <c r="O1899" t="s">
        <v>1434</v>
      </c>
      <c r="P1899" t="s">
        <v>2292</v>
      </c>
      <c r="Q1899" t="s">
        <v>1435</v>
      </c>
      <c r="R1899" t="s">
        <v>1435</v>
      </c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 spans="1:60" x14ac:dyDescent="0.25">
      <c r="A1900">
        <v>1848</v>
      </c>
      <c r="B1900">
        <v>42879</v>
      </c>
      <c r="C1900">
        <v>13</v>
      </c>
      <c r="D1900" t="s">
        <v>1834</v>
      </c>
      <c r="E1900" t="s">
        <v>1427</v>
      </c>
      <c r="F1900" t="s">
        <v>1546</v>
      </c>
      <c r="G1900">
        <v>250000392893</v>
      </c>
      <c r="H1900">
        <v>35460</v>
      </c>
      <c r="I1900">
        <v>4136108</v>
      </c>
      <c r="J1900">
        <v>16250</v>
      </c>
      <c r="K1900">
        <v>5776</v>
      </c>
      <c r="L1900" t="s">
        <v>2292</v>
      </c>
      <c r="M1900">
        <v>125</v>
      </c>
      <c r="N1900" t="s">
        <v>1437</v>
      </c>
      <c r="O1900" t="s">
        <v>1434</v>
      </c>
      <c r="P1900" t="s">
        <v>2292</v>
      </c>
      <c r="Q1900" t="s">
        <v>1435</v>
      </c>
      <c r="R1900" t="s">
        <v>1435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 spans="1:60" x14ac:dyDescent="0.25">
      <c r="A1901">
        <v>1863</v>
      </c>
      <c r="B1901">
        <v>42879</v>
      </c>
      <c r="C1901">
        <v>13</v>
      </c>
      <c r="D1901" t="s">
        <v>1834</v>
      </c>
      <c r="E1901" t="s">
        <v>1427</v>
      </c>
      <c r="F1901" t="s">
        <v>1546</v>
      </c>
      <c r="G1901">
        <v>250000392893</v>
      </c>
      <c r="H1901">
        <v>35460</v>
      </c>
      <c r="I1901">
        <v>4136108</v>
      </c>
      <c r="J1901">
        <v>56250</v>
      </c>
      <c r="K1901">
        <v>5772</v>
      </c>
      <c r="L1901" t="s">
        <v>2292</v>
      </c>
      <c r="M1901">
        <v>125</v>
      </c>
      <c r="N1901" t="s">
        <v>1437</v>
      </c>
      <c r="O1901" t="s">
        <v>1434</v>
      </c>
      <c r="P1901" t="s">
        <v>2292</v>
      </c>
      <c r="Q1901" t="s">
        <v>1435</v>
      </c>
      <c r="R1901" t="s">
        <v>1435</v>
      </c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 spans="1:60" x14ac:dyDescent="0.25">
      <c r="A1902">
        <v>1864</v>
      </c>
      <c r="B1902">
        <v>42879</v>
      </c>
      <c r="C1902">
        <v>13</v>
      </c>
      <c r="D1902" t="s">
        <v>1834</v>
      </c>
      <c r="E1902" t="s">
        <v>1427</v>
      </c>
      <c r="F1902" t="s">
        <v>1546</v>
      </c>
      <c r="G1902">
        <v>250000392893</v>
      </c>
      <c r="H1902">
        <v>35460</v>
      </c>
      <c r="I1902">
        <v>4136108</v>
      </c>
      <c r="J1902">
        <v>43750</v>
      </c>
      <c r="K1902">
        <v>5771</v>
      </c>
      <c r="L1902" t="s">
        <v>2292</v>
      </c>
      <c r="M1902">
        <v>125</v>
      </c>
      <c r="N1902" t="s">
        <v>1437</v>
      </c>
      <c r="O1902" t="s">
        <v>1434</v>
      </c>
      <c r="P1902" t="s">
        <v>2292</v>
      </c>
      <c r="Q1902" t="s">
        <v>1435</v>
      </c>
      <c r="R1902" t="s">
        <v>1435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 spans="1:60" x14ac:dyDescent="0.25">
      <c r="A1903">
        <v>1896</v>
      </c>
      <c r="B1903">
        <v>42879</v>
      </c>
      <c r="C1903">
        <v>13</v>
      </c>
      <c r="D1903" t="s">
        <v>2280</v>
      </c>
      <c r="E1903" t="s">
        <v>1427</v>
      </c>
      <c r="F1903" t="s">
        <v>1428</v>
      </c>
      <c r="G1903">
        <v>5935208263</v>
      </c>
      <c r="H1903">
        <v>35300</v>
      </c>
      <c r="I1903">
        <v>4136110</v>
      </c>
      <c r="J1903">
        <v>110700</v>
      </c>
      <c r="K1903">
        <v>4686</v>
      </c>
      <c r="L1903" t="s">
        <v>1562</v>
      </c>
      <c r="M1903">
        <v>123</v>
      </c>
      <c r="N1903" t="s">
        <v>1454</v>
      </c>
      <c r="O1903" t="s">
        <v>1434</v>
      </c>
      <c r="P1903" t="s">
        <v>1562</v>
      </c>
      <c r="Q1903" t="s">
        <v>1435</v>
      </c>
      <c r="R1903" t="s">
        <v>1435</v>
      </c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 spans="1:60" x14ac:dyDescent="0.25">
      <c r="A1904">
        <v>1897</v>
      </c>
      <c r="B1904">
        <v>42879</v>
      </c>
      <c r="C1904">
        <v>13</v>
      </c>
      <c r="D1904" t="s">
        <v>2280</v>
      </c>
      <c r="E1904" t="s">
        <v>1427</v>
      </c>
      <c r="F1904" t="s">
        <v>1428</v>
      </c>
      <c r="G1904">
        <v>5935208263</v>
      </c>
      <c r="H1904">
        <v>35300</v>
      </c>
      <c r="I1904">
        <v>4136110</v>
      </c>
      <c r="J1904">
        <v>14400</v>
      </c>
      <c r="K1904">
        <v>5784</v>
      </c>
      <c r="L1904" t="s">
        <v>2281</v>
      </c>
      <c r="M1904">
        <v>12</v>
      </c>
      <c r="N1904" t="s">
        <v>1454</v>
      </c>
      <c r="O1904" t="s">
        <v>1434</v>
      </c>
      <c r="P1904" t="s">
        <v>2281</v>
      </c>
      <c r="Q1904" t="s">
        <v>1435</v>
      </c>
      <c r="R1904" t="s">
        <v>1435</v>
      </c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 spans="1:60" x14ac:dyDescent="0.25">
      <c r="A1905">
        <v>1898</v>
      </c>
      <c r="B1905">
        <v>42879</v>
      </c>
      <c r="C1905">
        <v>13</v>
      </c>
      <c r="D1905" t="s">
        <v>2280</v>
      </c>
      <c r="E1905" t="s">
        <v>1427</v>
      </c>
      <c r="F1905" t="s">
        <v>1428</v>
      </c>
      <c r="G1905">
        <v>5935208263</v>
      </c>
      <c r="H1905">
        <v>35300</v>
      </c>
      <c r="I1905">
        <v>4136110</v>
      </c>
      <c r="J1905">
        <v>24000</v>
      </c>
      <c r="K1905">
        <v>5452</v>
      </c>
      <c r="L1905" t="s">
        <v>1600</v>
      </c>
      <c r="M1905">
        <v>4.8</v>
      </c>
      <c r="N1905" t="s">
        <v>1454</v>
      </c>
      <c r="O1905" t="s">
        <v>1434</v>
      </c>
      <c r="P1905" t="s">
        <v>1600</v>
      </c>
      <c r="Q1905" t="s">
        <v>1435</v>
      </c>
      <c r="R1905" t="s">
        <v>1435</v>
      </c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 spans="1:60" x14ac:dyDescent="0.25">
      <c r="A1906">
        <v>1899</v>
      </c>
      <c r="B1906">
        <v>42879</v>
      </c>
      <c r="C1906">
        <v>13</v>
      </c>
      <c r="D1906" t="s">
        <v>1834</v>
      </c>
      <c r="E1906" t="s">
        <v>1427</v>
      </c>
      <c r="F1906" t="s">
        <v>1546</v>
      </c>
      <c r="G1906">
        <v>250000392893</v>
      </c>
      <c r="H1906">
        <v>35300</v>
      </c>
      <c r="I1906">
        <v>4136110</v>
      </c>
      <c r="J1906">
        <v>792050</v>
      </c>
      <c r="K1906">
        <v>3231</v>
      </c>
      <c r="L1906" t="s">
        <v>1597</v>
      </c>
      <c r="M1906">
        <v>2263</v>
      </c>
      <c r="N1906" t="s">
        <v>1437</v>
      </c>
      <c r="O1906" t="s">
        <v>1434</v>
      </c>
      <c r="P1906" t="s">
        <v>1597</v>
      </c>
      <c r="Q1906" t="s">
        <v>1435</v>
      </c>
      <c r="R1906" t="s">
        <v>1435</v>
      </c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 spans="1:60" x14ac:dyDescent="0.25">
      <c r="A1907">
        <v>1900</v>
      </c>
      <c r="B1907">
        <v>42879</v>
      </c>
      <c r="C1907">
        <v>13</v>
      </c>
      <c r="D1907" t="s">
        <v>1834</v>
      </c>
      <c r="E1907" t="s">
        <v>1427</v>
      </c>
      <c r="F1907" t="s">
        <v>1546</v>
      </c>
      <c r="G1907">
        <v>250000392893</v>
      </c>
      <c r="H1907">
        <v>35300</v>
      </c>
      <c r="I1907">
        <v>4136110</v>
      </c>
      <c r="J1907">
        <v>295360</v>
      </c>
      <c r="K1907">
        <v>5790</v>
      </c>
      <c r="L1907" t="s">
        <v>1597</v>
      </c>
      <c r="M1907">
        <v>2272</v>
      </c>
      <c r="N1907" t="s">
        <v>1437</v>
      </c>
      <c r="O1907" t="s">
        <v>1434</v>
      </c>
      <c r="P1907" t="s">
        <v>1597</v>
      </c>
      <c r="Q1907" t="s">
        <v>1435</v>
      </c>
      <c r="R1907" t="s">
        <v>1435</v>
      </c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 spans="1:60" x14ac:dyDescent="0.25">
      <c r="A1908">
        <v>1901</v>
      </c>
      <c r="B1908">
        <v>42879</v>
      </c>
      <c r="C1908">
        <v>13</v>
      </c>
      <c r="D1908" t="s">
        <v>1834</v>
      </c>
      <c r="E1908" t="s">
        <v>1427</v>
      </c>
      <c r="F1908" t="s">
        <v>1546</v>
      </c>
      <c r="G1908">
        <v>250000392893</v>
      </c>
      <c r="H1908">
        <v>35300</v>
      </c>
      <c r="I1908">
        <v>4136110</v>
      </c>
      <c r="J1908">
        <v>514350</v>
      </c>
      <c r="K1908">
        <v>3232</v>
      </c>
      <c r="L1908" t="s">
        <v>1597</v>
      </c>
      <c r="M1908">
        <v>1143</v>
      </c>
      <c r="N1908" t="s">
        <v>1437</v>
      </c>
      <c r="O1908" t="s">
        <v>1434</v>
      </c>
      <c r="P1908" t="s">
        <v>1597</v>
      </c>
      <c r="Q1908" t="s">
        <v>1435</v>
      </c>
      <c r="R1908" t="s">
        <v>1435</v>
      </c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 spans="1:60" x14ac:dyDescent="0.25">
      <c r="A1909">
        <v>1902</v>
      </c>
      <c r="B1909">
        <v>42879</v>
      </c>
      <c r="C1909">
        <v>13</v>
      </c>
      <c r="D1909" t="s">
        <v>1834</v>
      </c>
      <c r="E1909" t="s">
        <v>1427</v>
      </c>
      <c r="F1909" t="s">
        <v>1546</v>
      </c>
      <c r="G1909">
        <v>250000392893</v>
      </c>
      <c r="H1909">
        <v>35300</v>
      </c>
      <c r="I1909">
        <v>4136110</v>
      </c>
      <c r="J1909">
        <v>294970</v>
      </c>
      <c r="K1909">
        <v>5790</v>
      </c>
      <c r="L1909" t="s">
        <v>1597</v>
      </c>
      <c r="M1909">
        <v>2269</v>
      </c>
      <c r="N1909" t="s">
        <v>1437</v>
      </c>
      <c r="O1909" t="s">
        <v>1434</v>
      </c>
      <c r="P1909" t="s">
        <v>1597</v>
      </c>
      <c r="Q1909" t="s">
        <v>1435</v>
      </c>
      <c r="R1909" t="s">
        <v>1435</v>
      </c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 spans="1:60" x14ac:dyDescent="0.25">
      <c r="A1910">
        <v>1903</v>
      </c>
      <c r="B1910">
        <v>42879</v>
      </c>
      <c r="C1910">
        <v>13</v>
      </c>
      <c r="D1910" t="s">
        <v>1834</v>
      </c>
      <c r="E1910" t="s">
        <v>1427</v>
      </c>
      <c r="F1910" t="s">
        <v>1546</v>
      </c>
      <c r="G1910">
        <v>250000392893</v>
      </c>
      <c r="H1910">
        <v>35300</v>
      </c>
      <c r="I1910">
        <v>4136110</v>
      </c>
      <c r="J1910">
        <v>505800</v>
      </c>
      <c r="K1910">
        <v>3232</v>
      </c>
      <c r="L1910" t="s">
        <v>1597</v>
      </c>
      <c r="M1910">
        <v>1124</v>
      </c>
      <c r="N1910" t="s">
        <v>1437</v>
      </c>
      <c r="O1910" t="s">
        <v>1434</v>
      </c>
      <c r="P1910" t="s">
        <v>1597</v>
      </c>
      <c r="Q1910" t="s">
        <v>1435</v>
      </c>
      <c r="R1910" t="s">
        <v>1435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 spans="1:60" x14ac:dyDescent="0.25">
      <c r="A1911">
        <v>1904</v>
      </c>
      <c r="B1911">
        <v>42879</v>
      </c>
      <c r="C1911">
        <v>13</v>
      </c>
      <c r="D1911" t="s">
        <v>1834</v>
      </c>
      <c r="E1911" t="s">
        <v>1427</v>
      </c>
      <c r="F1911" t="s">
        <v>1546</v>
      </c>
      <c r="G1911">
        <v>250000392893</v>
      </c>
      <c r="H1911">
        <v>35300</v>
      </c>
      <c r="I1911">
        <v>4136110</v>
      </c>
      <c r="J1911">
        <v>292240</v>
      </c>
      <c r="K1911">
        <v>5790</v>
      </c>
      <c r="L1911" t="s">
        <v>1597</v>
      </c>
      <c r="M1911">
        <v>2248</v>
      </c>
      <c r="N1911" t="s">
        <v>1437</v>
      </c>
      <c r="O1911" t="s">
        <v>1434</v>
      </c>
      <c r="P1911" t="s">
        <v>1597</v>
      </c>
      <c r="Q1911" t="s">
        <v>1435</v>
      </c>
      <c r="R1911" t="s">
        <v>1435</v>
      </c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 spans="1:60" x14ac:dyDescent="0.25">
      <c r="A1912">
        <v>1905</v>
      </c>
      <c r="B1912">
        <v>42879</v>
      </c>
      <c r="C1912">
        <v>13</v>
      </c>
      <c r="D1912" t="s">
        <v>1834</v>
      </c>
      <c r="E1912" t="s">
        <v>1427</v>
      </c>
      <c r="F1912" t="s">
        <v>1546</v>
      </c>
      <c r="G1912">
        <v>250000392893</v>
      </c>
      <c r="H1912">
        <v>35300</v>
      </c>
      <c r="I1912">
        <v>4136110</v>
      </c>
      <c r="J1912">
        <v>227200</v>
      </c>
      <c r="K1912">
        <v>5419</v>
      </c>
      <c r="L1912" t="s">
        <v>1598</v>
      </c>
      <c r="M1912">
        <v>1136</v>
      </c>
      <c r="N1912" t="s">
        <v>1437</v>
      </c>
      <c r="O1912" t="s">
        <v>1434</v>
      </c>
      <c r="P1912" t="s">
        <v>1598</v>
      </c>
      <c r="Q1912" t="s">
        <v>1435</v>
      </c>
      <c r="R1912" t="s">
        <v>1435</v>
      </c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 spans="1:60" x14ac:dyDescent="0.25">
      <c r="A1913">
        <v>1906</v>
      </c>
      <c r="B1913">
        <v>42879</v>
      </c>
      <c r="C1913">
        <v>13</v>
      </c>
      <c r="D1913" t="s">
        <v>1834</v>
      </c>
      <c r="E1913" t="s">
        <v>1427</v>
      </c>
      <c r="F1913" t="s">
        <v>1546</v>
      </c>
      <c r="G1913">
        <v>250000392893</v>
      </c>
      <c r="H1913">
        <v>35300</v>
      </c>
      <c r="I1913">
        <v>4136110</v>
      </c>
      <c r="J1913">
        <v>792400</v>
      </c>
      <c r="K1913">
        <v>3231</v>
      </c>
      <c r="L1913" t="s">
        <v>1597</v>
      </c>
      <c r="M1913">
        <v>2264</v>
      </c>
      <c r="N1913" t="s">
        <v>1437</v>
      </c>
      <c r="O1913" t="s">
        <v>1434</v>
      </c>
      <c r="P1913" t="s">
        <v>1597</v>
      </c>
      <c r="Q1913" t="s">
        <v>1435</v>
      </c>
      <c r="R1913" t="s">
        <v>1435</v>
      </c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</row>
    <row r="1914" spans="1:60" x14ac:dyDescent="0.25">
      <c r="A1914">
        <v>1907</v>
      </c>
      <c r="B1914">
        <v>42879</v>
      </c>
      <c r="C1914">
        <v>13</v>
      </c>
      <c r="D1914" t="s">
        <v>1834</v>
      </c>
      <c r="E1914" t="s">
        <v>1427</v>
      </c>
      <c r="F1914" t="s">
        <v>1546</v>
      </c>
      <c r="G1914">
        <v>250000392893</v>
      </c>
      <c r="H1914">
        <v>35300</v>
      </c>
      <c r="I1914">
        <v>4136110</v>
      </c>
      <c r="J1914">
        <v>1026900</v>
      </c>
      <c r="K1914">
        <v>3232</v>
      </c>
      <c r="L1914" t="s">
        <v>1597</v>
      </c>
      <c r="M1914">
        <v>2282</v>
      </c>
      <c r="N1914" t="s">
        <v>1437</v>
      </c>
      <c r="O1914" t="s">
        <v>1434</v>
      </c>
      <c r="P1914" t="s">
        <v>1597</v>
      </c>
      <c r="Q1914" t="s">
        <v>1435</v>
      </c>
      <c r="R1914" t="s">
        <v>1435</v>
      </c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 spans="1:60" x14ac:dyDescent="0.25">
      <c r="A1915">
        <v>1908</v>
      </c>
      <c r="B1915">
        <v>42879</v>
      </c>
      <c r="C1915">
        <v>13</v>
      </c>
      <c r="D1915" t="s">
        <v>1834</v>
      </c>
      <c r="E1915" t="s">
        <v>1427</v>
      </c>
      <c r="F1915" t="s">
        <v>1546</v>
      </c>
      <c r="G1915">
        <v>250000392893</v>
      </c>
      <c r="H1915">
        <v>35300</v>
      </c>
      <c r="I1915">
        <v>4136110</v>
      </c>
      <c r="J1915">
        <v>452800</v>
      </c>
      <c r="K1915">
        <v>2555</v>
      </c>
      <c r="L1915" t="s">
        <v>1598</v>
      </c>
      <c r="M1915">
        <v>1132</v>
      </c>
      <c r="N1915" t="s">
        <v>1437</v>
      </c>
      <c r="O1915" t="s">
        <v>1434</v>
      </c>
      <c r="P1915" t="s">
        <v>1598</v>
      </c>
      <c r="Q1915" t="s">
        <v>1435</v>
      </c>
      <c r="R1915" t="s">
        <v>1435</v>
      </c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 spans="1:60" x14ac:dyDescent="0.25">
      <c r="A1916">
        <v>1909</v>
      </c>
      <c r="B1916">
        <v>42879</v>
      </c>
      <c r="C1916">
        <v>13</v>
      </c>
      <c r="D1916" t="s">
        <v>2302</v>
      </c>
      <c r="E1916" t="s">
        <v>1427</v>
      </c>
      <c r="F1916" t="s">
        <v>1546</v>
      </c>
      <c r="G1916">
        <v>250000452783</v>
      </c>
      <c r="H1916">
        <v>35300</v>
      </c>
      <c r="I1916">
        <v>4136110</v>
      </c>
      <c r="J1916">
        <v>1215500</v>
      </c>
      <c r="K1916">
        <v>5787</v>
      </c>
      <c r="L1916" t="s">
        <v>2262</v>
      </c>
      <c r="M1916">
        <v>221</v>
      </c>
      <c r="N1916" t="s">
        <v>1454</v>
      </c>
      <c r="O1916" t="s">
        <v>1434</v>
      </c>
      <c r="P1916" t="s">
        <v>2262</v>
      </c>
      <c r="Q1916" t="s">
        <v>1435</v>
      </c>
      <c r="R1916" t="s">
        <v>1435</v>
      </c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 spans="1:60" x14ac:dyDescent="0.25">
      <c r="A1917">
        <v>470</v>
      </c>
      <c r="B1917">
        <v>42880</v>
      </c>
      <c r="C1917">
        <v>282</v>
      </c>
      <c r="D1917" t="s">
        <v>1834</v>
      </c>
      <c r="E1917" t="s">
        <v>1427</v>
      </c>
      <c r="F1917" t="s">
        <v>1546</v>
      </c>
      <c r="G1917">
        <v>250000392893</v>
      </c>
      <c r="H1917">
        <v>4136108</v>
      </c>
      <c r="I1917">
        <v>31211</v>
      </c>
      <c r="J1917">
        <v>1133400</v>
      </c>
      <c r="K1917" t="s">
        <v>1445</v>
      </c>
      <c r="L1917" t="s">
        <v>1446</v>
      </c>
      <c r="M1917">
        <v>0</v>
      </c>
      <c r="N1917" t="s">
        <v>1447</v>
      </c>
      <c r="O1917" t="s">
        <v>1434</v>
      </c>
      <c r="P1917" t="s">
        <v>2329</v>
      </c>
      <c r="Q1917">
        <v>71802</v>
      </c>
      <c r="R1917">
        <v>81806</v>
      </c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 spans="1:60" x14ac:dyDescent="0.25">
      <c r="A1918">
        <v>471</v>
      </c>
      <c r="B1918">
        <v>42880</v>
      </c>
      <c r="C1918">
        <v>283</v>
      </c>
      <c r="D1918" t="s">
        <v>1834</v>
      </c>
      <c r="E1918" t="s">
        <v>1427</v>
      </c>
      <c r="F1918" t="s">
        <v>1546</v>
      </c>
      <c r="G1918">
        <v>250000392893</v>
      </c>
      <c r="H1918">
        <v>4136110</v>
      </c>
      <c r="I1918">
        <v>31211</v>
      </c>
      <c r="J1918">
        <v>3691960</v>
      </c>
      <c r="K1918" t="s">
        <v>1445</v>
      </c>
      <c r="L1918" t="s">
        <v>1446</v>
      </c>
      <c r="M1918">
        <v>0</v>
      </c>
      <c r="N1918" t="s">
        <v>1447</v>
      </c>
      <c r="O1918" t="s">
        <v>1434</v>
      </c>
      <c r="P1918" t="s">
        <v>1701</v>
      </c>
      <c r="Q1918">
        <v>71802</v>
      </c>
      <c r="R1918">
        <v>81801</v>
      </c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 spans="1:60" x14ac:dyDescent="0.25">
      <c r="A1919">
        <v>491</v>
      </c>
      <c r="B1919">
        <v>42880</v>
      </c>
      <c r="C1919">
        <v>5</v>
      </c>
      <c r="D1919" t="s">
        <v>1580</v>
      </c>
      <c r="E1919" t="s">
        <v>1427</v>
      </c>
      <c r="F1919" t="s">
        <v>1441</v>
      </c>
      <c r="G1919">
        <v>5000571065</v>
      </c>
      <c r="H1919">
        <v>31215</v>
      </c>
      <c r="I1919">
        <v>131105</v>
      </c>
      <c r="J1919">
        <v>80000</v>
      </c>
      <c r="K1919" t="s">
        <v>1445</v>
      </c>
      <c r="L1919" t="s">
        <v>1446</v>
      </c>
      <c r="M1919">
        <v>0</v>
      </c>
      <c r="N1919" t="s">
        <v>1447</v>
      </c>
      <c r="O1919" t="s">
        <v>1434</v>
      </c>
      <c r="P1919" t="s">
        <v>2330</v>
      </c>
      <c r="Q1919" t="s">
        <v>1435</v>
      </c>
      <c r="R1919" t="s">
        <v>1435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 spans="1:60" x14ac:dyDescent="0.25">
      <c r="A1920">
        <v>561</v>
      </c>
      <c r="B1920">
        <v>42880</v>
      </c>
      <c r="C1920">
        <v>5</v>
      </c>
      <c r="D1920" t="s">
        <v>1624</v>
      </c>
      <c r="E1920" t="s">
        <v>1427</v>
      </c>
      <c r="F1920" t="s">
        <v>1537</v>
      </c>
      <c r="G1920">
        <v>100180090000</v>
      </c>
      <c r="H1920">
        <v>210201</v>
      </c>
      <c r="I1920">
        <v>4136120</v>
      </c>
      <c r="J1920">
        <v>6390070</v>
      </c>
      <c r="K1920" t="s">
        <v>1445</v>
      </c>
      <c r="L1920" t="s">
        <v>1446</v>
      </c>
      <c r="M1920">
        <v>0</v>
      </c>
      <c r="N1920" t="s">
        <v>1447</v>
      </c>
      <c r="O1920" t="s">
        <v>1434</v>
      </c>
      <c r="P1920" t="s">
        <v>1738</v>
      </c>
      <c r="Q1920" t="s">
        <v>1435</v>
      </c>
      <c r="R1920" t="s">
        <v>1435</v>
      </c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 spans="1:60" x14ac:dyDescent="0.25">
      <c r="A1921">
        <v>718</v>
      </c>
      <c r="B1921">
        <v>42880</v>
      </c>
      <c r="C1921">
        <v>5</v>
      </c>
      <c r="D1921" t="s">
        <v>1624</v>
      </c>
      <c r="E1921" t="s">
        <v>1427</v>
      </c>
      <c r="F1921" t="s">
        <v>1537</v>
      </c>
      <c r="G1921">
        <v>100180090000</v>
      </c>
      <c r="H1921">
        <v>210202</v>
      </c>
      <c r="I1921">
        <v>4136120</v>
      </c>
      <c r="J1921">
        <v>5124174</v>
      </c>
      <c r="K1921" t="s">
        <v>1445</v>
      </c>
      <c r="L1921" t="s">
        <v>1446</v>
      </c>
      <c r="M1921">
        <v>0</v>
      </c>
      <c r="N1921" t="s">
        <v>1447</v>
      </c>
      <c r="O1921" t="s">
        <v>1434</v>
      </c>
      <c r="P1921" t="s">
        <v>1738</v>
      </c>
      <c r="Q1921" t="s">
        <v>1435</v>
      </c>
      <c r="R1921" t="s">
        <v>1435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 spans="1:60" x14ac:dyDescent="0.25">
      <c r="A1922">
        <v>719</v>
      </c>
      <c r="B1922">
        <v>42880</v>
      </c>
      <c r="C1922">
        <v>5</v>
      </c>
      <c r="D1922" t="s">
        <v>1624</v>
      </c>
      <c r="E1922" t="s">
        <v>1427</v>
      </c>
      <c r="F1922" t="s">
        <v>1537</v>
      </c>
      <c r="G1922">
        <v>100180090000</v>
      </c>
      <c r="H1922">
        <v>210203</v>
      </c>
      <c r="I1922">
        <v>4136120</v>
      </c>
      <c r="J1922">
        <v>35856</v>
      </c>
      <c r="K1922" t="s">
        <v>1445</v>
      </c>
      <c r="L1922" t="s">
        <v>1446</v>
      </c>
      <c r="M1922">
        <v>0</v>
      </c>
      <c r="N1922" t="s">
        <v>1447</v>
      </c>
      <c r="O1922" t="s">
        <v>1434</v>
      </c>
      <c r="P1922" t="s">
        <v>1738</v>
      </c>
      <c r="Q1922" t="s">
        <v>1435</v>
      </c>
      <c r="R1922" t="s">
        <v>1435</v>
      </c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 spans="1:60" x14ac:dyDescent="0.25">
      <c r="A1923">
        <v>1910</v>
      </c>
      <c r="B1923">
        <v>42880</v>
      </c>
      <c r="C1923">
        <v>13</v>
      </c>
      <c r="D1923" t="s">
        <v>1484</v>
      </c>
      <c r="E1923" t="s">
        <v>1427</v>
      </c>
      <c r="F1923" t="s">
        <v>1428</v>
      </c>
      <c r="G1923">
        <v>5956056686</v>
      </c>
      <c r="H1923">
        <v>35300</v>
      </c>
      <c r="I1923">
        <v>4136110</v>
      </c>
      <c r="J1923">
        <v>222800</v>
      </c>
      <c r="K1923">
        <v>5746</v>
      </c>
      <c r="L1923" t="s">
        <v>2216</v>
      </c>
      <c r="M1923">
        <v>111.4</v>
      </c>
      <c r="N1923" t="s">
        <v>1454</v>
      </c>
      <c r="O1923" t="s">
        <v>1434</v>
      </c>
      <c r="P1923" t="s">
        <v>2216</v>
      </c>
      <c r="Q1923" t="s">
        <v>1435</v>
      </c>
      <c r="R1923" t="s">
        <v>1435</v>
      </c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 spans="1:60" x14ac:dyDescent="0.25">
      <c r="A1924">
        <v>1911</v>
      </c>
      <c r="B1924">
        <v>42880</v>
      </c>
      <c r="C1924">
        <v>13</v>
      </c>
      <c r="D1924" t="s">
        <v>1484</v>
      </c>
      <c r="E1924" t="s">
        <v>1427</v>
      </c>
      <c r="F1924" t="s">
        <v>1428</v>
      </c>
      <c r="G1924">
        <v>5956056686</v>
      </c>
      <c r="H1924">
        <v>35300</v>
      </c>
      <c r="I1924">
        <v>4136110</v>
      </c>
      <c r="J1924">
        <v>8000</v>
      </c>
      <c r="K1924">
        <v>5561</v>
      </c>
      <c r="L1924" t="s">
        <v>1599</v>
      </c>
      <c r="M1924">
        <v>8</v>
      </c>
      <c r="N1924" t="s">
        <v>1454</v>
      </c>
      <c r="O1924" t="s">
        <v>1434</v>
      </c>
      <c r="P1924" t="s">
        <v>1599</v>
      </c>
      <c r="Q1924" t="s">
        <v>1435</v>
      </c>
      <c r="R1924" t="s">
        <v>1435</v>
      </c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 spans="1:60" x14ac:dyDescent="0.25">
      <c r="A1925">
        <v>1912</v>
      </c>
      <c r="B1925">
        <v>42880</v>
      </c>
      <c r="C1925">
        <v>13</v>
      </c>
      <c r="D1925" t="s">
        <v>1552</v>
      </c>
      <c r="E1925" t="s">
        <v>1427</v>
      </c>
      <c r="F1925" t="s">
        <v>1553</v>
      </c>
      <c r="G1925">
        <v>5935373622</v>
      </c>
      <c r="H1925">
        <v>35300</v>
      </c>
      <c r="I1925">
        <v>4136110</v>
      </c>
      <c r="J1925">
        <v>320000</v>
      </c>
      <c r="K1925">
        <v>5438</v>
      </c>
      <c r="L1925" t="s">
        <v>1612</v>
      </c>
      <c r="M1925">
        <v>160</v>
      </c>
      <c r="N1925" t="s">
        <v>1613</v>
      </c>
      <c r="O1925" t="s">
        <v>1434</v>
      </c>
      <c r="P1925" t="s">
        <v>1612</v>
      </c>
      <c r="Q1925" t="s">
        <v>1435</v>
      </c>
      <c r="R1925" t="s">
        <v>1435</v>
      </c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 spans="1:60" x14ac:dyDescent="0.25">
      <c r="A1926">
        <v>1913</v>
      </c>
      <c r="B1926">
        <v>42880</v>
      </c>
      <c r="C1926">
        <v>13</v>
      </c>
      <c r="D1926" t="s">
        <v>1552</v>
      </c>
      <c r="E1926" t="s">
        <v>1427</v>
      </c>
      <c r="F1926" t="s">
        <v>1553</v>
      </c>
      <c r="G1926">
        <v>5935373622</v>
      </c>
      <c r="H1926">
        <v>35300</v>
      </c>
      <c r="I1926">
        <v>4136110</v>
      </c>
      <c r="J1926">
        <v>454400</v>
      </c>
      <c r="K1926">
        <v>5791</v>
      </c>
      <c r="L1926" t="s">
        <v>2331</v>
      </c>
      <c r="M1926">
        <v>1136</v>
      </c>
      <c r="N1926" t="s">
        <v>1437</v>
      </c>
      <c r="O1926" t="s">
        <v>1434</v>
      </c>
      <c r="P1926" t="s">
        <v>2331</v>
      </c>
      <c r="Q1926" t="s">
        <v>1435</v>
      </c>
      <c r="R1926" t="s">
        <v>1435</v>
      </c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 spans="1:60" x14ac:dyDescent="0.25">
      <c r="A1927">
        <v>1936</v>
      </c>
      <c r="B1927">
        <v>42880</v>
      </c>
      <c r="C1927">
        <v>13</v>
      </c>
      <c r="D1927" t="s">
        <v>1808</v>
      </c>
      <c r="E1927" t="s">
        <v>1427</v>
      </c>
      <c r="F1927" t="s">
        <v>1428</v>
      </c>
      <c r="G1927">
        <v>5935284450</v>
      </c>
      <c r="H1927">
        <v>35450</v>
      </c>
      <c r="I1927">
        <v>4136100</v>
      </c>
      <c r="J1927">
        <v>45000</v>
      </c>
      <c r="K1927">
        <v>5585</v>
      </c>
      <c r="L1927" t="s">
        <v>1916</v>
      </c>
      <c r="M1927">
        <v>3</v>
      </c>
      <c r="N1927" t="s">
        <v>1471</v>
      </c>
      <c r="O1927" t="s">
        <v>1434</v>
      </c>
      <c r="P1927" t="s">
        <v>1916</v>
      </c>
      <c r="Q1927" t="s">
        <v>1435</v>
      </c>
      <c r="R1927" t="s">
        <v>1435</v>
      </c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 spans="1:60" x14ac:dyDescent="0.25">
      <c r="A1928">
        <v>1937</v>
      </c>
      <c r="B1928">
        <v>42880</v>
      </c>
      <c r="C1928">
        <v>13</v>
      </c>
      <c r="D1928" t="s">
        <v>1808</v>
      </c>
      <c r="E1928" t="s">
        <v>1427</v>
      </c>
      <c r="F1928" t="s">
        <v>1428</v>
      </c>
      <c r="G1928">
        <v>5935284450</v>
      </c>
      <c r="H1928">
        <v>35450</v>
      </c>
      <c r="I1928">
        <v>4136100</v>
      </c>
      <c r="J1928">
        <v>20000</v>
      </c>
      <c r="K1928">
        <v>5794</v>
      </c>
      <c r="L1928" t="s">
        <v>2332</v>
      </c>
      <c r="M1928">
        <v>20</v>
      </c>
      <c r="N1928" t="s">
        <v>1454</v>
      </c>
      <c r="O1928" t="s">
        <v>1434</v>
      </c>
      <c r="P1928" t="s">
        <v>2332</v>
      </c>
      <c r="Q1928" t="s">
        <v>1435</v>
      </c>
      <c r="R1928" t="s">
        <v>1435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 spans="1:60" x14ac:dyDescent="0.25">
      <c r="A1929">
        <v>2074</v>
      </c>
      <c r="B1929">
        <v>42880</v>
      </c>
      <c r="C1929">
        <v>13</v>
      </c>
      <c r="D1929" t="s">
        <v>1808</v>
      </c>
      <c r="E1929" t="s">
        <v>1427</v>
      </c>
      <c r="F1929" t="s">
        <v>1428</v>
      </c>
      <c r="G1929">
        <v>5935284450</v>
      </c>
      <c r="H1929">
        <v>35420</v>
      </c>
      <c r="I1929">
        <v>4136100</v>
      </c>
      <c r="J1929">
        <v>1500</v>
      </c>
      <c r="K1929">
        <v>5895</v>
      </c>
      <c r="L1929" t="s">
        <v>2333</v>
      </c>
      <c r="M1929">
        <v>1</v>
      </c>
      <c r="N1929" t="s">
        <v>1437</v>
      </c>
      <c r="O1929" t="s">
        <v>1434</v>
      </c>
      <c r="P1929" t="s">
        <v>2333</v>
      </c>
      <c r="Q1929" t="s">
        <v>1435</v>
      </c>
      <c r="R1929" t="s">
        <v>1435</v>
      </c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 spans="1:60" x14ac:dyDescent="0.25">
      <c r="A1930">
        <v>2075</v>
      </c>
      <c r="B1930">
        <v>42880</v>
      </c>
      <c r="C1930">
        <v>13</v>
      </c>
      <c r="D1930" t="s">
        <v>1808</v>
      </c>
      <c r="E1930" t="s">
        <v>1427</v>
      </c>
      <c r="F1930" t="s">
        <v>1428</v>
      </c>
      <c r="G1930">
        <v>5935284450</v>
      </c>
      <c r="H1930">
        <v>35420</v>
      </c>
      <c r="I1930">
        <v>4136100</v>
      </c>
      <c r="J1930">
        <v>1600</v>
      </c>
      <c r="K1930">
        <v>5897</v>
      </c>
      <c r="L1930" t="s">
        <v>1915</v>
      </c>
      <c r="M1930">
        <v>8</v>
      </c>
      <c r="N1930" t="s">
        <v>1437</v>
      </c>
      <c r="O1930" t="s">
        <v>1434</v>
      </c>
      <c r="P1930" t="s">
        <v>1915</v>
      </c>
      <c r="Q1930" t="s">
        <v>1435</v>
      </c>
      <c r="R1930" t="s">
        <v>1435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 spans="1:60" x14ac:dyDescent="0.25">
      <c r="A1931">
        <v>2076</v>
      </c>
      <c r="B1931">
        <v>42880</v>
      </c>
      <c r="C1931">
        <v>13</v>
      </c>
      <c r="D1931" t="s">
        <v>1808</v>
      </c>
      <c r="E1931" t="s">
        <v>1427</v>
      </c>
      <c r="F1931" t="s">
        <v>1428</v>
      </c>
      <c r="G1931">
        <v>5935284450</v>
      </c>
      <c r="H1931">
        <v>35420</v>
      </c>
      <c r="I1931">
        <v>4136100</v>
      </c>
      <c r="J1931">
        <v>80</v>
      </c>
      <c r="K1931">
        <v>5898</v>
      </c>
      <c r="L1931" t="s">
        <v>2334</v>
      </c>
      <c r="M1931">
        <v>8</v>
      </c>
      <c r="N1931" t="s">
        <v>1437</v>
      </c>
      <c r="O1931" t="s">
        <v>1434</v>
      </c>
      <c r="P1931" t="s">
        <v>2334</v>
      </c>
      <c r="Q1931" t="s">
        <v>1435</v>
      </c>
      <c r="R1931" t="s">
        <v>1435</v>
      </c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 spans="1:60" x14ac:dyDescent="0.25">
      <c r="A1932">
        <v>2077</v>
      </c>
      <c r="B1932">
        <v>42880</v>
      </c>
      <c r="C1932">
        <v>13</v>
      </c>
      <c r="D1932" t="s">
        <v>1808</v>
      </c>
      <c r="E1932" t="s">
        <v>1427</v>
      </c>
      <c r="F1932" t="s">
        <v>1428</v>
      </c>
      <c r="G1932">
        <v>5935284450</v>
      </c>
      <c r="H1932">
        <v>35420</v>
      </c>
      <c r="I1932">
        <v>4136100</v>
      </c>
      <c r="J1932">
        <v>2400</v>
      </c>
      <c r="K1932">
        <v>5899</v>
      </c>
      <c r="L1932" t="s">
        <v>2224</v>
      </c>
      <c r="M1932">
        <v>4</v>
      </c>
      <c r="N1932" t="s">
        <v>1437</v>
      </c>
      <c r="O1932" t="s">
        <v>1434</v>
      </c>
      <c r="P1932" t="s">
        <v>2224</v>
      </c>
      <c r="Q1932" t="s">
        <v>1435</v>
      </c>
      <c r="R1932" t="s">
        <v>1435</v>
      </c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 spans="1:60" x14ac:dyDescent="0.25">
      <c r="A1933">
        <v>2078</v>
      </c>
      <c r="B1933">
        <v>42880</v>
      </c>
      <c r="C1933">
        <v>13</v>
      </c>
      <c r="D1933" t="s">
        <v>1808</v>
      </c>
      <c r="E1933" t="s">
        <v>1427</v>
      </c>
      <c r="F1933" t="s">
        <v>1428</v>
      </c>
      <c r="G1933">
        <v>5935284450</v>
      </c>
      <c r="H1933">
        <v>35420</v>
      </c>
      <c r="I1933">
        <v>4136100</v>
      </c>
      <c r="J1933">
        <v>2000</v>
      </c>
      <c r="K1933">
        <v>5900</v>
      </c>
      <c r="L1933" t="s">
        <v>2335</v>
      </c>
      <c r="M1933">
        <v>2</v>
      </c>
      <c r="N1933" t="s">
        <v>1437</v>
      </c>
      <c r="O1933" t="s">
        <v>1434</v>
      </c>
      <c r="P1933" t="s">
        <v>2335</v>
      </c>
      <c r="Q1933" t="s">
        <v>1435</v>
      </c>
      <c r="R1933" t="s">
        <v>1435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 spans="1:60" x14ac:dyDescent="0.25">
      <c r="A1934">
        <v>2079</v>
      </c>
      <c r="B1934">
        <v>42880</v>
      </c>
      <c r="C1934">
        <v>13</v>
      </c>
      <c r="D1934" t="s">
        <v>1808</v>
      </c>
      <c r="E1934" t="s">
        <v>1427</v>
      </c>
      <c r="F1934" t="s">
        <v>1428</v>
      </c>
      <c r="G1934">
        <v>5935284450</v>
      </c>
      <c r="H1934">
        <v>35420</v>
      </c>
      <c r="I1934">
        <v>4136100</v>
      </c>
      <c r="J1934">
        <v>4000</v>
      </c>
      <c r="K1934">
        <v>5602</v>
      </c>
      <c r="L1934" t="s">
        <v>1921</v>
      </c>
      <c r="M1934">
        <v>1</v>
      </c>
      <c r="N1934" t="s">
        <v>1437</v>
      </c>
      <c r="O1934" t="s">
        <v>1434</v>
      </c>
      <c r="P1934" t="s">
        <v>1921</v>
      </c>
      <c r="Q1934" t="s">
        <v>1435</v>
      </c>
      <c r="R1934" t="s">
        <v>1435</v>
      </c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 spans="1:60" x14ac:dyDescent="0.25">
      <c r="A1935">
        <v>2080</v>
      </c>
      <c r="B1935">
        <v>42880</v>
      </c>
      <c r="C1935">
        <v>13</v>
      </c>
      <c r="D1935" t="s">
        <v>1808</v>
      </c>
      <c r="E1935" t="s">
        <v>1427</v>
      </c>
      <c r="F1935" t="s">
        <v>1428</v>
      </c>
      <c r="G1935">
        <v>5935284450</v>
      </c>
      <c r="H1935">
        <v>35420</v>
      </c>
      <c r="I1935">
        <v>4136100</v>
      </c>
      <c r="J1935">
        <v>1000</v>
      </c>
      <c r="K1935">
        <v>5901</v>
      </c>
      <c r="L1935" t="s">
        <v>1917</v>
      </c>
      <c r="M1935">
        <v>2</v>
      </c>
      <c r="N1935" t="s">
        <v>1437</v>
      </c>
      <c r="O1935" t="s">
        <v>1434</v>
      </c>
      <c r="P1935" t="s">
        <v>1917</v>
      </c>
      <c r="Q1935" t="s">
        <v>1435</v>
      </c>
      <c r="R1935" t="s">
        <v>1435</v>
      </c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 spans="1:60" x14ac:dyDescent="0.25">
      <c r="A1936">
        <v>2081</v>
      </c>
      <c r="B1936">
        <v>42880</v>
      </c>
      <c r="C1936">
        <v>13</v>
      </c>
      <c r="D1936" t="s">
        <v>1808</v>
      </c>
      <c r="E1936" t="s">
        <v>1427</v>
      </c>
      <c r="F1936" t="s">
        <v>1428</v>
      </c>
      <c r="G1936">
        <v>5935284450</v>
      </c>
      <c r="H1936">
        <v>35420</v>
      </c>
      <c r="I1936">
        <v>4136100</v>
      </c>
      <c r="J1936">
        <v>600</v>
      </c>
      <c r="K1936">
        <v>5902</v>
      </c>
      <c r="L1936" t="s">
        <v>1573</v>
      </c>
      <c r="M1936">
        <v>1</v>
      </c>
      <c r="N1936" t="s">
        <v>1437</v>
      </c>
      <c r="O1936" t="s">
        <v>1434</v>
      </c>
      <c r="P1936" t="s">
        <v>1573</v>
      </c>
      <c r="Q1936" t="s">
        <v>1435</v>
      </c>
      <c r="R1936" t="s">
        <v>1435</v>
      </c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 spans="1:60" x14ac:dyDescent="0.25">
      <c r="A1937">
        <v>2082</v>
      </c>
      <c r="B1937">
        <v>42880</v>
      </c>
      <c r="C1937">
        <v>13</v>
      </c>
      <c r="D1937" t="s">
        <v>1808</v>
      </c>
      <c r="E1937" t="s">
        <v>1427</v>
      </c>
      <c r="F1937" t="s">
        <v>1428</v>
      </c>
      <c r="G1937">
        <v>5935284450</v>
      </c>
      <c r="H1937">
        <v>35420</v>
      </c>
      <c r="I1937">
        <v>4136100</v>
      </c>
      <c r="J1937">
        <v>280</v>
      </c>
      <c r="K1937">
        <v>5903</v>
      </c>
      <c r="L1937" t="s">
        <v>1782</v>
      </c>
      <c r="M1937">
        <v>4</v>
      </c>
      <c r="N1937" t="s">
        <v>1437</v>
      </c>
      <c r="O1937" t="s">
        <v>1434</v>
      </c>
      <c r="P1937" t="s">
        <v>1782</v>
      </c>
      <c r="Q1937" t="s">
        <v>1435</v>
      </c>
      <c r="R1937" t="s">
        <v>1435</v>
      </c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 spans="1:60" x14ac:dyDescent="0.25">
      <c r="A1938">
        <v>2083</v>
      </c>
      <c r="B1938">
        <v>42880</v>
      </c>
      <c r="C1938">
        <v>13</v>
      </c>
      <c r="D1938" t="s">
        <v>1808</v>
      </c>
      <c r="E1938" t="s">
        <v>1427</v>
      </c>
      <c r="F1938" t="s">
        <v>1428</v>
      </c>
      <c r="G1938">
        <v>5935284450</v>
      </c>
      <c r="H1938">
        <v>35420</v>
      </c>
      <c r="I1938">
        <v>4136100</v>
      </c>
      <c r="J1938">
        <v>3600</v>
      </c>
      <c r="K1938">
        <v>5902</v>
      </c>
      <c r="L1938" t="s">
        <v>1573</v>
      </c>
      <c r="M1938">
        <v>6</v>
      </c>
      <c r="N1938" t="s">
        <v>1437</v>
      </c>
      <c r="O1938" t="s">
        <v>1434</v>
      </c>
      <c r="P1938" t="s">
        <v>1573</v>
      </c>
      <c r="Q1938" t="s">
        <v>1435</v>
      </c>
      <c r="R1938" t="s">
        <v>1435</v>
      </c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 spans="1:60" x14ac:dyDescent="0.25">
      <c r="A1939">
        <v>2084</v>
      </c>
      <c r="B1939">
        <v>42880</v>
      </c>
      <c r="C1939">
        <v>13</v>
      </c>
      <c r="D1939" t="s">
        <v>1808</v>
      </c>
      <c r="E1939" t="s">
        <v>1427</v>
      </c>
      <c r="F1939" t="s">
        <v>1428</v>
      </c>
      <c r="G1939">
        <v>5935284450</v>
      </c>
      <c r="H1939">
        <v>35420</v>
      </c>
      <c r="I1939">
        <v>4136100</v>
      </c>
      <c r="J1939">
        <v>4800</v>
      </c>
      <c r="K1939">
        <v>5904</v>
      </c>
      <c r="L1939" t="s">
        <v>2336</v>
      </c>
      <c r="M1939">
        <v>6</v>
      </c>
      <c r="N1939" t="s">
        <v>2337</v>
      </c>
      <c r="O1939" t="s">
        <v>1434</v>
      </c>
      <c r="P1939" t="s">
        <v>2336</v>
      </c>
      <c r="Q1939" t="s">
        <v>1435</v>
      </c>
      <c r="R1939" t="s">
        <v>1435</v>
      </c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 spans="1:60" x14ac:dyDescent="0.25">
      <c r="A1940">
        <v>2085</v>
      </c>
      <c r="B1940">
        <v>42880</v>
      </c>
      <c r="C1940">
        <v>13</v>
      </c>
      <c r="D1940" t="s">
        <v>1808</v>
      </c>
      <c r="E1940" t="s">
        <v>1427</v>
      </c>
      <c r="F1940" t="s">
        <v>1428</v>
      </c>
      <c r="G1940">
        <v>5935284450</v>
      </c>
      <c r="H1940">
        <v>35420</v>
      </c>
      <c r="I1940">
        <v>4136100</v>
      </c>
      <c r="J1940">
        <v>3000</v>
      </c>
      <c r="K1940">
        <v>5905</v>
      </c>
      <c r="L1940" t="s">
        <v>1782</v>
      </c>
      <c r="M1940">
        <v>6</v>
      </c>
      <c r="N1940" t="s">
        <v>1437</v>
      </c>
      <c r="O1940" t="s">
        <v>1434</v>
      </c>
      <c r="P1940" t="s">
        <v>1782</v>
      </c>
      <c r="Q1940" t="s">
        <v>1435</v>
      </c>
      <c r="R1940" t="s">
        <v>1435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 spans="1:60" x14ac:dyDescent="0.25">
      <c r="A1941">
        <v>2086</v>
      </c>
      <c r="B1941">
        <v>42880</v>
      </c>
      <c r="C1941">
        <v>13</v>
      </c>
      <c r="D1941" t="s">
        <v>1808</v>
      </c>
      <c r="E1941" t="s">
        <v>1427</v>
      </c>
      <c r="F1941" t="s">
        <v>1428</v>
      </c>
      <c r="G1941">
        <v>5935284450</v>
      </c>
      <c r="H1941">
        <v>35420</v>
      </c>
      <c r="I1941">
        <v>4136100</v>
      </c>
      <c r="J1941">
        <v>3000</v>
      </c>
      <c r="K1941">
        <v>5906</v>
      </c>
      <c r="L1941" t="s">
        <v>1781</v>
      </c>
      <c r="M1941">
        <v>3</v>
      </c>
      <c r="N1941" t="s">
        <v>1437</v>
      </c>
      <c r="O1941" t="s">
        <v>1434</v>
      </c>
      <c r="P1941" t="s">
        <v>1781</v>
      </c>
      <c r="Q1941" t="s">
        <v>1435</v>
      </c>
      <c r="R1941" t="s">
        <v>1435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 spans="1:60" x14ac:dyDescent="0.25">
      <c r="A1942">
        <v>2087</v>
      </c>
      <c r="B1942">
        <v>42880</v>
      </c>
      <c r="C1942">
        <v>13</v>
      </c>
      <c r="D1942" t="s">
        <v>1808</v>
      </c>
      <c r="E1942" t="s">
        <v>1427</v>
      </c>
      <c r="F1942" t="s">
        <v>1428</v>
      </c>
      <c r="G1942">
        <v>5935284450</v>
      </c>
      <c r="H1942">
        <v>35420</v>
      </c>
      <c r="I1942">
        <v>4136100</v>
      </c>
      <c r="J1942">
        <v>14000</v>
      </c>
      <c r="K1942">
        <v>5907</v>
      </c>
      <c r="L1942" t="s">
        <v>2338</v>
      </c>
      <c r="M1942">
        <v>2</v>
      </c>
      <c r="N1942" t="s">
        <v>1437</v>
      </c>
      <c r="O1942" t="s">
        <v>1434</v>
      </c>
      <c r="P1942" t="s">
        <v>2338</v>
      </c>
      <c r="Q1942" t="s">
        <v>1435</v>
      </c>
      <c r="R1942" t="s">
        <v>1435</v>
      </c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 spans="1:60" x14ac:dyDescent="0.25">
      <c r="A1943">
        <v>2088</v>
      </c>
      <c r="B1943">
        <v>42880</v>
      </c>
      <c r="C1943">
        <v>13</v>
      </c>
      <c r="D1943" t="s">
        <v>1808</v>
      </c>
      <c r="E1943" t="s">
        <v>1427</v>
      </c>
      <c r="F1943" t="s">
        <v>1428</v>
      </c>
      <c r="G1943">
        <v>5935284450</v>
      </c>
      <c r="H1943">
        <v>35420</v>
      </c>
      <c r="I1943">
        <v>4136100</v>
      </c>
      <c r="J1943">
        <v>5000</v>
      </c>
      <c r="K1943">
        <v>5908</v>
      </c>
      <c r="L1943" t="s">
        <v>2338</v>
      </c>
      <c r="M1943">
        <v>2</v>
      </c>
      <c r="N1943" t="s">
        <v>1437</v>
      </c>
      <c r="O1943" t="s">
        <v>1434</v>
      </c>
      <c r="P1943" t="s">
        <v>2338</v>
      </c>
      <c r="Q1943" t="s">
        <v>1435</v>
      </c>
      <c r="R1943" t="s">
        <v>1435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 spans="1:60" x14ac:dyDescent="0.25">
      <c r="A1944">
        <v>2089</v>
      </c>
      <c r="B1944">
        <v>42880</v>
      </c>
      <c r="C1944">
        <v>13</v>
      </c>
      <c r="D1944" t="s">
        <v>1808</v>
      </c>
      <c r="E1944" t="s">
        <v>1427</v>
      </c>
      <c r="F1944" t="s">
        <v>1428</v>
      </c>
      <c r="G1944">
        <v>5935284450</v>
      </c>
      <c r="H1944">
        <v>35420</v>
      </c>
      <c r="I1944">
        <v>4136100</v>
      </c>
      <c r="J1944">
        <v>3000</v>
      </c>
      <c r="K1944">
        <v>5597</v>
      </c>
      <c r="L1944" t="s">
        <v>1915</v>
      </c>
      <c r="M1944">
        <v>3</v>
      </c>
      <c r="N1944" t="s">
        <v>1437</v>
      </c>
      <c r="O1944" t="s">
        <v>1434</v>
      </c>
      <c r="P1944" t="s">
        <v>1915</v>
      </c>
      <c r="Q1944" t="s">
        <v>1435</v>
      </c>
      <c r="R1944" t="s">
        <v>1435</v>
      </c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 spans="1:60" x14ac:dyDescent="0.25">
      <c r="A1945">
        <v>2090</v>
      </c>
      <c r="B1945">
        <v>42880</v>
      </c>
      <c r="C1945">
        <v>13</v>
      </c>
      <c r="D1945" t="s">
        <v>1808</v>
      </c>
      <c r="E1945" t="s">
        <v>1427</v>
      </c>
      <c r="F1945" t="s">
        <v>1428</v>
      </c>
      <c r="G1945">
        <v>5935284450</v>
      </c>
      <c r="H1945">
        <v>35420</v>
      </c>
      <c r="I1945">
        <v>4136100</v>
      </c>
      <c r="J1945">
        <v>2000</v>
      </c>
      <c r="K1945">
        <v>5886</v>
      </c>
      <c r="L1945" t="s">
        <v>1572</v>
      </c>
      <c r="M1945">
        <v>2</v>
      </c>
      <c r="N1945" t="s">
        <v>1437</v>
      </c>
      <c r="O1945" t="s">
        <v>1434</v>
      </c>
      <c r="P1945" t="s">
        <v>1572</v>
      </c>
      <c r="Q1945" t="s">
        <v>1435</v>
      </c>
      <c r="R1945" t="s">
        <v>1435</v>
      </c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 spans="1:60" x14ac:dyDescent="0.25">
      <c r="A1946">
        <v>2091</v>
      </c>
      <c r="B1946">
        <v>42880</v>
      </c>
      <c r="C1946">
        <v>13</v>
      </c>
      <c r="D1946" t="s">
        <v>1808</v>
      </c>
      <c r="E1946" t="s">
        <v>1427</v>
      </c>
      <c r="F1946" t="s">
        <v>1428</v>
      </c>
      <c r="G1946">
        <v>5935284450</v>
      </c>
      <c r="H1946">
        <v>35420</v>
      </c>
      <c r="I1946">
        <v>4136100</v>
      </c>
      <c r="J1946">
        <v>13200</v>
      </c>
      <c r="K1946">
        <v>5909</v>
      </c>
      <c r="L1946" t="s">
        <v>1959</v>
      </c>
      <c r="M1946">
        <v>3</v>
      </c>
      <c r="N1946" t="s">
        <v>1437</v>
      </c>
      <c r="O1946" t="s">
        <v>1434</v>
      </c>
      <c r="P1946" t="s">
        <v>1959</v>
      </c>
      <c r="Q1946" t="s">
        <v>1435</v>
      </c>
      <c r="R1946" t="s">
        <v>1435</v>
      </c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 spans="1:60" x14ac:dyDescent="0.25">
      <c r="A1947">
        <v>2092</v>
      </c>
      <c r="B1947">
        <v>42880</v>
      </c>
      <c r="C1947">
        <v>13</v>
      </c>
      <c r="D1947" t="s">
        <v>1808</v>
      </c>
      <c r="E1947" t="s">
        <v>1427</v>
      </c>
      <c r="F1947" t="s">
        <v>1428</v>
      </c>
      <c r="G1947">
        <v>5935284450</v>
      </c>
      <c r="H1947">
        <v>35420</v>
      </c>
      <c r="I1947">
        <v>4136100</v>
      </c>
      <c r="J1947">
        <v>12000</v>
      </c>
      <c r="K1947">
        <v>5910</v>
      </c>
      <c r="L1947" t="s">
        <v>2339</v>
      </c>
      <c r="M1947">
        <v>1</v>
      </c>
      <c r="N1947" t="s">
        <v>2052</v>
      </c>
      <c r="O1947" t="s">
        <v>1434</v>
      </c>
      <c r="P1947" t="s">
        <v>2339</v>
      </c>
      <c r="Q1947" t="s">
        <v>1435</v>
      </c>
      <c r="R1947" t="s">
        <v>1435</v>
      </c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</row>
    <row r="1948" spans="1:60" x14ac:dyDescent="0.25">
      <c r="A1948">
        <v>2093</v>
      </c>
      <c r="B1948">
        <v>42880</v>
      </c>
      <c r="C1948">
        <v>13</v>
      </c>
      <c r="D1948" t="s">
        <v>1808</v>
      </c>
      <c r="E1948" t="s">
        <v>1427</v>
      </c>
      <c r="F1948" t="s">
        <v>1428</v>
      </c>
      <c r="G1948">
        <v>5935284450</v>
      </c>
      <c r="H1948">
        <v>35420</v>
      </c>
      <c r="I1948">
        <v>4136100</v>
      </c>
      <c r="J1948">
        <v>10000</v>
      </c>
      <c r="K1948">
        <v>5912</v>
      </c>
      <c r="L1948" t="s">
        <v>2340</v>
      </c>
      <c r="M1948">
        <v>10</v>
      </c>
      <c r="N1948" t="s">
        <v>1529</v>
      </c>
      <c r="O1948" t="s">
        <v>1434</v>
      </c>
      <c r="P1948" t="s">
        <v>2340</v>
      </c>
      <c r="Q1948" t="s">
        <v>1435</v>
      </c>
      <c r="R1948" t="s">
        <v>1435</v>
      </c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 spans="1:60" x14ac:dyDescent="0.25">
      <c r="A1949">
        <v>2094</v>
      </c>
      <c r="B1949">
        <v>42880</v>
      </c>
      <c r="C1949">
        <v>13</v>
      </c>
      <c r="D1949" t="s">
        <v>1808</v>
      </c>
      <c r="E1949" t="s">
        <v>1427</v>
      </c>
      <c r="F1949" t="s">
        <v>1428</v>
      </c>
      <c r="G1949">
        <v>5935284450</v>
      </c>
      <c r="H1949">
        <v>35420</v>
      </c>
      <c r="I1949">
        <v>4136100</v>
      </c>
      <c r="J1949">
        <v>15000</v>
      </c>
      <c r="K1949">
        <v>5911</v>
      </c>
      <c r="L1949" t="s">
        <v>2341</v>
      </c>
      <c r="M1949">
        <v>5</v>
      </c>
      <c r="N1949" t="s">
        <v>1437</v>
      </c>
      <c r="O1949" t="s">
        <v>1434</v>
      </c>
      <c r="P1949" t="s">
        <v>2341</v>
      </c>
      <c r="Q1949" t="s">
        <v>1435</v>
      </c>
      <c r="R1949" t="s">
        <v>1435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 spans="1:60" x14ac:dyDescent="0.25">
      <c r="A1950">
        <v>2095</v>
      </c>
      <c r="B1950">
        <v>42880</v>
      </c>
      <c r="C1950">
        <v>13</v>
      </c>
      <c r="D1950" t="s">
        <v>1808</v>
      </c>
      <c r="E1950" t="s">
        <v>1427</v>
      </c>
      <c r="F1950" t="s">
        <v>1428</v>
      </c>
      <c r="G1950">
        <v>5935284450</v>
      </c>
      <c r="H1950">
        <v>35420</v>
      </c>
      <c r="I1950">
        <v>4136100</v>
      </c>
      <c r="J1950">
        <v>1800</v>
      </c>
      <c r="K1950">
        <v>5913</v>
      </c>
      <c r="L1950" t="s">
        <v>1915</v>
      </c>
      <c r="M1950">
        <v>4</v>
      </c>
      <c r="N1950" t="s">
        <v>1437</v>
      </c>
      <c r="O1950" t="s">
        <v>1434</v>
      </c>
      <c r="P1950" t="s">
        <v>1915</v>
      </c>
      <c r="Q1950" t="s">
        <v>1435</v>
      </c>
      <c r="R1950" t="s">
        <v>1435</v>
      </c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 spans="1:60" x14ac:dyDescent="0.25">
      <c r="A1951">
        <v>2096</v>
      </c>
      <c r="B1951">
        <v>42880</v>
      </c>
      <c r="C1951">
        <v>13</v>
      </c>
      <c r="D1951" t="s">
        <v>1808</v>
      </c>
      <c r="E1951" t="s">
        <v>1427</v>
      </c>
      <c r="F1951" t="s">
        <v>1428</v>
      </c>
      <c r="G1951">
        <v>5935284450</v>
      </c>
      <c r="H1951">
        <v>35420</v>
      </c>
      <c r="I1951">
        <v>4136100</v>
      </c>
      <c r="J1951">
        <v>240</v>
      </c>
      <c r="K1951">
        <v>5914</v>
      </c>
      <c r="L1951" t="s">
        <v>1782</v>
      </c>
      <c r="M1951">
        <v>8</v>
      </c>
      <c r="N1951" t="s">
        <v>1437</v>
      </c>
      <c r="O1951" t="s">
        <v>1434</v>
      </c>
      <c r="P1951" t="s">
        <v>1782</v>
      </c>
      <c r="Q1951" t="s">
        <v>1435</v>
      </c>
      <c r="R1951" t="s">
        <v>1435</v>
      </c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 spans="1:60" x14ac:dyDescent="0.25">
      <c r="A1952">
        <v>2097</v>
      </c>
      <c r="B1952">
        <v>42880</v>
      </c>
      <c r="C1952">
        <v>13</v>
      </c>
      <c r="D1952" t="s">
        <v>1808</v>
      </c>
      <c r="E1952" t="s">
        <v>1427</v>
      </c>
      <c r="F1952" t="s">
        <v>1428</v>
      </c>
      <c r="G1952">
        <v>5935284450</v>
      </c>
      <c r="H1952">
        <v>35420</v>
      </c>
      <c r="I1952">
        <v>4136100</v>
      </c>
      <c r="J1952">
        <v>1000</v>
      </c>
      <c r="K1952">
        <v>5915</v>
      </c>
      <c r="L1952" t="s">
        <v>1567</v>
      </c>
      <c r="M1952">
        <v>5</v>
      </c>
      <c r="N1952" t="s">
        <v>1437</v>
      </c>
      <c r="O1952" t="s">
        <v>1434</v>
      </c>
      <c r="P1952" t="s">
        <v>1567</v>
      </c>
      <c r="Q1952" t="s">
        <v>1435</v>
      </c>
      <c r="R1952" t="s">
        <v>1435</v>
      </c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 spans="1:60" x14ac:dyDescent="0.25">
      <c r="A1953">
        <v>472</v>
      </c>
      <c r="B1953">
        <v>42881</v>
      </c>
      <c r="C1953">
        <v>284</v>
      </c>
      <c r="D1953" t="s">
        <v>2325</v>
      </c>
      <c r="E1953" t="s">
        <v>1427</v>
      </c>
      <c r="F1953" t="s">
        <v>1428</v>
      </c>
      <c r="G1953">
        <v>5954065207</v>
      </c>
      <c r="H1953">
        <v>41362</v>
      </c>
      <c r="I1953">
        <v>31211</v>
      </c>
      <c r="J1953">
        <v>40000</v>
      </c>
      <c r="K1953" t="s">
        <v>1445</v>
      </c>
      <c r="L1953" t="s">
        <v>1446</v>
      </c>
      <c r="M1953">
        <v>0</v>
      </c>
      <c r="N1953" t="s">
        <v>1447</v>
      </c>
      <c r="O1953" t="s">
        <v>1434</v>
      </c>
      <c r="P1953" t="s">
        <v>2276</v>
      </c>
      <c r="Q1953">
        <v>71802</v>
      </c>
      <c r="R1953">
        <v>81834</v>
      </c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 spans="1:60" x14ac:dyDescent="0.25">
      <c r="A1954">
        <v>473</v>
      </c>
      <c r="B1954">
        <v>42881</v>
      </c>
      <c r="C1954">
        <v>285</v>
      </c>
      <c r="D1954" t="s">
        <v>2326</v>
      </c>
      <c r="E1954" t="s">
        <v>1427</v>
      </c>
      <c r="F1954" t="s">
        <v>1428</v>
      </c>
      <c r="G1954">
        <v>5946148833</v>
      </c>
      <c r="H1954">
        <v>41362</v>
      </c>
      <c r="I1954">
        <v>31211</v>
      </c>
      <c r="J1954">
        <v>40000</v>
      </c>
      <c r="K1954" t="s">
        <v>1445</v>
      </c>
      <c r="L1954" t="s">
        <v>1446</v>
      </c>
      <c r="M1954">
        <v>0</v>
      </c>
      <c r="N1954" t="s">
        <v>1447</v>
      </c>
      <c r="O1954" t="s">
        <v>1434</v>
      </c>
      <c r="P1954" t="s">
        <v>2276</v>
      </c>
      <c r="Q1954">
        <v>71802</v>
      </c>
      <c r="R1954">
        <v>81834</v>
      </c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 spans="1:60" x14ac:dyDescent="0.25">
      <c r="A1955">
        <v>1849</v>
      </c>
      <c r="B1955">
        <v>42881</v>
      </c>
      <c r="C1955">
        <v>13</v>
      </c>
      <c r="D1955" t="s">
        <v>1552</v>
      </c>
      <c r="E1955" t="s">
        <v>1427</v>
      </c>
      <c r="F1955" t="s">
        <v>1553</v>
      </c>
      <c r="G1955">
        <v>5935373622</v>
      </c>
      <c r="H1955">
        <v>35460</v>
      </c>
      <c r="I1955">
        <v>4136108</v>
      </c>
      <c r="J1955">
        <v>232500</v>
      </c>
      <c r="K1955">
        <v>5439</v>
      </c>
      <c r="L1955" t="s">
        <v>1614</v>
      </c>
      <c r="M1955">
        <v>155</v>
      </c>
      <c r="N1955" t="s">
        <v>1613</v>
      </c>
      <c r="O1955" t="s">
        <v>1434</v>
      </c>
      <c r="P1955" t="s">
        <v>1614</v>
      </c>
      <c r="Q1955" t="s">
        <v>1435</v>
      </c>
      <c r="R1955" t="s">
        <v>1435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 spans="1:60" x14ac:dyDescent="0.25">
      <c r="A1956">
        <v>1850</v>
      </c>
      <c r="B1956">
        <v>42881</v>
      </c>
      <c r="C1956">
        <v>13</v>
      </c>
      <c r="D1956" t="s">
        <v>1552</v>
      </c>
      <c r="E1956" t="s">
        <v>1427</v>
      </c>
      <c r="F1956" t="s">
        <v>1553</v>
      </c>
      <c r="G1956">
        <v>5935373622</v>
      </c>
      <c r="H1956">
        <v>35460</v>
      </c>
      <c r="I1956">
        <v>4136108</v>
      </c>
      <c r="J1956">
        <v>1070000</v>
      </c>
      <c r="K1956">
        <v>5440</v>
      </c>
      <c r="L1956" t="s">
        <v>1615</v>
      </c>
      <c r="M1956">
        <v>535</v>
      </c>
      <c r="N1956" t="s">
        <v>1613</v>
      </c>
      <c r="O1956" t="s">
        <v>1434</v>
      </c>
      <c r="P1956" t="s">
        <v>1615</v>
      </c>
      <c r="Q1956" t="s">
        <v>1435</v>
      </c>
      <c r="R1956" t="s">
        <v>1435</v>
      </c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 spans="1:60" x14ac:dyDescent="0.25">
      <c r="A1957">
        <v>2098</v>
      </c>
      <c r="B1957">
        <v>42882</v>
      </c>
      <c r="C1957">
        <v>13</v>
      </c>
      <c r="D1957" t="s">
        <v>2342</v>
      </c>
      <c r="E1957" t="s">
        <v>1427</v>
      </c>
      <c r="F1957" t="s">
        <v>1428</v>
      </c>
      <c r="G1957">
        <v>5935102200</v>
      </c>
      <c r="H1957">
        <v>35420</v>
      </c>
      <c r="I1957">
        <v>41362</v>
      </c>
      <c r="J1957">
        <v>36000</v>
      </c>
      <c r="K1957">
        <v>5916</v>
      </c>
      <c r="L1957" t="s">
        <v>1901</v>
      </c>
      <c r="M1957">
        <v>9</v>
      </c>
      <c r="N1957" t="s">
        <v>1437</v>
      </c>
      <c r="O1957" t="s">
        <v>1434</v>
      </c>
      <c r="P1957" t="s">
        <v>1901</v>
      </c>
      <c r="Q1957" t="s">
        <v>1435</v>
      </c>
      <c r="R1957" t="s">
        <v>1435</v>
      </c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 spans="1:60" x14ac:dyDescent="0.25">
      <c r="A1958">
        <v>474</v>
      </c>
      <c r="B1958">
        <v>42884</v>
      </c>
      <c r="C1958">
        <v>286</v>
      </c>
      <c r="D1958" t="s">
        <v>2342</v>
      </c>
      <c r="E1958" t="s">
        <v>1427</v>
      </c>
      <c r="F1958" t="s">
        <v>1428</v>
      </c>
      <c r="G1958">
        <v>5935102200</v>
      </c>
      <c r="H1958">
        <v>41362</v>
      </c>
      <c r="I1958">
        <v>31211</v>
      </c>
      <c r="J1958">
        <v>32400</v>
      </c>
      <c r="K1958" t="s">
        <v>1445</v>
      </c>
      <c r="L1958" t="s">
        <v>1446</v>
      </c>
      <c r="M1958">
        <v>0</v>
      </c>
      <c r="N1958" t="s">
        <v>1447</v>
      </c>
      <c r="O1958" t="s">
        <v>1434</v>
      </c>
      <c r="P1958" t="s">
        <v>1901</v>
      </c>
      <c r="Q1958">
        <v>71802</v>
      </c>
      <c r="R1958">
        <v>81834</v>
      </c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 spans="1:60" x14ac:dyDescent="0.25">
      <c r="A1959">
        <v>475</v>
      </c>
      <c r="B1959">
        <v>42884</v>
      </c>
      <c r="C1959">
        <v>287</v>
      </c>
      <c r="D1959" t="s">
        <v>1808</v>
      </c>
      <c r="E1959" t="s">
        <v>1427</v>
      </c>
      <c r="F1959" t="s">
        <v>1428</v>
      </c>
      <c r="G1959">
        <v>5935284450</v>
      </c>
      <c r="H1959">
        <v>4136100</v>
      </c>
      <c r="I1959">
        <v>31211</v>
      </c>
      <c r="J1959">
        <v>170500</v>
      </c>
      <c r="K1959" t="s">
        <v>1445</v>
      </c>
      <c r="L1959" t="s">
        <v>1446</v>
      </c>
      <c r="M1959">
        <v>0</v>
      </c>
      <c r="N1959" t="s">
        <v>1447</v>
      </c>
      <c r="O1959" t="s">
        <v>1434</v>
      </c>
      <c r="P1959" t="s">
        <v>2286</v>
      </c>
      <c r="Q1959">
        <v>71802</v>
      </c>
      <c r="R1959">
        <v>81834</v>
      </c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 spans="1:60" x14ac:dyDescent="0.25">
      <c r="A1960">
        <v>476</v>
      </c>
      <c r="B1960">
        <v>42884</v>
      </c>
      <c r="C1960">
        <v>288</v>
      </c>
      <c r="D1960" t="s">
        <v>1552</v>
      </c>
      <c r="E1960" t="s">
        <v>1427</v>
      </c>
      <c r="F1960" t="s">
        <v>1553</v>
      </c>
      <c r="G1960">
        <v>5935373622</v>
      </c>
      <c r="H1960">
        <v>4136108</v>
      </c>
      <c r="I1960">
        <v>31211</v>
      </c>
      <c r="J1960">
        <v>1302500</v>
      </c>
      <c r="K1960" t="s">
        <v>1445</v>
      </c>
      <c r="L1960" t="s">
        <v>1446</v>
      </c>
      <c r="M1960">
        <v>0</v>
      </c>
      <c r="N1960" t="s">
        <v>1447</v>
      </c>
      <c r="O1960" t="s">
        <v>1434</v>
      </c>
      <c r="P1960" t="s">
        <v>1712</v>
      </c>
      <c r="Q1960">
        <v>71802</v>
      </c>
      <c r="R1960">
        <v>81806</v>
      </c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 spans="1:60" x14ac:dyDescent="0.25">
      <c r="A1961">
        <v>477</v>
      </c>
      <c r="B1961">
        <v>42884</v>
      </c>
      <c r="C1961">
        <v>289</v>
      </c>
      <c r="D1961" t="s">
        <v>1838</v>
      </c>
      <c r="E1961" t="s">
        <v>1427</v>
      </c>
      <c r="F1961" t="s">
        <v>1428</v>
      </c>
      <c r="G1961">
        <v>5935401947</v>
      </c>
      <c r="H1961">
        <v>4136100</v>
      </c>
      <c r="I1961">
        <v>31211</v>
      </c>
      <c r="J1961">
        <v>6300000</v>
      </c>
      <c r="K1961" t="s">
        <v>1445</v>
      </c>
      <c r="L1961" t="s">
        <v>1446</v>
      </c>
      <c r="M1961">
        <v>0</v>
      </c>
      <c r="N1961" t="s">
        <v>1447</v>
      </c>
      <c r="O1961" t="s">
        <v>1434</v>
      </c>
      <c r="P1961" t="s">
        <v>2343</v>
      </c>
      <c r="Q1961">
        <v>71802</v>
      </c>
      <c r="R1961">
        <v>81835</v>
      </c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 spans="1:60" x14ac:dyDescent="0.25">
      <c r="A1962">
        <v>478</v>
      </c>
      <c r="B1962">
        <v>42884</v>
      </c>
      <c r="C1962">
        <v>290</v>
      </c>
      <c r="D1962" t="s">
        <v>1629</v>
      </c>
      <c r="E1962" t="s">
        <v>1427</v>
      </c>
      <c r="F1962" t="s">
        <v>1537</v>
      </c>
      <c r="G1962">
        <v>100181700911</v>
      </c>
      <c r="H1962">
        <v>4136130</v>
      </c>
      <c r="I1962">
        <v>31211</v>
      </c>
      <c r="J1962">
        <v>3600</v>
      </c>
      <c r="K1962" t="s">
        <v>1445</v>
      </c>
      <c r="L1962" t="s">
        <v>1446</v>
      </c>
      <c r="M1962">
        <v>0</v>
      </c>
      <c r="N1962" t="s">
        <v>1447</v>
      </c>
      <c r="O1962" t="s">
        <v>1434</v>
      </c>
      <c r="P1962" t="s">
        <v>1734</v>
      </c>
      <c r="Q1962">
        <v>71802</v>
      </c>
      <c r="R1962">
        <v>81834</v>
      </c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 spans="1:60" x14ac:dyDescent="0.25">
      <c r="A1963">
        <v>479</v>
      </c>
      <c r="B1963">
        <v>42884</v>
      </c>
      <c r="C1963">
        <v>291</v>
      </c>
      <c r="D1963" t="s">
        <v>1796</v>
      </c>
      <c r="E1963" t="s">
        <v>1427</v>
      </c>
      <c r="F1963" t="s">
        <v>1428</v>
      </c>
      <c r="G1963">
        <v>5935189645</v>
      </c>
      <c r="H1963">
        <v>4136107</v>
      </c>
      <c r="I1963">
        <v>31211</v>
      </c>
      <c r="J1963">
        <v>42000</v>
      </c>
      <c r="K1963" t="s">
        <v>1445</v>
      </c>
      <c r="L1963" t="s">
        <v>1446</v>
      </c>
      <c r="M1963">
        <v>0</v>
      </c>
      <c r="N1963" t="s">
        <v>1447</v>
      </c>
      <c r="O1963" t="s">
        <v>1434</v>
      </c>
      <c r="P1963" t="s">
        <v>2009</v>
      </c>
      <c r="Q1963">
        <v>71802</v>
      </c>
      <c r="R1963">
        <v>81834</v>
      </c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 spans="1:60" x14ac:dyDescent="0.25">
      <c r="A1964">
        <v>480</v>
      </c>
      <c r="B1964">
        <v>42884</v>
      </c>
      <c r="C1964">
        <v>291</v>
      </c>
      <c r="D1964" t="s">
        <v>1796</v>
      </c>
      <c r="E1964" t="s">
        <v>1427</v>
      </c>
      <c r="F1964" t="s">
        <v>1428</v>
      </c>
      <c r="G1964">
        <v>5935189645</v>
      </c>
      <c r="H1964">
        <v>210702</v>
      </c>
      <c r="I1964">
        <v>4136107</v>
      </c>
      <c r="J1964">
        <v>42000</v>
      </c>
      <c r="K1964" t="s">
        <v>1445</v>
      </c>
      <c r="L1964" t="s">
        <v>1446</v>
      </c>
      <c r="M1964">
        <v>0</v>
      </c>
      <c r="N1964" t="s">
        <v>1447</v>
      </c>
      <c r="O1964" t="s">
        <v>1434</v>
      </c>
      <c r="P1964" t="s">
        <v>2009</v>
      </c>
      <c r="Q1964" t="s">
        <v>1435</v>
      </c>
      <c r="R1964" t="s">
        <v>1435</v>
      </c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 spans="1:60" x14ac:dyDescent="0.25">
      <c r="A1965">
        <v>481</v>
      </c>
      <c r="B1965">
        <v>42884</v>
      </c>
      <c r="C1965">
        <v>292</v>
      </c>
      <c r="D1965" t="s">
        <v>2344</v>
      </c>
      <c r="E1965" t="s">
        <v>1427</v>
      </c>
      <c r="F1965" t="s">
        <v>1441</v>
      </c>
      <c r="G1965">
        <v>5000578023</v>
      </c>
      <c r="H1965">
        <v>4136107</v>
      </c>
      <c r="I1965">
        <v>31211</v>
      </c>
      <c r="J1965">
        <v>42000</v>
      </c>
      <c r="K1965" t="s">
        <v>1445</v>
      </c>
      <c r="L1965" t="s">
        <v>1446</v>
      </c>
      <c r="M1965">
        <v>0</v>
      </c>
      <c r="N1965" t="s">
        <v>1447</v>
      </c>
      <c r="O1965" t="s">
        <v>1434</v>
      </c>
      <c r="P1965" t="s">
        <v>1446</v>
      </c>
      <c r="Q1965">
        <v>71802</v>
      </c>
      <c r="R1965">
        <v>81834</v>
      </c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 spans="1:60" x14ac:dyDescent="0.25">
      <c r="A1966">
        <v>485</v>
      </c>
      <c r="B1966">
        <v>42884</v>
      </c>
      <c r="C1966">
        <v>5</v>
      </c>
      <c r="D1966" t="s">
        <v>1580</v>
      </c>
      <c r="E1966" t="s">
        <v>1427</v>
      </c>
      <c r="F1966" t="s">
        <v>1441</v>
      </c>
      <c r="G1966">
        <v>5000571065</v>
      </c>
      <c r="H1966">
        <v>31211</v>
      </c>
      <c r="I1966">
        <v>1200041</v>
      </c>
      <c r="J1966">
        <v>90000</v>
      </c>
      <c r="K1966" t="s">
        <v>1445</v>
      </c>
      <c r="L1966" t="s">
        <v>1446</v>
      </c>
      <c r="M1966">
        <v>0</v>
      </c>
      <c r="N1966" t="s">
        <v>1447</v>
      </c>
      <c r="O1966" t="s">
        <v>1434</v>
      </c>
      <c r="P1966" t="s">
        <v>2345</v>
      </c>
      <c r="Q1966" t="s">
        <v>1435</v>
      </c>
      <c r="R1966" t="s">
        <v>1435</v>
      </c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 spans="1:60" x14ac:dyDescent="0.25">
      <c r="A1967">
        <v>587</v>
      </c>
      <c r="B1967">
        <v>42884</v>
      </c>
      <c r="C1967">
        <v>292</v>
      </c>
      <c r="D1967" t="s">
        <v>2344</v>
      </c>
      <c r="E1967" t="s">
        <v>1427</v>
      </c>
      <c r="F1967" t="s">
        <v>1441</v>
      </c>
      <c r="G1967">
        <v>5000578023</v>
      </c>
      <c r="H1967">
        <v>210702</v>
      </c>
      <c r="I1967">
        <v>4136107</v>
      </c>
      <c r="J1967">
        <v>42000</v>
      </c>
      <c r="K1967" t="s">
        <v>1445</v>
      </c>
      <c r="L1967" t="s">
        <v>1446</v>
      </c>
      <c r="M1967">
        <v>0</v>
      </c>
      <c r="N1967" t="s">
        <v>1447</v>
      </c>
      <c r="O1967" t="s">
        <v>1434</v>
      </c>
      <c r="P1967" t="s">
        <v>1550</v>
      </c>
      <c r="Q1967" t="s">
        <v>1435</v>
      </c>
      <c r="R1967" t="s">
        <v>1435</v>
      </c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 spans="1:60" x14ac:dyDescent="0.25">
      <c r="A1968">
        <v>661</v>
      </c>
      <c r="B1968">
        <v>42884</v>
      </c>
      <c r="C1968">
        <v>5</v>
      </c>
      <c r="D1968" t="s">
        <v>2342</v>
      </c>
      <c r="E1968" t="s">
        <v>1427</v>
      </c>
      <c r="F1968" t="s">
        <v>1428</v>
      </c>
      <c r="G1968">
        <v>5935102200</v>
      </c>
      <c r="H1968">
        <v>41362</v>
      </c>
      <c r="I1968">
        <v>4136130</v>
      </c>
      <c r="J1968">
        <v>3600</v>
      </c>
      <c r="K1968" t="s">
        <v>1445</v>
      </c>
      <c r="L1968" t="s">
        <v>1446</v>
      </c>
      <c r="M1968">
        <v>0</v>
      </c>
      <c r="N1968" t="s">
        <v>1447</v>
      </c>
      <c r="O1968" t="s">
        <v>1434</v>
      </c>
      <c r="P1968" t="s">
        <v>1734</v>
      </c>
      <c r="Q1968" t="s">
        <v>1435</v>
      </c>
      <c r="R1968" t="s">
        <v>1435</v>
      </c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 spans="1:60" x14ac:dyDescent="0.25">
      <c r="A1969">
        <v>1851</v>
      </c>
      <c r="B1969">
        <v>42884</v>
      </c>
      <c r="C1969">
        <v>13</v>
      </c>
      <c r="D1969" t="s">
        <v>1484</v>
      </c>
      <c r="E1969" t="s">
        <v>1427</v>
      </c>
      <c r="F1969" t="s">
        <v>1428</v>
      </c>
      <c r="G1969">
        <v>5956056686</v>
      </c>
      <c r="H1969">
        <v>35460</v>
      </c>
      <c r="I1969">
        <v>4136108</v>
      </c>
      <c r="J1969">
        <v>52500</v>
      </c>
      <c r="K1969">
        <v>5766</v>
      </c>
      <c r="L1969" t="s">
        <v>1465</v>
      </c>
      <c r="M1969">
        <v>25</v>
      </c>
      <c r="N1969" t="s">
        <v>1454</v>
      </c>
      <c r="O1969" t="s">
        <v>1434</v>
      </c>
      <c r="P1969" t="s">
        <v>1465</v>
      </c>
      <c r="Q1969" t="s">
        <v>1435</v>
      </c>
      <c r="R1969" t="s">
        <v>1435</v>
      </c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 spans="1:60" x14ac:dyDescent="0.25">
      <c r="A1970">
        <v>1852</v>
      </c>
      <c r="B1970">
        <v>42884</v>
      </c>
      <c r="C1970">
        <v>13</v>
      </c>
      <c r="D1970" t="s">
        <v>1484</v>
      </c>
      <c r="E1970" t="s">
        <v>1427</v>
      </c>
      <c r="F1970" t="s">
        <v>1428</v>
      </c>
      <c r="G1970">
        <v>5956056686</v>
      </c>
      <c r="H1970">
        <v>35460</v>
      </c>
      <c r="I1970">
        <v>4136108</v>
      </c>
      <c r="J1970">
        <v>12000</v>
      </c>
      <c r="K1970">
        <v>4993</v>
      </c>
      <c r="L1970" t="s">
        <v>1474</v>
      </c>
      <c r="M1970">
        <v>20</v>
      </c>
      <c r="N1970" t="s">
        <v>1454</v>
      </c>
      <c r="O1970" t="s">
        <v>1434</v>
      </c>
      <c r="P1970" t="s">
        <v>1474</v>
      </c>
      <c r="Q1970" t="s">
        <v>1435</v>
      </c>
      <c r="R1970" t="s">
        <v>1435</v>
      </c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 spans="1:60" x14ac:dyDescent="0.25">
      <c r="A1971">
        <v>1853</v>
      </c>
      <c r="B1971">
        <v>42884</v>
      </c>
      <c r="C1971">
        <v>13</v>
      </c>
      <c r="D1971" t="s">
        <v>1484</v>
      </c>
      <c r="E1971" t="s">
        <v>1427</v>
      </c>
      <c r="F1971" t="s">
        <v>1428</v>
      </c>
      <c r="G1971">
        <v>5956056686</v>
      </c>
      <c r="H1971">
        <v>35460</v>
      </c>
      <c r="I1971">
        <v>4136108</v>
      </c>
      <c r="J1971">
        <v>52800</v>
      </c>
      <c r="K1971">
        <v>5723</v>
      </c>
      <c r="L1971" t="s">
        <v>1464</v>
      </c>
      <c r="M1971">
        <v>60</v>
      </c>
      <c r="N1971" t="s">
        <v>1454</v>
      </c>
      <c r="O1971" t="s">
        <v>1434</v>
      </c>
      <c r="P1971" t="s">
        <v>1464</v>
      </c>
      <c r="Q1971" t="s">
        <v>1435</v>
      </c>
      <c r="R1971" t="s">
        <v>1435</v>
      </c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 spans="1:60" x14ac:dyDescent="0.25">
      <c r="A1972">
        <v>1854</v>
      </c>
      <c r="B1972">
        <v>42884</v>
      </c>
      <c r="C1972">
        <v>13</v>
      </c>
      <c r="D1972" t="s">
        <v>1484</v>
      </c>
      <c r="E1972" t="s">
        <v>1427</v>
      </c>
      <c r="F1972" t="s">
        <v>1428</v>
      </c>
      <c r="G1972">
        <v>5956056686</v>
      </c>
      <c r="H1972">
        <v>35460</v>
      </c>
      <c r="I1972">
        <v>4136108</v>
      </c>
      <c r="J1972">
        <v>58000</v>
      </c>
      <c r="K1972">
        <v>5488</v>
      </c>
      <c r="L1972" t="s">
        <v>1466</v>
      </c>
      <c r="M1972">
        <v>20</v>
      </c>
      <c r="N1972" t="s">
        <v>1437</v>
      </c>
      <c r="O1972" t="s">
        <v>1434</v>
      </c>
      <c r="P1972" t="s">
        <v>1466</v>
      </c>
      <c r="Q1972" t="s">
        <v>1435</v>
      </c>
      <c r="R1972" t="s">
        <v>1435</v>
      </c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 spans="1:60" x14ac:dyDescent="0.25">
      <c r="A1973">
        <v>1855</v>
      </c>
      <c r="B1973">
        <v>42884</v>
      </c>
      <c r="C1973">
        <v>13</v>
      </c>
      <c r="D1973" t="s">
        <v>1484</v>
      </c>
      <c r="E1973" t="s">
        <v>1427</v>
      </c>
      <c r="F1973" t="s">
        <v>1428</v>
      </c>
      <c r="G1973">
        <v>5956056686</v>
      </c>
      <c r="H1973">
        <v>35460</v>
      </c>
      <c r="I1973">
        <v>4136108</v>
      </c>
      <c r="J1973">
        <v>9000</v>
      </c>
      <c r="K1973">
        <v>5777</v>
      </c>
      <c r="L1973" t="s">
        <v>1844</v>
      </c>
      <c r="M1973">
        <v>3</v>
      </c>
      <c r="N1973" t="s">
        <v>1454</v>
      </c>
      <c r="O1973" t="s">
        <v>1434</v>
      </c>
      <c r="P1973" t="s">
        <v>1844</v>
      </c>
      <c r="Q1973" t="s">
        <v>1435</v>
      </c>
      <c r="R1973" t="s">
        <v>1435</v>
      </c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 spans="1:60" x14ac:dyDescent="0.25">
      <c r="A1974">
        <v>1856</v>
      </c>
      <c r="B1974">
        <v>42884</v>
      </c>
      <c r="C1974">
        <v>13</v>
      </c>
      <c r="D1974" t="s">
        <v>1838</v>
      </c>
      <c r="E1974" t="s">
        <v>1427</v>
      </c>
      <c r="F1974" t="s">
        <v>1428</v>
      </c>
      <c r="G1974">
        <v>5935401947</v>
      </c>
      <c r="H1974">
        <v>35460</v>
      </c>
      <c r="I1974">
        <v>4136108</v>
      </c>
      <c r="J1974">
        <v>720000</v>
      </c>
      <c r="K1974">
        <v>5432</v>
      </c>
      <c r="L1974" t="s">
        <v>1560</v>
      </c>
      <c r="M1974">
        <v>160</v>
      </c>
      <c r="N1974" t="s">
        <v>1454</v>
      </c>
      <c r="O1974" t="s">
        <v>1434</v>
      </c>
      <c r="P1974" t="s">
        <v>1560</v>
      </c>
      <c r="Q1974" t="s">
        <v>1435</v>
      </c>
      <c r="R1974" t="s">
        <v>1435</v>
      </c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 spans="1:60" x14ac:dyDescent="0.25">
      <c r="A1975">
        <v>1914</v>
      </c>
      <c r="B1975">
        <v>42884</v>
      </c>
      <c r="C1975">
        <v>13</v>
      </c>
      <c r="D1975" t="s">
        <v>2302</v>
      </c>
      <c r="E1975" t="s">
        <v>1427</v>
      </c>
      <c r="F1975" t="s">
        <v>1546</v>
      </c>
      <c r="G1975">
        <v>250000452783</v>
      </c>
      <c r="H1975">
        <v>35300</v>
      </c>
      <c r="I1975">
        <v>4136110</v>
      </c>
      <c r="J1975">
        <v>379500</v>
      </c>
      <c r="K1975">
        <v>5787</v>
      </c>
      <c r="L1975" t="s">
        <v>2262</v>
      </c>
      <c r="M1975">
        <v>69</v>
      </c>
      <c r="N1975" t="s">
        <v>1454</v>
      </c>
      <c r="O1975" t="s">
        <v>1434</v>
      </c>
      <c r="P1975" t="s">
        <v>2262</v>
      </c>
      <c r="Q1975" t="s">
        <v>1435</v>
      </c>
      <c r="R1975" t="s">
        <v>1435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 spans="1:60" x14ac:dyDescent="0.25">
      <c r="A1976">
        <v>482</v>
      </c>
      <c r="B1976">
        <v>42885</v>
      </c>
      <c r="C1976">
        <v>289</v>
      </c>
      <c r="D1976" t="s">
        <v>1484</v>
      </c>
      <c r="E1976" t="s">
        <v>1427</v>
      </c>
      <c r="F1976" t="s">
        <v>1428</v>
      </c>
      <c r="G1976">
        <v>5956056686</v>
      </c>
      <c r="H1976">
        <v>4136108</v>
      </c>
      <c r="I1976">
        <v>31211</v>
      </c>
      <c r="J1976">
        <v>184300</v>
      </c>
      <c r="K1976" t="s">
        <v>1445</v>
      </c>
      <c r="L1976" t="s">
        <v>1446</v>
      </c>
      <c r="M1976">
        <v>0</v>
      </c>
      <c r="N1976" t="s">
        <v>1447</v>
      </c>
      <c r="O1976" t="s">
        <v>1434</v>
      </c>
      <c r="P1976" t="s">
        <v>1710</v>
      </c>
      <c r="Q1976">
        <v>71802</v>
      </c>
      <c r="R1976">
        <v>81806</v>
      </c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 spans="1:60" x14ac:dyDescent="0.25">
      <c r="A1977">
        <v>483</v>
      </c>
      <c r="B1977">
        <v>42885</v>
      </c>
      <c r="C1977">
        <v>290</v>
      </c>
      <c r="D1977" t="s">
        <v>1838</v>
      </c>
      <c r="E1977" t="s">
        <v>1427</v>
      </c>
      <c r="F1977" t="s">
        <v>1428</v>
      </c>
      <c r="G1977">
        <v>5935401947</v>
      </c>
      <c r="H1977">
        <v>4136108</v>
      </c>
      <c r="I1977">
        <v>31211</v>
      </c>
      <c r="J1977">
        <v>720000</v>
      </c>
      <c r="K1977" t="s">
        <v>1445</v>
      </c>
      <c r="L1977" t="s">
        <v>1446</v>
      </c>
      <c r="M1977">
        <v>0</v>
      </c>
      <c r="N1977" t="s">
        <v>1447</v>
      </c>
      <c r="O1977" t="s">
        <v>1434</v>
      </c>
      <c r="P1977" t="s">
        <v>1720</v>
      </c>
      <c r="Q1977">
        <v>71802</v>
      </c>
      <c r="R1977">
        <v>81806</v>
      </c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 spans="1:60" x14ac:dyDescent="0.25">
      <c r="A1978">
        <v>1857</v>
      </c>
      <c r="B1978">
        <v>42885</v>
      </c>
      <c r="C1978">
        <v>13</v>
      </c>
      <c r="D1978" t="s">
        <v>1484</v>
      </c>
      <c r="E1978" t="s">
        <v>1427</v>
      </c>
      <c r="F1978" t="s">
        <v>1428</v>
      </c>
      <c r="G1978">
        <v>5956056686</v>
      </c>
      <c r="H1978">
        <v>35460</v>
      </c>
      <c r="I1978">
        <v>4136108</v>
      </c>
      <c r="J1978">
        <v>17400</v>
      </c>
      <c r="K1978">
        <v>5491</v>
      </c>
      <c r="L1978" t="s">
        <v>1468</v>
      </c>
      <c r="M1978">
        <v>3</v>
      </c>
      <c r="N1978" t="s">
        <v>1454</v>
      </c>
      <c r="O1978" t="s">
        <v>1434</v>
      </c>
      <c r="P1978" t="s">
        <v>1468</v>
      </c>
      <c r="Q1978" t="s">
        <v>1435</v>
      </c>
      <c r="R1978" t="s">
        <v>1435</v>
      </c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 spans="1:60" x14ac:dyDescent="0.25">
      <c r="A1979">
        <v>1858</v>
      </c>
      <c r="B1979">
        <v>42885</v>
      </c>
      <c r="C1979">
        <v>13</v>
      </c>
      <c r="D1979" t="s">
        <v>2201</v>
      </c>
      <c r="E1979" t="s">
        <v>1427</v>
      </c>
      <c r="F1979" t="s">
        <v>1546</v>
      </c>
      <c r="G1979">
        <v>250000453315</v>
      </c>
      <c r="H1979">
        <v>35460</v>
      </c>
      <c r="I1979">
        <v>4136108</v>
      </c>
      <c r="J1979">
        <v>70000</v>
      </c>
      <c r="K1979">
        <v>5720</v>
      </c>
      <c r="L1979" t="s">
        <v>1479</v>
      </c>
      <c r="M1979">
        <v>35</v>
      </c>
      <c r="N1979" t="s">
        <v>1454</v>
      </c>
      <c r="O1979" t="s">
        <v>1434</v>
      </c>
      <c r="P1979" t="s">
        <v>1479</v>
      </c>
      <c r="Q1979" t="s">
        <v>1435</v>
      </c>
      <c r="R1979" t="s">
        <v>1435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 spans="1:60" x14ac:dyDescent="0.25">
      <c r="A1980">
        <v>1859</v>
      </c>
      <c r="B1980">
        <v>42885</v>
      </c>
      <c r="C1980">
        <v>13</v>
      </c>
      <c r="D1980" t="s">
        <v>2201</v>
      </c>
      <c r="E1980" t="s">
        <v>1427</v>
      </c>
      <c r="F1980" t="s">
        <v>1546</v>
      </c>
      <c r="G1980">
        <v>250000453315</v>
      </c>
      <c r="H1980">
        <v>35460</v>
      </c>
      <c r="I1980">
        <v>4136108</v>
      </c>
      <c r="J1980">
        <v>104000</v>
      </c>
      <c r="K1980">
        <v>5728</v>
      </c>
      <c r="L1980" t="s">
        <v>1477</v>
      </c>
      <c r="M1980">
        <v>130</v>
      </c>
      <c r="N1980" t="s">
        <v>1454</v>
      </c>
      <c r="O1980" t="s">
        <v>1434</v>
      </c>
      <c r="P1980" t="s">
        <v>1477</v>
      </c>
      <c r="Q1980" t="s">
        <v>1435</v>
      </c>
      <c r="R1980" t="s">
        <v>1435</v>
      </c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 spans="1:60" x14ac:dyDescent="0.25">
      <c r="A1981">
        <v>1860</v>
      </c>
      <c r="B1981">
        <v>42885</v>
      </c>
      <c r="C1981">
        <v>13</v>
      </c>
      <c r="D1981" t="s">
        <v>2201</v>
      </c>
      <c r="E1981" t="s">
        <v>1427</v>
      </c>
      <c r="F1981" t="s">
        <v>1546</v>
      </c>
      <c r="G1981">
        <v>250000453315</v>
      </c>
      <c r="H1981">
        <v>35460</v>
      </c>
      <c r="I1981">
        <v>4136108</v>
      </c>
      <c r="J1981">
        <v>76000</v>
      </c>
      <c r="K1981">
        <v>5728</v>
      </c>
      <c r="L1981" t="s">
        <v>1477</v>
      </c>
      <c r="M1981">
        <v>95</v>
      </c>
      <c r="N1981" t="s">
        <v>1454</v>
      </c>
      <c r="O1981" t="s">
        <v>1434</v>
      </c>
      <c r="P1981" t="s">
        <v>1477</v>
      </c>
      <c r="Q1981" t="s">
        <v>1435</v>
      </c>
      <c r="R1981" t="s">
        <v>1435</v>
      </c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</row>
    <row r="1982" spans="1:60" x14ac:dyDescent="0.25">
      <c r="A1982">
        <v>1861</v>
      </c>
      <c r="B1982">
        <v>42885</v>
      </c>
      <c r="C1982">
        <v>13</v>
      </c>
      <c r="D1982" t="s">
        <v>2201</v>
      </c>
      <c r="E1982" t="s">
        <v>1427</v>
      </c>
      <c r="F1982" t="s">
        <v>1546</v>
      </c>
      <c r="G1982">
        <v>250000453315</v>
      </c>
      <c r="H1982">
        <v>35460</v>
      </c>
      <c r="I1982">
        <v>4136108</v>
      </c>
      <c r="J1982">
        <v>54000</v>
      </c>
      <c r="K1982">
        <v>5722</v>
      </c>
      <c r="L1982" t="s">
        <v>1482</v>
      </c>
      <c r="M1982">
        <v>9</v>
      </c>
      <c r="N1982" t="s">
        <v>1454</v>
      </c>
      <c r="O1982" t="s">
        <v>1434</v>
      </c>
      <c r="P1982" t="s">
        <v>1482</v>
      </c>
      <c r="Q1982" t="s">
        <v>1435</v>
      </c>
      <c r="R1982" t="s">
        <v>1435</v>
      </c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 spans="1:60" x14ac:dyDescent="0.25">
      <c r="A1983">
        <v>1918</v>
      </c>
      <c r="B1983">
        <v>42885</v>
      </c>
      <c r="C1983">
        <v>13</v>
      </c>
      <c r="D1983" t="s">
        <v>1846</v>
      </c>
      <c r="E1983" t="s">
        <v>1427</v>
      </c>
      <c r="F1983" t="s">
        <v>1441</v>
      </c>
      <c r="G1983">
        <v>5000576611</v>
      </c>
      <c r="H1983">
        <v>35300</v>
      </c>
      <c r="I1983">
        <v>1200045</v>
      </c>
      <c r="J1983">
        <v>12400</v>
      </c>
      <c r="K1983">
        <v>3690</v>
      </c>
      <c r="L1983" t="s">
        <v>2263</v>
      </c>
      <c r="M1983">
        <v>2</v>
      </c>
      <c r="N1983" t="s">
        <v>1437</v>
      </c>
      <c r="O1983" t="s">
        <v>1434</v>
      </c>
      <c r="P1983" t="s">
        <v>2263</v>
      </c>
      <c r="Q1983" t="s">
        <v>1435</v>
      </c>
      <c r="R1983" t="s">
        <v>1435</v>
      </c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 spans="1:60" x14ac:dyDescent="0.25">
      <c r="A1984">
        <v>1919</v>
      </c>
      <c r="B1984">
        <v>42885</v>
      </c>
      <c r="C1984">
        <v>13</v>
      </c>
      <c r="D1984" t="s">
        <v>1846</v>
      </c>
      <c r="E1984" t="s">
        <v>1427</v>
      </c>
      <c r="F1984" t="s">
        <v>1441</v>
      </c>
      <c r="G1984">
        <v>5000576611</v>
      </c>
      <c r="H1984">
        <v>35300</v>
      </c>
      <c r="I1984">
        <v>1200045</v>
      </c>
      <c r="J1984">
        <v>9000</v>
      </c>
      <c r="K1984">
        <v>4670</v>
      </c>
      <c r="L1984" t="s">
        <v>1564</v>
      </c>
      <c r="M1984">
        <v>7.5</v>
      </c>
      <c r="N1984" t="s">
        <v>1454</v>
      </c>
      <c r="O1984" t="s">
        <v>1434</v>
      </c>
      <c r="P1984" t="s">
        <v>1564</v>
      </c>
      <c r="Q1984" t="s">
        <v>1435</v>
      </c>
      <c r="R1984" t="s">
        <v>1435</v>
      </c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 spans="1:60" x14ac:dyDescent="0.25">
      <c r="A1985">
        <v>1920</v>
      </c>
      <c r="B1985">
        <v>42885</v>
      </c>
      <c r="C1985">
        <v>13</v>
      </c>
      <c r="D1985" t="s">
        <v>1846</v>
      </c>
      <c r="E1985" t="s">
        <v>1427</v>
      </c>
      <c r="F1985" t="s">
        <v>1441</v>
      </c>
      <c r="G1985">
        <v>5000576611</v>
      </c>
      <c r="H1985">
        <v>35300</v>
      </c>
      <c r="I1985">
        <v>1200045</v>
      </c>
      <c r="J1985">
        <v>18450</v>
      </c>
      <c r="K1985">
        <v>5781</v>
      </c>
      <c r="L1985" t="s">
        <v>1469</v>
      </c>
      <c r="M1985">
        <v>9</v>
      </c>
      <c r="N1985" t="s">
        <v>1454</v>
      </c>
      <c r="O1985" t="s">
        <v>1434</v>
      </c>
      <c r="P1985" t="s">
        <v>1469</v>
      </c>
      <c r="Q1985" t="s">
        <v>1435</v>
      </c>
      <c r="R1985" t="s">
        <v>1435</v>
      </c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 spans="1:60" x14ac:dyDescent="0.25">
      <c r="A1986">
        <v>1862</v>
      </c>
      <c r="B1986">
        <v>42886</v>
      </c>
      <c r="C1986">
        <v>13</v>
      </c>
      <c r="D1986" t="s">
        <v>1838</v>
      </c>
      <c r="E1986" t="s">
        <v>1427</v>
      </c>
      <c r="F1986" t="s">
        <v>1428</v>
      </c>
      <c r="G1986">
        <v>5935401947</v>
      </c>
      <c r="H1986">
        <v>35460</v>
      </c>
      <c r="I1986">
        <v>4136108</v>
      </c>
      <c r="J1986">
        <v>805950</v>
      </c>
      <c r="K1986">
        <v>5432</v>
      </c>
      <c r="L1986" t="s">
        <v>1560</v>
      </c>
      <c r="M1986">
        <v>179.1</v>
      </c>
      <c r="N1986" t="s">
        <v>1454</v>
      </c>
      <c r="O1986" t="s">
        <v>1434</v>
      </c>
      <c r="P1986" t="s">
        <v>1560</v>
      </c>
      <c r="Q1986" t="s">
        <v>1435</v>
      </c>
      <c r="R1986" t="s">
        <v>1435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 spans="1:60" x14ac:dyDescent="0.25">
      <c r="A1987">
        <v>1915</v>
      </c>
      <c r="B1987">
        <v>42886</v>
      </c>
      <c r="C1987">
        <v>13</v>
      </c>
      <c r="D1987" t="s">
        <v>1834</v>
      </c>
      <c r="E1987" t="s">
        <v>1427</v>
      </c>
      <c r="F1987" t="s">
        <v>1546</v>
      </c>
      <c r="G1987">
        <v>250000392893</v>
      </c>
      <c r="H1987">
        <v>35300</v>
      </c>
      <c r="I1987">
        <v>4136110</v>
      </c>
      <c r="J1987">
        <v>227500</v>
      </c>
      <c r="K1987">
        <v>3231</v>
      </c>
      <c r="L1987" t="s">
        <v>1597</v>
      </c>
      <c r="M1987">
        <v>650</v>
      </c>
      <c r="N1987" t="s">
        <v>1437</v>
      </c>
      <c r="O1987" t="s">
        <v>1434</v>
      </c>
      <c r="P1987" t="s">
        <v>1597</v>
      </c>
      <c r="Q1987" t="s">
        <v>1435</v>
      </c>
      <c r="R1987" t="s">
        <v>1435</v>
      </c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 spans="1:60" x14ac:dyDescent="0.25">
      <c r="A1988">
        <v>1916</v>
      </c>
      <c r="B1988">
        <v>42886</v>
      </c>
      <c r="C1988">
        <v>13</v>
      </c>
      <c r="D1988" t="s">
        <v>1834</v>
      </c>
      <c r="E1988" t="s">
        <v>1427</v>
      </c>
      <c r="F1988" t="s">
        <v>1546</v>
      </c>
      <c r="G1988">
        <v>250000392893</v>
      </c>
      <c r="H1988">
        <v>35300</v>
      </c>
      <c r="I1988">
        <v>4136110</v>
      </c>
      <c r="J1988">
        <v>286650</v>
      </c>
      <c r="K1988">
        <v>3232</v>
      </c>
      <c r="L1988" t="s">
        <v>1597</v>
      </c>
      <c r="M1988">
        <v>637</v>
      </c>
      <c r="N1988" t="s">
        <v>1437</v>
      </c>
      <c r="O1988" t="s">
        <v>1434</v>
      </c>
      <c r="P1988" t="s">
        <v>1597</v>
      </c>
      <c r="Q1988" t="s">
        <v>1435</v>
      </c>
      <c r="R1988" t="s">
        <v>1435</v>
      </c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 spans="1:60" x14ac:dyDescent="0.25">
      <c r="A1989">
        <v>1917</v>
      </c>
      <c r="B1989">
        <v>42886</v>
      </c>
      <c r="C1989">
        <v>13</v>
      </c>
      <c r="D1989" t="s">
        <v>1834</v>
      </c>
      <c r="E1989" t="s">
        <v>1427</v>
      </c>
      <c r="F1989" t="s">
        <v>1546</v>
      </c>
      <c r="G1989">
        <v>250000392893</v>
      </c>
      <c r="H1989">
        <v>35300</v>
      </c>
      <c r="I1989">
        <v>4136110</v>
      </c>
      <c r="J1989">
        <v>257600</v>
      </c>
      <c r="K1989">
        <v>2555</v>
      </c>
      <c r="L1989" t="s">
        <v>1598</v>
      </c>
      <c r="M1989">
        <v>644</v>
      </c>
      <c r="N1989" t="s">
        <v>1437</v>
      </c>
      <c r="O1989" t="s">
        <v>1434</v>
      </c>
      <c r="P1989" t="s">
        <v>1598</v>
      </c>
      <c r="Q1989" t="s">
        <v>1435</v>
      </c>
      <c r="R1989" t="s">
        <v>1435</v>
      </c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 spans="1:60" x14ac:dyDescent="0.25">
      <c r="A1990">
        <v>2709</v>
      </c>
      <c r="B1990">
        <v>42886</v>
      </c>
      <c r="C1990">
        <v>16</v>
      </c>
      <c r="D1990" t="s">
        <v>1846</v>
      </c>
      <c r="E1990" t="s">
        <v>1427</v>
      </c>
      <c r="F1990" t="s">
        <v>1441</v>
      </c>
      <c r="G1990">
        <v>5000576611</v>
      </c>
      <c r="H1990">
        <v>210502</v>
      </c>
      <c r="I1990">
        <v>35460</v>
      </c>
      <c r="J1990">
        <v>16250</v>
      </c>
      <c r="K1990">
        <v>5776</v>
      </c>
      <c r="L1990" t="s">
        <v>2292</v>
      </c>
      <c r="M1990">
        <v>125</v>
      </c>
      <c r="N1990" t="s">
        <v>1437</v>
      </c>
      <c r="O1990" t="s">
        <v>1434</v>
      </c>
      <c r="P1990" t="s">
        <v>2292</v>
      </c>
      <c r="Q1990" t="s">
        <v>1435</v>
      </c>
      <c r="R1990" t="s">
        <v>1435</v>
      </c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 spans="1:60" x14ac:dyDescent="0.25">
      <c r="A1991">
        <v>2739</v>
      </c>
      <c r="B1991">
        <v>42886</v>
      </c>
      <c r="C1991">
        <v>18</v>
      </c>
      <c r="D1991" t="s">
        <v>1846</v>
      </c>
      <c r="E1991" t="s">
        <v>1427</v>
      </c>
      <c r="F1991" t="s">
        <v>1441</v>
      </c>
      <c r="G1991">
        <v>5000576611</v>
      </c>
      <c r="H1991">
        <v>213205</v>
      </c>
      <c r="I1991">
        <v>35300</v>
      </c>
      <c r="J1991">
        <v>640000</v>
      </c>
      <c r="K1991">
        <v>4671</v>
      </c>
      <c r="L1991" t="s">
        <v>1535</v>
      </c>
      <c r="M1991">
        <v>80</v>
      </c>
      <c r="N1991" t="s">
        <v>1454</v>
      </c>
      <c r="O1991" t="s">
        <v>1434</v>
      </c>
      <c r="P1991" t="s">
        <v>1535</v>
      </c>
      <c r="Q1991" t="s">
        <v>1435</v>
      </c>
      <c r="R1991" t="s">
        <v>1435</v>
      </c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 spans="1:60" x14ac:dyDescent="0.25">
      <c r="A1992">
        <v>2740</v>
      </c>
      <c r="B1992">
        <v>42886</v>
      </c>
      <c r="C1992">
        <v>18</v>
      </c>
      <c r="D1992" t="s">
        <v>1846</v>
      </c>
      <c r="E1992" t="s">
        <v>1427</v>
      </c>
      <c r="F1992" t="s">
        <v>1441</v>
      </c>
      <c r="G1992">
        <v>5000576611</v>
      </c>
      <c r="H1992">
        <v>213205</v>
      </c>
      <c r="I1992">
        <v>35300</v>
      </c>
      <c r="J1992">
        <v>21000</v>
      </c>
      <c r="K1992">
        <v>5738</v>
      </c>
      <c r="L1992" t="s">
        <v>2202</v>
      </c>
      <c r="M1992">
        <v>10</v>
      </c>
      <c r="N1992" t="s">
        <v>1454</v>
      </c>
      <c r="O1992" t="s">
        <v>1434</v>
      </c>
      <c r="P1992" t="s">
        <v>2202</v>
      </c>
      <c r="Q1992" t="s">
        <v>1435</v>
      </c>
      <c r="R1992" t="s">
        <v>1435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 spans="1:60" x14ac:dyDescent="0.25">
      <c r="A1993">
        <v>2741</v>
      </c>
      <c r="B1993">
        <v>42886</v>
      </c>
      <c r="C1993">
        <v>18</v>
      </c>
      <c r="D1993" t="s">
        <v>1846</v>
      </c>
      <c r="E1993" t="s">
        <v>1427</v>
      </c>
      <c r="F1993" t="s">
        <v>1441</v>
      </c>
      <c r="G1993">
        <v>5000576611</v>
      </c>
      <c r="H1993">
        <v>213205</v>
      </c>
      <c r="I1993">
        <v>35300</v>
      </c>
      <c r="J1993">
        <v>325950</v>
      </c>
      <c r="K1993">
        <v>5781</v>
      </c>
      <c r="L1993" t="s">
        <v>1469</v>
      </c>
      <c r="M1993">
        <v>159</v>
      </c>
      <c r="N1993" t="s">
        <v>1454</v>
      </c>
      <c r="O1993" t="s">
        <v>1434</v>
      </c>
      <c r="P1993" t="s">
        <v>1469</v>
      </c>
      <c r="Q1993" t="s">
        <v>1435</v>
      </c>
      <c r="R1993" t="s">
        <v>1435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 spans="1:60" x14ac:dyDescent="0.25">
      <c r="A1994">
        <v>2742</v>
      </c>
      <c r="B1994">
        <v>42886</v>
      </c>
      <c r="C1994">
        <v>18</v>
      </c>
      <c r="D1994" t="s">
        <v>1846</v>
      </c>
      <c r="E1994" t="s">
        <v>1427</v>
      </c>
      <c r="F1994" t="s">
        <v>1441</v>
      </c>
      <c r="G1994">
        <v>5000576611</v>
      </c>
      <c r="H1994">
        <v>213205</v>
      </c>
      <c r="I1994">
        <v>35300</v>
      </c>
      <c r="J1994">
        <v>3778500</v>
      </c>
      <c r="K1994">
        <v>5787</v>
      </c>
      <c r="L1994" t="s">
        <v>2262</v>
      </c>
      <c r="M1994">
        <v>687</v>
      </c>
      <c r="N1994" t="s">
        <v>1454</v>
      </c>
      <c r="O1994" t="s">
        <v>1434</v>
      </c>
      <c r="P1994" t="s">
        <v>2262</v>
      </c>
      <c r="Q1994" t="s">
        <v>1435</v>
      </c>
      <c r="R1994" t="s">
        <v>1435</v>
      </c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 spans="1:60" x14ac:dyDescent="0.25">
      <c r="A1995">
        <v>2743</v>
      </c>
      <c r="B1995">
        <v>42886</v>
      </c>
      <c r="C1995">
        <v>18</v>
      </c>
      <c r="D1995" t="s">
        <v>1846</v>
      </c>
      <c r="E1995" t="s">
        <v>1427</v>
      </c>
      <c r="F1995" t="s">
        <v>1441</v>
      </c>
      <c r="G1995">
        <v>5000576611</v>
      </c>
      <c r="H1995">
        <v>213205</v>
      </c>
      <c r="I1995">
        <v>35300</v>
      </c>
      <c r="J1995">
        <v>64000</v>
      </c>
      <c r="K1995">
        <v>5736</v>
      </c>
      <c r="L1995" t="s">
        <v>1488</v>
      </c>
      <c r="M1995">
        <v>32</v>
      </c>
      <c r="N1995" t="s">
        <v>1454</v>
      </c>
      <c r="O1995" t="s">
        <v>1434</v>
      </c>
      <c r="P1995" t="s">
        <v>1488</v>
      </c>
      <c r="Q1995" t="s">
        <v>1435</v>
      </c>
      <c r="R1995" t="s">
        <v>1435</v>
      </c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 spans="1:60" x14ac:dyDescent="0.25">
      <c r="A1996">
        <v>2744</v>
      </c>
      <c r="B1996">
        <v>42886</v>
      </c>
      <c r="C1996">
        <v>18</v>
      </c>
      <c r="D1996" t="s">
        <v>1846</v>
      </c>
      <c r="E1996" t="s">
        <v>1427</v>
      </c>
      <c r="F1996" t="s">
        <v>1441</v>
      </c>
      <c r="G1996">
        <v>5000576611</v>
      </c>
      <c r="H1996">
        <v>213205</v>
      </c>
      <c r="I1996">
        <v>35300</v>
      </c>
      <c r="J1996">
        <v>23000</v>
      </c>
      <c r="K1996">
        <v>5021</v>
      </c>
      <c r="L1996" t="s">
        <v>1844</v>
      </c>
      <c r="M1996">
        <v>10</v>
      </c>
      <c r="N1996" t="s">
        <v>1454</v>
      </c>
      <c r="O1996" t="s">
        <v>1434</v>
      </c>
      <c r="P1996" t="s">
        <v>1844</v>
      </c>
      <c r="Q1996" t="s">
        <v>1435</v>
      </c>
      <c r="R1996" t="s">
        <v>1435</v>
      </c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 spans="1:60" x14ac:dyDescent="0.25">
      <c r="A1997">
        <v>2745</v>
      </c>
      <c r="B1997">
        <v>42886</v>
      </c>
      <c r="C1997">
        <v>18</v>
      </c>
      <c r="D1997" t="s">
        <v>1846</v>
      </c>
      <c r="E1997" t="s">
        <v>1427</v>
      </c>
      <c r="F1997" t="s">
        <v>1441</v>
      </c>
      <c r="G1997">
        <v>5000576611</v>
      </c>
      <c r="H1997">
        <v>213205</v>
      </c>
      <c r="I1997">
        <v>35300</v>
      </c>
      <c r="J1997">
        <v>29600</v>
      </c>
      <c r="K1997">
        <v>4854</v>
      </c>
      <c r="L1997" t="s">
        <v>1562</v>
      </c>
      <c r="M1997">
        <v>37</v>
      </c>
      <c r="N1997" t="s">
        <v>1454</v>
      </c>
      <c r="O1997" t="s">
        <v>1434</v>
      </c>
      <c r="P1997" t="s">
        <v>1562</v>
      </c>
      <c r="Q1997" t="s">
        <v>1435</v>
      </c>
      <c r="R1997" t="s">
        <v>1435</v>
      </c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 spans="1:60" x14ac:dyDescent="0.25">
      <c r="A1998">
        <v>2746</v>
      </c>
      <c r="B1998">
        <v>42886</v>
      </c>
      <c r="C1998">
        <v>18</v>
      </c>
      <c r="D1998" t="s">
        <v>1846</v>
      </c>
      <c r="E1998" t="s">
        <v>1427</v>
      </c>
      <c r="F1998" t="s">
        <v>1441</v>
      </c>
      <c r="G1998">
        <v>5000576611</v>
      </c>
      <c r="H1998">
        <v>213205</v>
      </c>
      <c r="I1998">
        <v>35300</v>
      </c>
      <c r="J1998">
        <v>578000</v>
      </c>
      <c r="K1998">
        <v>5746</v>
      </c>
      <c r="L1998" t="s">
        <v>2216</v>
      </c>
      <c r="M1998">
        <v>289</v>
      </c>
      <c r="N1998" t="s">
        <v>1454</v>
      </c>
      <c r="O1998" t="s">
        <v>1434</v>
      </c>
      <c r="P1998" t="s">
        <v>2216</v>
      </c>
      <c r="Q1998" t="s">
        <v>1435</v>
      </c>
      <c r="R1998" t="s">
        <v>1435</v>
      </c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 spans="1:60" x14ac:dyDescent="0.25">
      <c r="A1999">
        <v>2747</v>
      </c>
      <c r="B1999">
        <v>42886</v>
      </c>
      <c r="C1999">
        <v>18</v>
      </c>
      <c r="D1999" t="s">
        <v>1846</v>
      </c>
      <c r="E1999" t="s">
        <v>1427</v>
      </c>
      <c r="F1999" t="s">
        <v>1441</v>
      </c>
      <c r="G1999">
        <v>5000576611</v>
      </c>
      <c r="H1999">
        <v>213205</v>
      </c>
      <c r="I1999">
        <v>35300</v>
      </c>
      <c r="J1999">
        <v>8550</v>
      </c>
      <c r="K1999">
        <v>5450</v>
      </c>
      <c r="L1999" t="s">
        <v>1478</v>
      </c>
      <c r="M1999">
        <v>9.5</v>
      </c>
      <c r="N1999" t="s">
        <v>1454</v>
      </c>
      <c r="O1999" t="s">
        <v>1434</v>
      </c>
      <c r="P1999" t="s">
        <v>1478</v>
      </c>
      <c r="Q1999" t="s">
        <v>1435</v>
      </c>
      <c r="R1999" t="s">
        <v>1435</v>
      </c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 spans="1:60" x14ac:dyDescent="0.25">
      <c r="A2000">
        <v>2748</v>
      </c>
      <c r="B2000">
        <v>42886</v>
      </c>
      <c r="C2000">
        <v>18</v>
      </c>
      <c r="D2000" t="s">
        <v>1846</v>
      </c>
      <c r="E2000" t="s">
        <v>1427</v>
      </c>
      <c r="F2000" t="s">
        <v>1441</v>
      </c>
      <c r="G2000">
        <v>5000576611</v>
      </c>
      <c r="H2000">
        <v>213205</v>
      </c>
      <c r="I2000">
        <v>35300</v>
      </c>
      <c r="J2000">
        <v>30000</v>
      </c>
      <c r="K2000">
        <v>5784</v>
      </c>
      <c r="L2000" t="s">
        <v>2281</v>
      </c>
      <c r="M2000">
        <v>25</v>
      </c>
      <c r="N2000" t="s">
        <v>1454</v>
      </c>
      <c r="O2000" t="s">
        <v>1434</v>
      </c>
      <c r="P2000" t="s">
        <v>2281</v>
      </c>
      <c r="Q2000" t="s">
        <v>1435</v>
      </c>
      <c r="R2000" t="s">
        <v>1435</v>
      </c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 spans="1:60" x14ac:dyDescent="0.25">
      <c r="A2001">
        <v>2749</v>
      </c>
      <c r="B2001">
        <v>42886</v>
      </c>
      <c r="C2001">
        <v>18</v>
      </c>
      <c r="D2001" t="s">
        <v>1846</v>
      </c>
      <c r="E2001" t="s">
        <v>1427</v>
      </c>
      <c r="F2001" t="s">
        <v>1441</v>
      </c>
      <c r="G2001">
        <v>5000576611</v>
      </c>
      <c r="H2001">
        <v>213205</v>
      </c>
      <c r="I2001">
        <v>35300</v>
      </c>
      <c r="J2001">
        <v>33000</v>
      </c>
      <c r="K2001">
        <v>5561</v>
      </c>
      <c r="L2001" t="s">
        <v>1599</v>
      </c>
      <c r="M2001">
        <v>33</v>
      </c>
      <c r="N2001" t="s">
        <v>1454</v>
      </c>
      <c r="O2001" t="s">
        <v>1434</v>
      </c>
      <c r="P2001" t="s">
        <v>1599</v>
      </c>
      <c r="Q2001" t="s">
        <v>1435</v>
      </c>
      <c r="R2001" t="s">
        <v>1435</v>
      </c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 spans="1:60" x14ac:dyDescent="0.25">
      <c r="A2002">
        <v>2750</v>
      </c>
      <c r="B2002">
        <v>42886</v>
      </c>
      <c r="C2002">
        <v>18</v>
      </c>
      <c r="D2002" t="s">
        <v>1846</v>
      </c>
      <c r="E2002" t="s">
        <v>1427</v>
      </c>
      <c r="F2002" t="s">
        <v>1441</v>
      </c>
      <c r="G2002">
        <v>5000576611</v>
      </c>
      <c r="H2002">
        <v>213205</v>
      </c>
      <c r="I2002">
        <v>35300</v>
      </c>
      <c r="J2002">
        <v>25800</v>
      </c>
      <c r="K2002">
        <v>4670</v>
      </c>
      <c r="L2002" t="s">
        <v>1564</v>
      </c>
      <c r="M2002">
        <v>21.5</v>
      </c>
      <c r="N2002" t="s">
        <v>1454</v>
      </c>
      <c r="O2002" t="s">
        <v>1434</v>
      </c>
      <c r="P2002" t="s">
        <v>1564</v>
      </c>
      <c r="Q2002" t="s">
        <v>1435</v>
      </c>
      <c r="R2002" t="s">
        <v>1435</v>
      </c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 spans="1:60" x14ac:dyDescent="0.25">
      <c r="A2003">
        <v>2751</v>
      </c>
      <c r="B2003">
        <v>42886</v>
      </c>
      <c r="C2003">
        <v>18</v>
      </c>
      <c r="D2003" t="s">
        <v>1846</v>
      </c>
      <c r="E2003" t="s">
        <v>1427</v>
      </c>
      <c r="F2003" t="s">
        <v>1441</v>
      </c>
      <c r="G2003">
        <v>5000576611</v>
      </c>
      <c r="H2003">
        <v>213205</v>
      </c>
      <c r="I2003">
        <v>35300</v>
      </c>
      <c r="J2003">
        <v>20000</v>
      </c>
      <c r="K2003">
        <v>5785</v>
      </c>
      <c r="L2003" t="s">
        <v>1483</v>
      </c>
      <c r="M2003">
        <v>2</v>
      </c>
      <c r="N2003" t="s">
        <v>1454</v>
      </c>
      <c r="O2003" t="s">
        <v>1434</v>
      </c>
      <c r="P2003" t="s">
        <v>1483</v>
      </c>
      <c r="Q2003" t="s">
        <v>1435</v>
      </c>
      <c r="R2003" t="s">
        <v>1435</v>
      </c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 spans="1:60" x14ac:dyDescent="0.25">
      <c r="A2004">
        <v>2752</v>
      </c>
      <c r="B2004">
        <v>42886</v>
      </c>
      <c r="C2004">
        <v>18</v>
      </c>
      <c r="D2004" t="s">
        <v>1846</v>
      </c>
      <c r="E2004" t="s">
        <v>1427</v>
      </c>
      <c r="F2004" t="s">
        <v>1441</v>
      </c>
      <c r="G2004">
        <v>5000576611</v>
      </c>
      <c r="H2004">
        <v>213205</v>
      </c>
      <c r="I2004">
        <v>35300</v>
      </c>
      <c r="J2004">
        <v>27000</v>
      </c>
      <c r="K2004">
        <v>5745</v>
      </c>
      <c r="L2004" t="s">
        <v>2215</v>
      </c>
      <c r="M2004">
        <v>4.5</v>
      </c>
      <c r="N2004" t="s">
        <v>1454</v>
      </c>
      <c r="O2004" t="s">
        <v>1434</v>
      </c>
      <c r="P2004" t="s">
        <v>2215</v>
      </c>
      <c r="Q2004" t="s">
        <v>1435</v>
      </c>
      <c r="R2004" t="s">
        <v>1435</v>
      </c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 spans="1:60" x14ac:dyDescent="0.25">
      <c r="A2005">
        <v>2753</v>
      </c>
      <c r="B2005">
        <v>42886</v>
      </c>
      <c r="C2005">
        <v>18</v>
      </c>
      <c r="D2005" t="s">
        <v>1846</v>
      </c>
      <c r="E2005" t="s">
        <v>1427</v>
      </c>
      <c r="F2005" t="s">
        <v>1441</v>
      </c>
      <c r="G2005">
        <v>5000576611</v>
      </c>
      <c r="H2005">
        <v>213205</v>
      </c>
      <c r="I2005">
        <v>35300</v>
      </c>
      <c r="J2005">
        <v>27900</v>
      </c>
      <c r="K2005">
        <v>5740</v>
      </c>
      <c r="L2005" t="s">
        <v>1858</v>
      </c>
      <c r="M2005">
        <v>9</v>
      </c>
      <c r="N2005" t="s">
        <v>1437</v>
      </c>
      <c r="O2005" t="s">
        <v>1434</v>
      </c>
      <c r="P2005" t="s">
        <v>1858</v>
      </c>
      <c r="Q2005" t="s">
        <v>1435</v>
      </c>
      <c r="R2005" t="s">
        <v>1435</v>
      </c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 spans="1:60" x14ac:dyDescent="0.25">
      <c r="A2006">
        <v>2754</v>
      </c>
      <c r="B2006">
        <v>42886</v>
      </c>
      <c r="C2006">
        <v>18</v>
      </c>
      <c r="D2006" t="s">
        <v>1846</v>
      </c>
      <c r="E2006" t="s">
        <v>1427</v>
      </c>
      <c r="F2006" t="s">
        <v>1441</v>
      </c>
      <c r="G2006">
        <v>5000576611</v>
      </c>
      <c r="H2006">
        <v>213205</v>
      </c>
      <c r="I2006">
        <v>35300</v>
      </c>
      <c r="J2006">
        <v>13300</v>
      </c>
      <c r="K2006">
        <v>5741</v>
      </c>
      <c r="L2006" t="s">
        <v>1859</v>
      </c>
      <c r="M2006">
        <v>38</v>
      </c>
      <c r="N2006" t="s">
        <v>1437</v>
      </c>
      <c r="O2006" t="s">
        <v>1434</v>
      </c>
      <c r="P2006" t="s">
        <v>1859</v>
      </c>
      <c r="Q2006" t="s">
        <v>1435</v>
      </c>
      <c r="R2006" t="s">
        <v>1435</v>
      </c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 spans="1:60" x14ac:dyDescent="0.25">
      <c r="A2007">
        <v>2755</v>
      </c>
      <c r="B2007">
        <v>42886</v>
      </c>
      <c r="C2007">
        <v>18</v>
      </c>
      <c r="D2007" t="s">
        <v>1846</v>
      </c>
      <c r="E2007" t="s">
        <v>1427</v>
      </c>
      <c r="F2007" t="s">
        <v>1441</v>
      </c>
      <c r="G2007">
        <v>5000576611</v>
      </c>
      <c r="H2007">
        <v>213205</v>
      </c>
      <c r="I2007">
        <v>35300</v>
      </c>
      <c r="J2007">
        <v>320000</v>
      </c>
      <c r="K2007">
        <v>5438</v>
      </c>
      <c r="L2007" t="s">
        <v>1612</v>
      </c>
      <c r="M2007">
        <v>160</v>
      </c>
      <c r="N2007" t="s">
        <v>1613</v>
      </c>
      <c r="O2007" t="s">
        <v>1434</v>
      </c>
      <c r="P2007" t="s">
        <v>1612</v>
      </c>
      <c r="Q2007" t="s">
        <v>1435</v>
      </c>
      <c r="R2007" t="s">
        <v>1435</v>
      </c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 spans="1:60" x14ac:dyDescent="0.25">
      <c r="A2008">
        <v>2756</v>
      </c>
      <c r="B2008">
        <v>42886</v>
      </c>
      <c r="C2008">
        <v>18</v>
      </c>
      <c r="D2008" t="s">
        <v>1846</v>
      </c>
      <c r="E2008" t="s">
        <v>1427</v>
      </c>
      <c r="F2008" t="s">
        <v>1441</v>
      </c>
      <c r="G2008">
        <v>5000576611</v>
      </c>
      <c r="H2008">
        <v>213205</v>
      </c>
      <c r="I2008">
        <v>35300</v>
      </c>
      <c r="J2008">
        <v>190000</v>
      </c>
      <c r="K2008">
        <v>5779</v>
      </c>
      <c r="L2008" t="s">
        <v>1465</v>
      </c>
      <c r="M2008">
        <v>100</v>
      </c>
      <c r="N2008" t="s">
        <v>1454</v>
      </c>
      <c r="O2008" t="s">
        <v>1434</v>
      </c>
      <c r="P2008" t="s">
        <v>1465</v>
      </c>
      <c r="Q2008" t="s">
        <v>1435</v>
      </c>
      <c r="R2008" t="s">
        <v>1435</v>
      </c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 spans="1:60" x14ac:dyDescent="0.25">
      <c r="A2009">
        <v>2757</v>
      </c>
      <c r="B2009">
        <v>42886</v>
      </c>
      <c r="C2009">
        <v>18</v>
      </c>
      <c r="D2009" t="s">
        <v>1846</v>
      </c>
      <c r="E2009" t="s">
        <v>1427</v>
      </c>
      <c r="F2009" t="s">
        <v>1441</v>
      </c>
      <c r="G2009">
        <v>5000576611</v>
      </c>
      <c r="H2009">
        <v>213205</v>
      </c>
      <c r="I2009">
        <v>35300</v>
      </c>
      <c r="J2009">
        <v>75000</v>
      </c>
      <c r="K2009">
        <v>4071</v>
      </c>
      <c r="L2009" t="s">
        <v>1489</v>
      </c>
      <c r="M2009">
        <v>25</v>
      </c>
      <c r="N2009" t="s">
        <v>1490</v>
      </c>
      <c r="O2009" t="s">
        <v>1434</v>
      </c>
      <c r="P2009" t="s">
        <v>1489</v>
      </c>
      <c r="Q2009" t="s">
        <v>1435</v>
      </c>
      <c r="R2009" t="s">
        <v>1435</v>
      </c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 spans="1:60" x14ac:dyDescent="0.25">
      <c r="A2010">
        <v>2758</v>
      </c>
      <c r="B2010">
        <v>42886</v>
      </c>
      <c r="C2010">
        <v>18</v>
      </c>
      <c r="D2010" t="s">
        <v>1846</v>
      </c>
      <c r="E2010" t="s">
        <v>1427</v>
      </c>
      <c r="F2010" t="s">
        <v>1441</v>
      </c>
      <c r="G2010">
        <v>5000576611</v>
      </c>
      <c r="H2010">
        <v>213205</v>
      </c>
      <c r="I2010">
        <v>35300</v>
      </c>
      <c r="J2010">
        <v>297000</v>
      </c>
      <c r="K2010">
        <v>4686</v>
      </c>
      <c r="L2010" t="s">
        <v>1562</v>
      </c>
      <c r="M2010">
        <v>330</v>
      </c>
      <c r="N2010" t="s">
        <v>1454</v>
      </c>
      <c r="O2010" t="s">
        <v>1434</v>
      </c>
      <c r="P2010" t="s">
        <v>1562</v>
      </c>
      <c r="Q2010" t="s">
        <v>1435</v>
      </c>
      <c r="R2010" t="s">
        <v>1435</v>
      </c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 spans="1:60" x14ac:dyDescent="0.25">
      <c r="A2011">
        <v>2759</v>
      </c>
      <c r="B2011">
        <v>42886</v>
      </c>
      <c r="C2011">
        <v>18</v>
      </c>
      <c r="D2011" t="s">
        <v>1846</v>
      </c>
      <c r="E2011" t="s">
        <v>1427</v>
      </c>
      <c r="F2011" t="s">
        <v>1441</v>
      </c>
      <c r="G2011">
        <v>5000576611</v>
      </c>
      <c r="H2011">
        <v>213205</v>
      </c>
      <c r="I2011">
        <v>35300</v>
      </c>
      <c r="J2011">
        <v>74000</v>
      </c>
      <c r="K2011">
        <v>5452</v>
      </c>
      <c r="L2011" t="s">
        <v>1600</v>
      </c>
      <c r="M2011">
        <v>14.8</v>
      </c>
      <c r="N2011" t="s">
        <v>1454</v>
      </c>
      <c r="O2011" t="s">
        <v>1434</v>
      </c>
      <c r="P2011" t="s">
        <v>1600</v>
      </c>
      <c r="Q2011" t="s">
        <v>1435</v>
      </c>
      <c r="R2011" t="s">
        <v>1435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 spans="1:60" x14ac:dyDescent="0.25">
      <c r="A2012">
        <v>2760</v>
      </c>
      <c r="B2012">
        <v>42886</v>
      </c>
      <c r="C2012">
        <v>18</v>
      </c>
      <c r="D2012" t="s">
        <v>1846</v>
      </c>
      <c r="E2012" t="s">
        <v>1427</v>
      </c>
      <c r="F2012" t="s">
        <v>1441</v>
      </c>
      <c r="G2012">
        <v>5000576611</v>
      </c>
      <c r="H2012">
        <v>213205</v>
      </c>
      <c r="I2012">
        <v>35300</v>
      </c>
      <c r="J2012">
        <v>38000</v>
      </c>
      <c r="K2012">
        <v>5783</v>
      </c>
      <c r="L2012" t="s">
        <v>2206</v>
      </c>
      <c r="M2012">
        <v>20</v>
      </c>
      <c r="N2012" t="s">
        <v>1471</v>
      </c>
      <c r="O2012" t="s">
        <v>1434</v>
      </c>
      <c r="P2012" t="s">
        <v>2206</v>
      </c>
      <c r="Q2012" t="s">
        <v>1435</v>
      </c>
      <c r="R2012" t="s">
        <v>1435</v>
      </c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 spans="1:60" x14ac:dyDescent="0.25">
      <c r="A2013">
        <v>2761</v>
      </c>
      <c r="B2013">
        <v>42886</v>
      </c>
      <c r="C2013">
        <v>18</v>
      </c>
      <c r="D2013" t="s">
        <v>1846</v>
      </c>
      <c r="E2013" t="s">
        <v>1427</v>
      </c>
      <c r="F2013" t="s">
        <v>1441</v>
      </c>
      <c r="G2013">
        <v>5000576611</v>
      </c>
      <c r="H2013">
        <v>213205</v>
      </c>
      <c r="I2013">
        <v>35300</v>
      </c>
      <c r="J2013">
        <v>117800</v>
      </c>
      <c r="K2013">
        <v>3690</v>
      </c>
      <c r="L2013" t="s">
        <v>2263</v>
      </c>
      <c r="M2013">
        <v>19</v>
      </c>
      <c r="N2013" t="s">
        <v>1437</v>
      </c>
      <c r="O2013" t="s">
        <v>1434</v>
      </c>
      <c r="P2013" t="s">
        <v>2263</v>
      </c>
      <c r="Q2013" t="s">
        <v>1435</v>
      </c>
      <c r="R2013" t="s">
        <v>1435</v>
      </c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 spans="1:60" x14ac:dyDescent="0.25">
      <c r="A2014">
        <v>2762</v>
      </c>
      <c r="B2014">
        <v>42886</v>
      </c>
      <c r="C2014">
        <v>18</v>
      </c>
      <c r="D2014" t="s">
        <v>1846</v>
      </c>
      <c r="E2014" t="s">
        <v>1427</v>
      </c>
      <c r="F2014" t="s">
        <v>1441</v>
      </c>
      <c r="G2014">
        <v>5000576611</v>
      </c>
      <c r="H2014">
        <v>213205</v>
      </c>
      <c r="I2014">
        <v>35300</v>
      </c>
      <c r="J2014">
        <v>50400</v>
      </c>
      <c r="K2014">
        <v>5743</v>
      </c>
      <c r="L2014" t="s">
        <v>2213</v>
      </c>
      <c r="M2014">
        <v>36</v>
      </c>
      <c r="N2014" t="s">
        <v>1454</v>
      </c>
      <c r="O2014" t="s">
        <v>1434</v>
      </c>
      <c r="P2014" t="s">
        <v>2213</v>
      </c>
      <c r="Q2014" t="s">
        <v>1435</v>
      </c>
      <c r="R2014" t="s">
        <v>1435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 spans="1:60" x14ac:dyDescent="0.25">
      <c r="A2015">
        <v>2763</v>
      </c>
      <c r="B2015">
        <v>42886</v>
      </c>
      <c r="C2015">
        <v>18</v>
      </c>
      <c r="D2015" t="s">
        <v>1846</v>
      </c>
      <c r="E2015" t="s">
        <v>1427</v>
      </c>
      <c r="F2015" t="s">
        <v>1441</v>
      </c>
      <c r="G2015">
        <v>5000576611</v>
      </c>
      <c r="H2015">
        <v>213205</v>
      </c>
      <c r="I2015">
        <v>35300</v>
      </c>
      <c r="J2015">
        <v>17100</v>
      </c>
      <c r="K2015">
        <v>5494</v>
      </c>
      <c r="L2015" t="s">
        <v>1487</v>
      </c>
      <c r="M2015">
        <v>19</v>
      </c>
      <c r="N2015" t="s">
        <v>1454</v>
      </c>
      <c r="O2015" t="s">
        <v>1434</v>
      </c>
      <c r="P2015" t="s">
        <v>1487</v>
      </c>
      <c r="Q2015" t="s">
        <v>1435</v>
      </c>
      <c r="R2015" t="s">
        <v>1435</v>
      </c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</row>
    <row r="2016" spans="1:60" x14ac:dyDescent="0.25">
      <c r="A2016">
        <v>2764</v>
      </c>
      <c r="B2016">
        <v>42886</v>
      </c>
      <c r="C2016">
        <v>18</v>
      </c>
      <c r="D2016" t="s">
        <v>1846</v>
      </c>
      <c r="E2016" t="s">
        <v>1427</v>
      </c>
      <c r="F2016" t="s">
        <v>1441</v>
      </c>
      <c r="G2016">
        <v>5000576611</v>
      </c>
      <c r="H2016">
        <v>213205</v>
      </c>
      <c r="I2016">
        <v>35300</v>
      </c>
      <c r="J2016">
        <v>11050</v>
      </c>
      <c r="K2016">
        <v>5735</v>
      </c>
      <c r="L2016" t="s">
        <v>1487</v>
      </c>
      <c r="M2016">
        <v>13</v>
      </c>
      <c r="N2016" t="s">
        <v>1454</v>
      </c>
      <c r="O2016" t="s">
        <v>1434</v>
      </c>
      <c r="P2016" t="s">
        <v>1487</v>
      </c>
      <c r="Q2016" t="s">
        <v>1435</v>
      </c>
      <c r="R2016" t="s">
        <v>1435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 spans="1:60" x14ac:dyDescent="0.25">
      <c r="A2017">
        <v>2765</v>
      </c>
      <c r="B2017">
        <v>42886</v>
      </c>
      <c r="C2017">
        <v>18</v>
      </c>
      <c r="D2017" t="s">
        <v>1846</v>
      </c>
      <c r="E2017" t="s">
        <v>1427</v>
      </c>
      <c r="F2017" t="s">
        <v>1441</v>
      </c>
      <c r="G2017">
        <v>5000576611</v>
      </c>
      <c r="H2017">
        <v>213205</v>
      </c>
      <c r="I2017">
        <v>35300</v>
      </c>
      <c r="J2017">
        <v>24000</v>
      </c>
      <c r="K2017">
        <v>5744</v>
      </c>
      <c r="L2017" t="s">
        <v>2214</v>
      </c>
      <c r="M2017">
        <v>10</v>
      </c>
      <c r="N2017" t="s">
        <v>1454</v>
      </c>
      <c r="O2017" t="s">
        <v>1434</v>
      </c>
      <c r="P2017" t="s">
        <v>2214</v>
      </c>
      <c r="Q2017" t="s">
        <v>1435</v>
      </c>
      <c r="R2017" t="s">
        <v>1435</v>
      </c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 spans="1:60" x14ac:dyDescent="0.25">
      <c r="A2018">
        <v>2766</v>
      </c>
      <c r="B2018">
        <v>42886</v>
      </c>
      <c r="C2018">
        <v>18</v>
      </c>
      <c r="D2018" t="s">
        <v>1846</v>
      </c>
      <c r="E2018" t="s">
        <v>1427</v>
      </c>
      <c r="F2018" t="s">
        <v>1441</v>
      </c>
      <c r="G2018">
        <v>5000576611</v>
      </c>
      <c r="H2018">
        <v>213205</v>
      </c>
      <c r="I2018">
        <v>35300</v>
      </c>
      <c r="J2018">
        <v>454400</v>
      </c>
      <c r="K2018">
        <v>5791</v>
      </c>
      <c r="L2018" t="s">
        <v>2331</v>
      </c>
      <c r="M2018">
        <v>1136</v>
      </c>
      <c r="N2018" t="s">
        <v>1437</v>
      </c>
      <c r="O2018" t="s">
        <v>1434</v>
      </c>
      <c r="P2018" t="s">
        <v>2331</v>
      </c>
      <c r="Q2018" t="s">
        <v>1435</v>
      </c>
      <c r="R2018" t="s">
        <v>1435</v>
      </c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 spans="1:60" x14ac:dyDescent="0.25">
      <c r="A2019">
        <v>2767</v>
      </c>
      <c r="B2019">
        <v>42886</v>
      </c>
      <c r="C2019">
        <v>18</v>
      </c>
      <c r="D2019" t="s">
        <v>1846</v>
      </c>
      <c r="E2019" t="s">
        <v>1427</v>
      </c>
      <c r="F2019" t="s">
        <v>1441</v>
      </c>
      <c r="G2019">
        <v>5000576611</v>
      </c>
      <c r="H2019">
        <v>213205</v>
      </c>
      <c r="I2019">
        <v>35300</v>
      </c>
      <c r="J2019">
        <v>75000</v>
      </c>
      <c r="K2019">
        <v>5786</v>
      </c>
      <c r="L2019" t="s">
        <v>1481</v>
      </c>
      <c r="M2019">
        <v>30</v>
      </c>
      <c r="N2019" t="s">
        <v>1454</v>
      </c>
      <c r="O2019" t="s">
        <v>1434</v>
      </c>
      <c r="P2019" t="s">
        <v>1481</v>
      </c>
      <c r="Q2019" t="s">
        <v>1435</v>
      </c>
      <c r="R2019" t="s">
        <v>1435</v>
      </c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 spans="1:60" x14ac:dyDescent="0.25">
      <c r="A2020">
        <v>2768</v>
      </c>
      <c r="B2020">
        <v>42886</v>
      </c>
      <c r="C2020">
        <v>18</v>
      </c>
      <c r="D2020" t="s">
        <v>1846</v>
      </c>
      <c r="E2020" t="s">
        <v>1427</v>
      </c>
      <c r="F2020" t="s">
        <v>1441</v>
      </c>
      <c r="G2020">
        <v>5000576611</v>
      </c>
      <c r="H2020">
        <v>213205</v>
      </c>
      <c r="I2020">
        <v>35300</v>
      </c>
      <c r="J2020">
        <v>1700</v>
      </c>
      <c r="K2020">
        <v>5742</v>
      </c>
      <c r="L2020" t="s">
        <v>2203</v>
      </c>
      <c r="M2020">
        <v>2</v>
      </c>
      <c r="N2020" t="s">
        <v>1437</v>
      </c>
      <c r="O2020" t="s">
        <v>1434</v>
      </c>
      <c r="P2020" t="s">
        <v>2203</v>
      </c>
      <c r="Q2020" t="s">
        <v>1435</v>
      </c>
      <c r="R2020" t="s">
        <v>1435</v>
      </c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 spans="1:60" x14ac:dyDescent="0.25">
      <c r="A2021">
        <v>2769</v>
      </c>
      <c r="B2021">
        <v>42886</v>
      </c>
      <c r="C2021">
        <v>18</v>
      </c>
      <c r="D2021" t="s">
        <v>1846</v>
      </c>
      <c r="E2021" t="s">
        <v>1427</v>
      </c>
      <c r="F2021" t="s">
        <v>1441</v>
      </c>
      <c r="G2021">
        <v>5000576611</v>
      </c>
      <c r="H2021">
        <v>213205</v>
      </c>
      <c r="I2021">
        <v>35300</v>
      </c>
      <c r="J2021">
        <v>725000</v>
      </c>
      <c r="K2021">
        <v>5788</v>
      </c>
      <c r="L2021" t="s">
        <v>2303</v>
      </c>
      <c r="M2021">
        <v>290</v>
      </c>
      <c r="N2021" t="s">
        <v>1613</v>
      </c>
      <c r="O2021" t="s">
        <v>1434</v>
      </c>
      <c r="P2021" t="s">
        <v>2303</v>
      </c>
      <c r="Q2021" t="s">
        <v>1435</v>
      </c>
      <c r="R2021" t="s">
        <v>1435</v>
      </c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 spans="1:60" x14ac:dyDescent="0.25">
      <c r="A2022">
        <v>2770</v>
      </c>
      <c r="B2022">
        <v>42886</v>
      </c>
      <c r="C2022">
        <v>18</v>
      </c>
      <c r="D2022" t="s">
        <v>1846</v>
      </c>
      <c r="E2022" t="s">
        <v>1427</v>
      </c>
      <c r="F2022" t="s">
        <v>1441</v>
      </c>
      <c r="G2022">
        <v>5000576611</v>
      </c>
      <c r="H2022">
        <v>213205</v>
      </c>
      <c r="I2022">
        <v>35300</v>
      </c>
      <c r="J2022">
        <v>105000</v>
      </c>
      <c r="K2022">
        <v>4610</v>
      </c>
      <c r="L2022" t="s">
        <v>1611</v>
      </c>
      <c r="M2022">
        <v>70</v>
      </c>
      <c r="N2022" t="s">
        <v>1454</v>
      </c>
      <c r="O2022" t="s">
        <v>1434</v>
      </c>
      <c r="P2022" t="s">
        <v>1611</v>
      </c>
      <c r="Q2022" t="s">
        <v>1435</v>
      </c>
      <c r="R2022" t="s">
        <v>1435</v>
      </c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 spans="1:60" x14ac:dyDescent="0.25">
      <c r="A2023">
        <v>2771</v>
      </c>
      <c r="B2023">
        <v>42886</v>
      </c>
      <c r="C2023">
        <v>18</v>
      </c>
      <c r="D2023" t="s">
        <v>1846</v>
      </c>
      <c r="E2023" t="s">
        <v>1427</v>
      </c>
      <c r="F2023" t="s">
        <v>1441</v>
      </c>
      <c r="G2023">
        <v>5000576611</v>
      </c>
      <c r="H2023">
        <v>213205</v>
      </c>
      <c r="I2023">
        <v>35300</v>
      </c>
      <c r="J2023">
        <v>35700</v>
      </c>
      <c r="K2023">
        <v>4246</v>
      </c>
      <c r="L2023" t="s">
        <v>1861</v>
      </c>
      <c r="M2023">
        <v>21</v>
      </c>
      <c r="N2023" t="s">
        <v>1454</v>
      </c>
      <c r="O2023" t="s">
        <v>1434</v>
      </c>
      <c r="P2023" t="s">
        <v>1861</v>
      </c>
      <c r="Q2023" t="s">
        <v>1435</v>
      </c>
      <c r="R2023" t="s">
        <v>1435</v>
      </c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 spans="1:60" x14ac:dyDescent="0.25">
      <c r="A2024">
        <v>2772</v>
      </c>
      <c r="B2024">
        <v>42886</v>
      </c>
      <c r="C2024">
        <v>18</v>
      </c>
      <c r="D2024" t="s">
        <v>1846</v>
      </c>
      <c r="E2024" t="s">
        <v>1427</v>
      </c>
      <c r="F2024" t="s">
        <v>1441</v>
      </c>
      <c r="G2024">
        <v>5000576611</v>
      </c>
      <c r="H2024">
        <v>213205</v>
      </c>
      <c r="I2024">
        <v>35300</v>
      </c>
      <c r="J2024">
        <v>54000</v>
      </c>
      <c r="K2024">
        <v>5739</v>
      </c>
      <c r="L2024" t="s">
        <v>1861</v>
      </c>
      <c r="M2024">
        <v>9</v>
      </c>
      <c r="N2024" t="s">
        <v>1437</v>
      </c>
      <c r="O2024" t="s">
        <v>1434</v>
      </c>
      <c r="P2024" t="s">
        <v>1861</v>
      </c>
      <c r="Q2024" t="s">
        <v>1435</v>
      </c>
      <c r="R2024" t="s">
        <v>1435</v>
      </c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 spans="1:60" x14ac:dyDescent="0.25">
      <c r="A2025">
        <v>2773</v>
      </c>
      <c r="B2025">
        <v>42886</v>
      </c>
      <c r="C2025">
        <v>18</v>
      </c>
      <c r="D2025" t="s">
        <v>1846</v>
      </c>
      <c r="E2025" t="s">
        <v>1427</v>
      </c>
      <c r="F2025" t="s">
        <v>1441</v>
      </c>
      <c r="G2025">
        <v>5000576611</v>
      </c>
      <c r="H2025">
        <v>213205</v>
      </c>
      <c r="I2025">
        <v>35300</v>
      </c>
      <c r="J2025">
        <v>33000</v>
      </c>
      <c r="K2025">
        <v>5737</v>
      </c>
      <c r="L2025" t="s">
        <v>1862</v>
      </c>
      <c r="M2025">
        <v>20</v>
      </c>
      <c r="N2025" t="s">
        <v>1454</v>
      </c>
      <c r="O2025" t="s">
        <v>1434</v>
      </c>
      <c r="P2025" t="s">
        <v>1862</v>
      </c>
      <c r="Q2025" t="s">
        <v>1435</v>
      </c>
      <c r="R2025" t="s">
        <v>1435</v>
      </c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 spans="1:60" x14ac:dyDescent="0.25">
      <c r="A2026">
        <v>2774</v>
      </c>
      <c r="B2026">
        <v>42886</v>
      </c>
      <c r="C2026">
        <v>18</v>
      </c>
      <c r="D2026" t="s">
        <v>1846</v>
      </c>
      <c r="E2026" t="s">
        <v>1427</v>
      </c>
      <c r="F2026" t="s">
        <v>1441</v>
      </c>
      <c r="G2026">
        <v>5000576611</v>
      </c>
      <c r="H2026">
        <v>213205</v>
      </c>
      <c r="I2026">
        <v>35300</v>
      </c>
      <c r="J2026">
        <v>560000</v>
      </c>
      <c r="K2026">
        <v>5748</v>
      </c>
      <c r="L2026" t="s">
        <v>2239</v>
      </c>
      <c r="M2026">
        <v>80</v>
      </c>
      <c r="N2026" t="s">
        <v>1454</v>
      </c>
      <c r="O2026" t="s">
        <v>1434</v>
      </c>
      <c r="P2026" t="s">
        <v>2239</v>
      </c>
      <c r="Q2026" t="s">
        <v>1435</v>
      </c>
      <c r="R2026" t="s">
        <v>1435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 spans="1:60" x14ac:dyDescent="0.25">
      <c r="A2027">
        <v>2775</v>
      </c>
      <c r="B2027">
        <v>42886</v>
      </c>
      <c r="C2027">
        <v>18</v>
      </c>
      <c r="D2027" t="s">
        <v>1846</v>
      </c>
      <c r="E2027" t="s">
        <v>1427</v>
      </c>
      <c r="F2027" t="s">
        <v>1441</v>
      </c>
      <c r="G2027">
        <v>5000576611</v>
      </c>
      <c r="H2027">
        <v>213205</v>
      </c>
      <c r="I2027">
        <v>35300</v>
      </c>
      <c r="J2027">
        <v>5100</v>
      </c>
      <c r="K2027">
        <v>3689</v>
      </c>
      <c r="L2027" t="s">
        <v>1862</v>
      </c>
      <c r="M2027">
        <v>3</v>
      </c>
      <c r="N2027" t="s">
        <v>1454</v>
      </c>
      <c r="O2027" t="s">
        <v>1434</v>
      </c>
      <c r="P2027" t="s">
        <v>1862</v>
      </c>
      <c r="Q2027" t="s">
        <v>1435</v>
      </c>
      <c r="R2027" t="s">
        <v>1435</v>
      </c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 spans="1:60" x14ac:dyDescent="0.25">
      <c r="A2028">
        <v>2776</v>
      </c>
      <c r="B2028">
        <v>42886</v>
      </c>
      <c r="C2028">
        <v>18</v>
      </c>
      <c r="D2028" t="s">
        <v>1846</v>
      </c>
      <c r="E2028" t="s">
        <v>1427</v>
      </c>
      <c r="F2028" t="s">
        <v>1441</v>
      </c>
      <c r="G2028">
        <v>5000576611</v>
      </c>
      <c r="H2028">
        <v>213205</v>
      </c>
      <c r="I2028">
        <v>35300</v>
      </c>
      <c r="J2028">
        <v>792050</v>
      </c>
      <c r="K2028">
        <v>3231</v>
      </c>
      <c r="L2028" t="s">
        <v>1597</v>
      </c>
      <c r="M2028">
        <v>2263</v>
      </c>
      <c r="N2028" t="s">
        <v>1437</v>
      </c>
      <c r="O2028" t="s">
        <v>1434</v>
      </c>
      <c r="P2028" t="s">
        <v>1597</v>
      </c>
      <c r="Q2028" t="s">
        <v>1435</v>
      </c>
      <c r="R2028" t="s">
        <v>1435</v>
      </c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 spans="1:60" x14ac:dyDescent="0.25">
      <c r="A2029">
        <v>2777</v>
      </c>
      <c r="B2029">
        <v>42886</v>
      </c>
      <c r="C2029">
        <v>18</v>
      </c>
      <c r="D2029" t="s">
        <v>1846</v>
      </c>
      <c r="E2029" t="s">
        <v>1427</v>
      </c>
      <c r="F2029" t="s">
        <v>1441</v>
      </c>
      <c r="G2029">
        <v>5000576611</v>
      </c>
      <c r="H2029">
        <v>213205</v>
      </c>
      <c r="I2029">
        <v>35300</v>
      </c>
      <c r="J2029">
        <v>514350</v>
      </c>
      <c r="K2029">
        <v>3232</v>
      </c>
      <c r="L2029" t="s">
        <v>1597</v>
      </c>
      <c r="M2029">
        <v>1143</v>
      </c>
      <c r="N2029" t="s">
        <v>1437</v>
      </c>
      <c r="O2029" t="s">
        <v>1434</v>
      </c>
      <c r="P2029" t="s">
        <v>1597</v>
      </c>
      <c r="Q2029" t="s">
        <v>1435</v>
      </c>
      <c r="R2029" t="s">
        <v>1435</v>
      </c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 spans="1:60" x14ac:dyDescent="0.25">
      <c r="A2030">
        <v>2778</v>
      </c>
      <c r="B2030">
        <v>42886</v>
      </c>
      <c r="C2030">
        <v>18</v>
      </c>
      <c r="D2030" t="s">
        <v>1846</v>
      </c>
      <c r="E2030" t="s">
        <v>1427</v>
      </c>
      <c r="F2030" t="s">
        <v>1441</v>
      </c>
      <c r="G2030">
        <v>5000576611</v>
      </c>
      <c r="H2030">
        <v>213205</v>
      </c>
      <c r="I2030">
        <v>35300</v>
      </c>
      <c r="J2030">
        <v>295360</v>
      </c>
      <c r="K2030">
        <v>5790</v>
      </c>
      <c r="L2030" t="s">
        <v>1597</v>
      </c>
      <c r="M2030">
        <v>2272</v>
      </c>
      <c r="N2030" t="s">
        <v>1437</v>
      </c>
      <c r="O2030" t="s">
        <v>1434</v>
      </c>
      <c r="P2030" t="s">
        <v>1597</v>
      </c>
      <c r="Q2030" t="s">
        <v>1435</v>
      </c>
      <c r="R2030" t="s">
        <v>1435</v>
      </c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 spans="1:60" x14ac:dyDescent="0.25">
      <c r="A2031">
        <v>2779</v>
      </c>
      <c r="B2031">
        <v>42886</v>
      </c>
      <c r="C2031">
        <v>18</v>
      </c>
      <c r="D2031" t="s">
        <v>1846</v>
      </c>
      <c r="E2031" t="s">
        <v>1427</v>
      </c>
      <c r="F2031" t="s">
        <v>1441</v>
      </c>
      <c r="G2031">
        <v>5000576611</v>
      </c>
      <c r="H2031">
        <v>213205</v>
      </c>
      <c r="I2031">
        <v>35300</v>
      </c>
      <c r="J2031">
        <v>505800</v>
      </c>
      <c r="K2031">
        <v>3232</v>
      </c>
      <c r="L2031" t="s">
        <v>1597</v>
      </c>
      <c r="M2031">
        <v>1124</v>
      </c>
      <c r="N2031" t="s">
        <v>1437</v>
      </c>
      <c r="O2031" t="s">
        <v>1434</v>
      </c>
      <c r="P2031" t="s">
        <v>1597</v>
      </c>
      <c r="Q2031" t="s">
        <v>1435</v>
      </c>
      <c r="R2031" t="s">
        <v>1435</v>
      </c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 spans="1:60" x14ac:dyDescent="0.25">
      <c r="A2032">
        <v>2780</v>
      </c>
      <c r="B2032">
        <v>42886</v>
      </c>
      <c r="C2032">
        <v>18</v>
      </c>
      <c r="D2032" t="s">
        <v>1846</v>
      </c>
      <c r="E2032" t="s">
        <v>1427</v>
      </c>
      <c r="F2032" t="s">
        <v>1441</v>
      </c>
      <c r="G2032">
        <v>5000576611</v>
      </c>
      <c r="H2032">
        <v>213205</v>
      </c>
      <c r="I2032">
        <v>35300</v>
      </c>
      <c r="J2032">
        <v>292240</v>
      </c>
      <c r="K2032">
        <v>5790</v>
      </c>
      <c r="L2032" t="s">
        <v>1597</v>
      </c>
      <c r="M2032">
        <v>2248</v>
      </c>
      <c r="N2032" t="s">
        <v>1437</v>
      </c>
      <c r="O2032" t="s">
        <v>1434</v>
      </c>
      <c r="P2032" t="s">
        <v>1597</v>
      </c>
      <c r="Q2032" t="s">
        <v>1435</v>
      </c>
      <c r="R2032" t="s">
        <v>1435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 spans="1:60" x14ac:dyDescent="0.25">
      <c r="A2033">
        <v>2781</v>
      </c>
      <c r="B2033">
        <v>42886</v>
      </c>
      <c r="C2033">
        <v>18</v>
      </c>
      <c r="D2033" t="s">
        <v>1846</v>
      </c>
      <c r="E2033" t="s">
        <v>1427</v>
      </c>
      <c r="F2033" t="s">
        <v>1441</v>
      </c>
      <c r="G2033">
        <v>5000576611</v>
      </c>
      <c r="H2033">
        <v>213205</v>
      </c>
      <c r="I2033">
        <v>35300</v>
      </c>
      <c r="J2033">
        <v>227200</v>
      </c>
      <c r="K2033">
        <v>5419</v>
      </c>
      <c r="L2033" t="s">
        <v>1598</v>
      </c>
      <c r="M2033">
        <v>1136</v>
      </c>
      <c r="N2033" t="s">
        <v>1437</v>
      </c>
      <c r="O2033" t="s">
        <v>1434</v>
      </c>
      <c r="P2033" t="s">
        <v>1598</v>
      </c>
      <c r="Q2033" t="s">
        <v>1435</v>
      </c>
      <c r="R2033" t="s">
        <v>1435</v>
      </c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 spans="1:60" x14ac:dyDescent="0.25">
      <c r="A2034">
        <v>2782</v>
      </c>
      <c r="B2034">
        <v>42886</v>
      </c>
      <c r="C2034">
        <v>18</v>
      </c>
      <c r="D2034" t="s">
        <v>1846</v>
      </c>
      <c r="E2034" t="s">
        <v>1427</v>
      </c>
      <c r="F2034" t="s">
        <v>1441</v>
      </c>
      <c r="G2034">
        <v>5000576611</v>
      </c>
      <c r="H2034">
        <v>213205</v>
      </c>
      <c r="I2034">
        <v>35300</v>
      </c>
      <c r="J2034">
        <v>792400</v>
      </c>
      <c r="K2034">
        <v>3231</v>
      </c>
      <c r="L2034" t="s">
        <v>1597</v>
      </c>
      <c r="M2034">
        <v>2264</v>
      </c>
      <c r="N2034" t="s">
        <v>1437</v>
      </c>
      <c r="O2034" t="s">
        <v>1434</v>
      </c>
      <c r="P2034" t="s">
        <v>1597</v>
      </c>
      <c r="Q2034" t="s">
        <v>1435</v>
      </c>
      <c r="R2034" t="s">
        <v>1435</v>
      </c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 spans="1:60" x14ac:dyDescent="0.25">
      <c r="A2035">
        <v>2783</v>
      </c>
      <c r="B2035">
        <v>42886</v>
      </c>
      <c r="C2035">
        <v>18</v>
      </c>
      <c r="D2035" t="s">
        <v>1846</v>
      </c>
      <c r="E2035" t="s">
        <v>1427</v>
      </c>
      <c r="F2035" t="s">
        <v>1441</v>
      </c>
      <c r="G2035">
        <v>5000576611</v>
      </c>
      <c r="H2035">
        <v>213205</v>
      </c>
      <c r="I2035">
        <v>35300</v>
      </c>
      <c r="J2035">
        <v>1026900</v>
      </c>
      <c r="K2035">
        <v>3232</v>
      </c>
      <c r="L2035" t="s">
        <v>1597</v>
      </c>
      <c r="M2035">
        <v>2282</v>
      </c>
      <c r="N2035" t="s">
        <v>1437</v>
      </c>
      <c r="O2035" t="s">
        <v>1434</v>
      </c>
      <c r="P2035" t="s">
        <v>1597</v>
      </c>
      <c r="Q2035" t="s">
        <v>1435</v>
      </c>
      <c r="R2035" t="s">
        <v>1435</v>
      </c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 spans="1:60" x14ac:dyDescent="0.25">
      <c r="A2036">
        <v>2784</v>
      </c>
      <c r="B2036">
        <v>42886</v>
      </c>
      <c r="C2036">
        <v>18</v>
      </c>
      <c r="D2036" t="s">
        <v>1846</v>
      </c>
      <c r="E2036" t="s">
        <v>1427</v>
      </c>
      <c r="F2036" t="s">
        <v>1441</v>
      </c>
      <c r="G2036">
        <v>5000576611</v>
      </c>
      <c r="H2036">
        <v>213205</v>
      </c>
      <c r="I2036">
        <v>35300</v>
      </c>
      <c r="J2036">
        <v>452800</v>
      </c>
      <c r="K2036">
        <v>2555</v>
      </c>
      <c r="L2036" t="s">
        <v>1598</v>
      </c>
      <c r="M2036">
        <v>1132</v>
      </c>
      <c r="N2036" t="s">
        <v>1437</v>
      </c>
      <c r="O2036" t="s">
        <v>1434</v>
      </c>
      <c r="P2036" t="s">
        <v>1598</v>
      </c>
      <c r="Q2036" t="s">
        <v>1435</v>
      </c>
      <c r="R2036" t="s">
        <v>1435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 spans="1:60" x14ac:dyDescent="0.25">
      <c r="A2037">
        <v>2785</v>
      </c>
      <c r="B2037">
        <v>42886</v>
      </c>
      <c r="C2037">
        <v>18</v>
      </c>
      <c r="D2037" t="s">
        <v>1846</v>
      </c>
      <c r="E2037" t="s">
        <v>1427</v>
      </c>
      <c r="F2037" t="s">
        <v>1441</v>
      </c>
      <c r="G2037">
        <v>5000576611</v>
      </c>
      <c r="H2037">
        <v>213205</v>
      </c>
      <c r="I2037">
        <v>35300</v>
      </c>
      <c r="J2037">
        <v>257600</v>
      </c>
      <c r="K2037">
        <v>2555</v>
      </c>
      <c r="L2037" t="s">
        <v>1598</v>
      </c>
      <c r="M2037">
        <v>644</v>
      </c>
      <c r="N2037" t="s">
        <v>1437</v>
      </c>
      <c r="O2037" t="s">
        <v>1434</v>
      </c>
      <c r="P2037" t="s">
        <v>1598</v>
      </c>
      <c r="Q2037" t="s">
        <v>1435</v>
      </c>
      <c r="R2037" t="s">
        <v>1435</v>
      </c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 spans="1:60" x14ac:dyDescent="0.25">
      <c r="A2038">
        <v>2786</v>
      </c>
      <c r="B2038">
        <v>42886</v>
      </c>
      <c r="C2038">
        <v>18</v>
      </c>
      <c r="D2038" t="s">
        <v>1846</v>
      </c>
      <c r="E2038" t="s">
        <v>1427</v>
      </c>
      <c r="F2038" t="s">
        <v>1441</v>
      </c>
      <c r="G2038">
        <v>5000576611</v>
      </c>
      <c r="H2038">
        <v>213205</v>
      </c>
      <c r="I2038">
        <v>35300</v>
      </c>
      <c r="J2038">
        <v>286650</v>
      </c>
      <c r="K2038">
        <v>3232</v>
      </c>
      <c r="L2038" t="s">
        <v>1597</v>
      </c>
      <c r="M2038">
        <v>637</v>
      </c>
      <c r="N2038" t="s">
        <v>1437</v>
      </c>
      <c r="O2038" t="s">
        <v>1434</v>
      </c>
      <c r="P2038" t="s">
        <v>1597</v>
      </c>
      <c r="Q2038" t="s">
        <v>1435</v>
      </c>
      <c r="R2038" t="s">
        <v>1435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 spans="1:60" x14ac:dyDescent="0.25">
      <c r="A2039">
        <v>2787</v>
      </c>
      <c r="B2039">
        <v>42886</v>
      </c>
      <c r="C2039">
        <v>18</v>
      </c>
      <c r="D2039" t="s">
        <v>1846</v>
      </c>
      <c r="E2039" t="s">
        <v>1427</v>
      </c>
      <c r="F2039" t="s">
        <v>1441</v>
      </c>
      <c r="G2039">
        <v>5000576611</v>
      </c>
      <c r="H2039">
        <v>213205</v>
      </c>
      <c r="I2039">
        <v>35300</v>
      </c>
      <c r="J2039">
        <v>10600</v>
      </c>
      <c r="K2039">
        <v>5456</v>
      </c>
      <c r="L2039" t="s">
        <v>1453</v>
      </c>
      <c r="M2039">
        <v>10.6</v>
      </c>
      <c r="N2039" t="s">
        <v>1454</v>
      </c>
      <c r="O2039" t="s">
        <v>1434</v>
      </c>
      <c r="P2039" t="s">
        <v>1453</v>
      </c>
      <c r="Q2039" t="s">
        <v>1435</v>
      </c>
      <c r="R2039" t="s">
        <v>1435</v>
      </c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 spans="1:60" x14ac:dyDescent="0.25">
      <c r="A2040">
        <v>2788</v>
      </c>
      <c r="B2040">
        <v>42886</v>
      </c>
      <c r="C2040">
        <v>18</v>
      </c>
      <c r="D2040" t="s">
        <v>1846</v>
      </c>
      <c r="E2040" t="s">
        <v>1427</v>
      </c>
      <c r="F2040" t="s">
        <v>1441</v>
      </c>
      <c r="G2040">
        <v>5000576611</v>
      </c>
      <c r="H2040">
        <v>213205</v>
      </c>
      <c r="I2040">
        <v>35300</v>
      </c>
      <c r="J2040">
        <v>1700</v>
      </c>
      <c r="K2040">
        <v>5749</v>
      </c>
      <c r="L2040" t="s">
        <v>2240</v>
      </c>
      <c r="M2040">
        <v>0.2</v>
      </c>
      <c r="N2040" t="s">
        <v>1454</v>
      </c>
      <c r="O2040" t="s">
        <v>1434</v>
      </c>
      <c r="P2040" t="s">
        <v>2240</v>
      </c>
      <c r="Q2040" t="s">
        <v>1435</v>
      </c>
      <c r="R2040" t="s">
        <v>1435</v>
      </c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 spans="1:60" x14ac:dyDescent="0.25">
      <c r="A2041">
        <v>2789</v>
      </c>
      <c r="B2041">
        <v>42886</v>
      </c>
      <c r="C2041">
        <v>18</v>
      </c>
      <c r="D2041" t="s">
        <v>1846</v>
      </c>
      <c r="E2041" t="s">
        <v>1427</v>
      </c>
      <c r="F2041" t="s">
        <v>1441</v>
      </c>
      <c r="G2041">
        <v>5000576611</v>
      </c>
      <c r="H2041">
        <v>213205</v>
      </c>
      <c r="I2041">
        <v>35300</v>
      </c>
      <c r="J2041">
        <v>11600</v>
      </c>
      <c r="K2041">
        <v>5453</v>
      </c>
      <c r="L2041" t="s">
        <v>1486</v>
      </c>
      <c r="M2041">
        <v>2</v>
      </c>
      <c r="N2041" t="s">
        <v>1454</v>
      </c>
      <c r="O2041" t="s">
        <v>1434</v>
      </c>
      <c r="P2041" t="s">
        <v>1486</v>
      </c>
      <c r="Q2041" t="s">
        <v>1435</v>
      </c>
      <c r="R2041" t="s">
        <v>1435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 spans="1:60" x14ac:dyDescent="0.25">
      <c r="A2042">
        <v>2790</v>
      </c>
      <c r="B2042">
        <v>42886</v>
      </c>
      <c r="C2042">
        <v>18</v>
      </c>
      <c r="D2042" t="s">
        <v>1846</v>
      </c>
      <c r="E2042" t="s">
        <v>1427</v>
      </c>
      <c r="F2042" t="s">
        <v>1441</v>
      </c>
      <c r="G2042">
        <v>5000576611</v>
      </c>
      <c r="H2042">
        <v>213205</v>
      </c>
      <c r="I2042">
        <v>35300</v>
      </c>
      <c r="J2042">
        <v>1800</v>
      </c>
      <c r="K2042">
        <v>5451</v>
      </c>
      <c r="L2042" t="s">
        <v>1599</v>
      </c>
      <c r="M2042">
        <v>2</v>
      </c>
      <c r="N2042" t="s">
        <v>1454</v>
      </c>
      <c r="O2042" t="s">
        <v>1434</v>
      </c>
      <c r="P2042" t="s">
        <v>1599</v>
      </c>
      <c r="Q2042" t="s">
        <v>1435</v>
      </c>
      <c r="R2042" t="s">
        <v>1435</v>
      </c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 spans="1:60" x14ac:dyDescent="0.25">
      <c r="A2043">
        <v>2791</v>
      </c>
      <c r="B2043">
        <v>42886</v>
      </c>
      <c r="C2043">
        <v>18</v>
      </c>
      <c r="D2043" t="s">
        <v>1846</v>
      </c>
      <c r="E2043" t="s">
        <v>1427</v>
      </c>
      <c r="F2043" t="s">
        <v>1441</v>
      </c>
      <c r="G2043">
        <v>5000576611</v>
      </c>
      <c r="H2043">
        <v>213205</v>
      </c>
      <c r="I2043">
        <v>35300</v>
      </c>
      <c r="J2043">
        <v>27450</v>
      </c>
      <c r="K2043">
        <v>4744</v>
      </c>
      <c r="L2043" t="s">
        <v>2346</v>
      </c>
      <c r="M2043">
        <v>6.1</v>
      </c>
      <c r="N2043" t="s">
        <v>1454</v>
      </c>
      <c r="O2043" t="s">
        <v>1434</v>
      </c>
      <c r="P2043" t="s">
        <v>2346</v>
      </c>
      <c r="Q2043" t="s">
        <v>1435</v>
      </c>
      <c r="R2043" t="s">
        <v>1435</v>
      </c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 spans="1:60" x14ac:dyDescent="0.25">
      <c r="A2044">
        <v>2792</v>
      </c>
      <c r="B2044">
        <v>42886</v>
      </c>
      <c r="C2044">
        <v>18</v>
      </c>
      <c r="D2044" t="s">
        <v>1846</v>
      </c>
      <c r="E2044" t="s">
        <v>1427</v>
      </c>
      <c r="F2044" t="s">
        <v>1441</v>
      </c>
      <c r="G2044">
        <v>5000576611</v>
      </c>
      <c r="H2044">
        <v>213205</v>
      </c>
      <c r="I2044">
        <v>35300</v>
      </c>
      <c r="J2044">
        <v>227500</v>
      </c>
      <c r="K2044">
        <v>3231</v>
      </c>
      <c r="L2044" t="s">
        <v>1597</v>
      </c>
      <c r="M2044">
        <v>650</v>
      </c>
      <c r="N2044" t="s">
        <v>1437</v>
      </c>
      <c r="O2044" t="s">
        <v>1434</v>
      </c>
      <c r="P2044" t="s">
        <v>1597</v>
      </c>
      <c r="Q2044" t="s">
        <v>1435</v>
      </c>
      <c r="R2044" t="s">
        <v>1435</v>
      </c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 spans="1:60" x14ac:dyDescent="0.25">
      <c r="A2045">
        <v>2793</v>
      </c>
      <c r="B2045">
        <v>42886</v>
      </c>
      <c r="C2045">
        <v>18</v>
      </c>
      <c r="D2045" t="s">
        <v>1846</v>
      </c>
      <c r="E2045" t="s">
        <v>1427</v>
      </c>
      <c r="F2045" t="s">
        <v>1441</v>
      </c>
      <c r="G2045">
        <v>5000576611</v>
      </c>
      <c r="H2045">
        <v>213205</v>
      </c>
      <c r="I2045">
        <v>35300</v>
      </c>
      <c r="J2045">
        <v>294970</v>
      </c>
      <c r="K2045">
        <v>5790</v>
      </c>
      <c r="L2045" t="s">
        <v>1597</v>
      </c>
      <c r="M2045">
        <v>2269</v>
      </c>
      <c r="N2045" t="s">
        <v>1437</v>
      </c>
      <c r="O2045" t="s">
        <v>1434</v>
      </c>
      <c r="P2045" t="s">
        <v>1597</v>
      </c>
      <c r="Q2045" t="s">
        <v>1435</v>
      </c>
      <c r="R2045" t="s">
        <v>1435</v>
      </c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 spans="1:60" x14ac:dyDescent="0.25">
      <c r="A2046">
        <v>2794</v>
      </c>
      <c r="B2046">
        <v>42886</v>
      </c>
      <c r="C2046">
        <v>18</v>
      </c>
      <c r="D2046" t="s">
        <v>1846</v>
      </c>
      <c r="E2046" t="s">
        <v>1427</v>
      </c>
      <c r="F2046" t="s">
        <v>1441</v>
      </c>
      <c r="G2046">
        <v>5000576611</v>
      </c>
      <c r="H2046">
        <v>213205</v>
      </c>
      <c r="I2046">
        <v>35300</v>
      </c>
      <c r="J2046">
        <v>31500</v>
      </c>
      <c r="K2046">
        <v>5789</v>
      </c>
      <c r="L2046" t="s">
        <v>1488</v>
      </c>
      <c r="M2046">
        <v>15</v>
      </c>
      <c r="N2046" t="s">
        <v>1454</v>
      </c>
      <c r="O2046" t="s">
        <v>1434</v>
      </c>
      <c r="P2046" t="s">
        <v>1488</v>
      </c>
      <c r="Q2046" t="s">
        <v>1435</v>
      </c>
      <c r="R2046" t="s">
        <v>1435</v>
      </c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 spans="1:60" x14ac:dyDescent="0.25">
      <c r="A2047">
        <v>1947</v>
      </c>
      <c r="B2047">
        <v>42887</v>
      </c>
      <c r="C2047">
        <v>13</v>
      </c>
      <c r="D2047" t="s">
        <v>2267</v>
      </c>
      <c r="E2047" t="s">
        <v>1427</v>
      </c>
      <c r="F2047" t="s">
        <v>2268</v>
      </c>
      <c r="G2047">
        <v>5954381347</v>
      </c>
      <c r="H2047">
        <v>35410</v>
      </c>
      <c r="I2047">
        <v>4136101</v>
      </c>
      <c r="J2047">
        <v>1500</v>
      </c>
      <c r="K2047">
        <v>5818</v>
      </c>
      <c r="L2047" t="s">
        <v>2186</v>
      </c>
      <c r="M2047">
        <v>1</v>
      </c>
      <c r="N2047" t="s">
        <v>1437</v>
      </c>
      <c r="O2047" t="s">
        <v>1434</v>
      </c>
      <c r="P2047" t="s">
        <v>2186</v>
      </c>
      <c r="Q2047" t="s">
        <v>1435</v>
      </c>
      <c r="R2047" t="s">
        <v>1435</v>
      </c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 spans="1:60" x14ac:dyDescent="0.25">
      <c r="A2048">
        <v>1948</v>
      </c>
      <c r="B2048">
        <v>42887</v>
      </c>
      <c r="C2048">
        <v>13</v>
      </c>
      <c r="D2048" t="s">
        <v>2267</v>
      </c>
      <c r="E2048" t="s">
        <v>1427</v>
      </c>
      <c r="F2048" t="s">
        <v>2268</v>
      </c>
      <c r="G2048">
        <v>5954381347</v>
      </c>
      <c r="H2048">
        <v>35410</v>
      </c>
      <c r="I2048">
        <v>4136101</v>
      </c>
      <c r="J2048">
        <v>2000</v>
      </c>
      <c r="K2048">
        <v>5475</v>
      </c>
      <c r="L2048" t="s">
        <v>1768</v>
      </c>
      <c r="M2048">
        <v>2</v>
      </c>
      <c r="N2048" t="s">
        <v>1437</v>
      </c>
      <c r="O2048" t="s">
        <v>1434</v>
      </c>
      <c r="P2048" t="s">
        <v>1768</v>
      </c>
      <c r="Q2048" t="s">
        <v>1435</v>
      </c>
      <c r="R2048" t="s">
        <v>1435</v>
      </c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 spans="1:60" x14ac:dyDescent="0.25">
      <c r="A2049">
        <v>1949</v>
      </c>
      <c r="B2049">
        <v>42887</v>
      </c>
      <c r="C2049">
        <v>13</v>
      </c>
      <c r="D2049" t="s">
        <v>2267</v>
      </c>
      <c r="E2049" t="s">
        <v>1427</v>
      </c>
      <c r="F2049" t="s">
        <v>2268</v>
      </c>
      <c r="G2049">
        <v>5954381347</v>
      </c>
      <c r="H2049">
        <v>35410</v>
      </c>
      <c r="I2049">
        <v>4136101</v>
      </c>
      <c r="J2049">
        <v>45000</v>
      </c>
      <c r="K2049">
        <v>5542</v>
      </c>
      <c r="L2049" t="s">
        <v>1931</v>
      </c>
      <c r="M2049">
        <v>5</v>
      </c>
      <c r="N2049" t="s">
        <v>1932</v>
      </c>
      <c r="O2049" t="s">
        <v>1434</v>
      </c>
      <c r="P2049" t="s">
        <v>1931</v>
      </c>
      <c r="Q2049" t="s">
        <v>1435</v>
      </c>
      <c r="R2049" t="s">
        <v>1435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</row>
    <row r="2050" spans="1:60" x14ac:dyDescent="0.25">
      <c r="A2050">
        <v>1950</v>
      </c>
      <c r="B2050">
        <v>42887</v>
      </c>
      <c r="C2050">
        <v>13</v>
      </c>
      <c r="D2050" t="s">
        <v>2267</v>
      </c>
      <c r="E2050" t="s">
        <v>1427</v>
      </c>
      <c r="F2050" t="s">
        <v>2268</v>
      </c>
      <c r="G2050">
        <v>5954381347</v>
      </c>
      <c r="H2050">
        <v>35410</v>
      </c>
      <c r="I2050">
        <v>4136101</v>
      </c>
      <c r="J2050">
        <v>4000</v>
      </c>
      <c r="K2050">
        <v>5819</v>
      </c>
      <c r="L2050" t="s">
        <v>1760</v>
      </c>
      <c r="M2050">
        <v>1</v>
      </c>
      <c r="N2050" t="s">
        <v>1437</v>
      </c>
      <c r="O2050" t="s">
        <v>1434</v>
      </c>
      <c r="P2050" t="s">
        <v>1760</v>
      </c>
      <c r="Q2050" t="s">
        <v>1435</v>
      </c>
      <c r="R2050" t="s">
        <v>1435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 spans="1:60" x14ac:dyDescent="0.25">
      <c r="A2051">
        <v>1951</v>
      </c>
      <c r="B2051">
        <v>42887</v>
      </c>
      <c r="C2051">
        <v>13</v>
      </c>
      <c r="D2051" t="s">
        <v>2267</v>
      </c>
      <c r="E2051" t="s">
        <v>1427</v>
      </c>
      <c r="F2051" t="s">
        <v>2268</v>
      </c>
      <c r="G2051">
        <v>5954381347</v>
      </c>
      <c r="H2051">
        <v>35410</v>
      </c>
      <c r="I2051">
        <v>4136101</v>
      </c>
      <c r="J2051">
        <v>5000</v>
      </c>
      <c r="K2051">
        <v>5820</v>
      </c>
      <c r="L2051" t="s">
        <v>2252</v>
      </c>
      <c r="M2051">
        <v>10</v>
      </c>
      <c r="N2051" t="s">
        <v>1437</v>
      </c>
      <c r="O2051" t="s">
        <v>1434</v>
      </c>
      <c r="P2051" t="s">
        <v>2252</v>
      </c>
      <c r="Q2051" t="s">
        <v>1435</v>
      </c>
      <c r="R2051" t="s">
        <v>1435</v>
      </c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 spans="1:60" x14ac:dyDescent="0.25">
      <c r="A2052">
        <v>1952</v>
      </c>
      <c r="B2052">
        <v>42887</v>
      </c>
      <c r="C2052">
        <v>13</v>
      </c>
      <c r="D2052" t="s">
        <v>2267</v>
      </c>
      <c r="E2052" t="s">
        <v>1427</v>
      </c>
      <c r="F2052" t="s">
        <v>2268</v>
      </c>
      <c r="G2052">
        <v>5954381347</v>
      </c>
      <c r="H2052">
        <v>35410</v>
      </c>
      <c r="I2052">
        <v>4136101</v>
      </c>
      <c r="J2052">
        <v>54600</v>
      </c>
      <c r="K2052">
        <v>5821</v>
      </c>
      <c r="L2052" t="s">
        <v>2347</v>
      </c>
      <c r="M2052">
        <v>6</v>
      </c>
      <c r="N2052" t="s">
        <v>1437</v>
      </c>
      <c r="O2052" t="s">
        <v>1434</v>
      </c>
      <c r="P2052" t="s">
        <v>2347</v>
      </c>
      <c r="Q2052" t="s">
        <v>1435</v>
      </c>
      <c r="R2052" t="s">
        <v>1435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 spans="1:60" x14ac:dyDescent="0.25">
      <c r="A2053">
        <v>1953</v>
      </c>
      <c r="B2053">
        <v>42887</v>
      </c>
      <c r="C2053">
        <v>13</v>
      </c>
      <c r="D2053" t="s">
        <v>2267</v>
      </c>
      <c r="E2053" t="s">
        <v>1427</v>
      </c>
      <c r="F2053" t="s">
        <v>2268</v>
      </c>
      <c r="G2053">
        <v>5954381347</v>
      </c>
      <c r="H2053">
        <v>35410</v>
      </c>
      <c r="I2053">
        <v>4136101</v>
      </c>
      <c r="J2053">
        <v>50000</v>
      </c>
      <c r="K2053">
        <v>3579</v>
      </c>
      <c r="L2053" t="s">
        <v>1930</v>
      </c>
      <c r="M2053">
        <v>1</v>
      </c>
      <c r="N2053" t="s">
        <v>1437</v>
      </c>
      <c r="O2053" t="s">
        <v>1434</v>
      </c>
      <c r="P2053" t="s">
        <v>1930</v>
      </c>
      <c r="Q2053" t="s">
        <v>1435</v>
      </c>
      <c r="R2053" t="s">
        <v>1435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 spans="1:60" x14ac:dyDescent="0.25">
      <c r="A2054">
        <v>1954</v>
      </c>
      <c r="B2054">
        <v>42887</v>
      </c>
      <c r="C2054">
        <v>13</v>
      </c>
      <c r="D2054" t="s">
        <v>2267</v>
      </c>
      <c r="E2054" t="s">
        <v>1427</v>
      </c>
      <c r="F2054" t="s">
        <v>2268</v>
      </c>
      <c r="G2054">
        <v>5954381347</v>
      </c>
      <c r="H2054">
        <v>35410</v>
      </c>
      <c r="I2054">
        <v>4136101</v>
      </c>
      <c r="J2054">
        <v>10000</v>
      </c>
      <c r="K2054">
        <v>5482</v>
      </c>
      <c r="L2054" t="s">
        <v>1775</v>
      </c>
      <c r="M2054">
        <v>1</v>
      </c>
      <c r="N2054" t="s">
        <v>1437</v>
      </c>
      <c r="O2054" t="s">
        <v>1434</v>
      </c>
      <c r="P2054" t="s">
        <v>1775</v>
      </c>
      <c r="Q2054" t="s">
        <v>1435</v>
      </c>
      <c r="R2054" t="s">
        <v>1435</v>
      </c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 spans="1:60" x14ac:dyDescent="0.25">
      <c r="A2055">
        <v>1955</v>
      </c>
      <c r="B2055">
        <v>42887</v>
      </c>
      <c r="C2055">
        <v>13</v>
      </c>
      <c r="D2055" t="s">
        <v>2267</v>
      </c>
      <c r="E2055" t="s">
        <v>1427</v>
      </c>
      <c r="F2055" t="s">
        <v>2268</v>
      </c>
      <c r="G2055">
        <v>5954381347</v>
      </c>
      <c r="H2055">
        <v>35410</v>
      </c>
      <c r="I2055">
        <v>4136101</v>
      </c>
      <c r="J2055">
        <v>27000</v>
      </c>
      <c r="K2055">
        <v>5542</v>
      </c>
      <c r="L2055" t="s">
        <v>1931</v>
      </c>
      <c r="M2055">
        <v>3</v>
      </c>
      <c r="N2055" t="s">
        <v>1932</v>
      </c>
      <c r="O2055" t="s">
        <v>1434</v>
      </c>
      <c r="P2055" t="s">
        <v>1931</v>
      </c>
      <c r="Q2055" t="s">
        <v>1435</v>
      </c>
      <c r="R2055" t="s">
        <v>1435</v>
      </c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 spans="1:60" x14ac:dyDescent="0.25">
      <c r="A2056">
        <v>1956</v>
      </c>
      <c r="B2056">
        <v>42887</v>
      </c>
      <c r="C2056">
        <v>13</v>
      </c>
      <c r="D2056" t="s">
        <v>2267</v>
      </c>
      <c r="E2056" t="s">
        <v>1427</v>
      </c>
      <c r="F2056" t="s">
        <v>2268</v>
      </c>
      <c r="G2056">
        <v>5954381347</v>
      </c>
      <c r="H2056">
        <v>35410</v>
      </c>
      <c r="I2056">
        <v>4136101</v>
      </c>
      <c r="J2056">
        <v>3500</v>
      </c>
      <c r="K2056">
        <v>5822</v>
      </c>
      <c r="L2056" t="s">
        <v>1774</v>
      </c>
      <c r="M2056">
        <v>1</v>
      </c>
      <c r="N2056" t="s">
        <v>1437</v>
      </c>
      <c r="O2056" t="s">
        <v>1434</v>
      </c>
      <c r="P2056" t="s">
        <v>1774</v>
      </c>
      <c r="Q2056" t="s">
        <v>1435</v>
      </c>
      <c r="R2056" t="s">
        <v>1435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 spans="1:60" x14ac:dyDescent="0.25">
      <c r="A2057">
        <v>1957</v>
      </c>
      <c r="B2057">
        <v>42887</v>
      </c>
      <c r="C2057">
        <v>13</v>
      </c>
      <c r="D2057" t="s">
        <v>2267</v>
      </c>
      <c r="E2057" t="s">
        <v>1427</v>
      </c>
      <c r="F2057" t="s">
        <v>2268</v>
      </c>
      <c r="G2057">
        <v>5954381347</v>
      </c>
      <c r="H2057">
        <v>35410</v>
      </c>
      <c r="I2057">
        <v>4136101</v>
      </c>
      <c r="J2057">
        <v>4000</v>
      </c>
      <c r="K2057">
        <v>5823</v>
      </c>
      <c r="L2057" t="s">
        <v>1772</v>
      </c>
      <c r="M2057">
        <v>2</v>
      </c>
      <c r="N2057" t="s">
        <v>1437</v>
      </c>
      <c r="O2057" t="s">
        <v>1434</v>
      </c>
      <c r="P2057" t="s">
        <v>1772</v>
      </c>
      <c r="Q2057" t="s">
        <v>1435</v>
      </c>
      <c r="R2057" t="s">
        <v>1435</v>
      </c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 spans="1:60" x14ac:dyDescent="0.25">
      <c r="A2058">
        <v>1958</v>
      </c>
      <c r="B2058">
        <v>42887</v>
      </c>
      <c r="C2058">
        <v>13</v>
      </c>
      <c r="D2058" t="s">
        <v>2267</v>
      </c>
      <c r="E2058" t="s">
        <v>1427</v>
      </c>
      <c r="F2058" t="s">
        <v>2268</v>
      </c>
      <c r="G2058">
        <v>5954381347</v>
      </c>
      <c r="H2058">
        <v>35410</v>
      </c>
      <c r="I2058">
        <v>4136101</v>
      </c>
      <c r="J2058">
        <v>5000</v>
      </c>
      <c r="K2058">
        <v>5824</v>
      </c>
      <c r="L2058" t="s">
        <v>2348</v>
      </c>
      <c r="M2058">
        <v>5</v>
      </c>
      <c r="N2058" t="s">
        <v>1437</v>
      </c>
      <c r="O2058" t="s">
        <v>1434</v>
      </c>
      <c r="P2058" t="s">
        <v>2348</v>
      </c>
      <c r="Q2058" t="s">
        <v>1435</v>
      </c>
      <c r="R2058" t="s">
        <v>1435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 spans="1:60" x14ac:dyDescent="0.25">
      <c r="A2059">
        <v>1959</v>
      </c>
      <c r="B2059">
        <v>42887</v>
      </c>
      <c r="C2059">
        <v>13</v>
      </c>
      <c r="D2059" t="s">
        <v>2267</v>
      </c>
      <c r="E2059" t="s">
        <v>1427</v>
      </c>
      <c r="F2059" t="s">
        <v>2268</v>
      </c>
      <c r="G2059">
        <v>5954381347</v>
      </c>
      <c r="H2059">
        <v>35410</v>
      </c>
      <c r="I2059">
        <v>4136101</v>
      </c>
      <c r="J2059">
        <v>3000</v>
      </c>
      <c r="K2059">
        <v>5479</v>
      </c>
      <c r="L2059" t="s">
        <v>1772</v>
      </c>
      <c r="M2059">
        <v>2</v>
      </c>
      <c r="N2059" t="s">
        <v>1437</v>
      </c>
      <c r="O2059" t="s">
        <v>1434</v>
      </c>
      <c r="P2059" t="s">
        <v>1772</v>
      </c>
      <c r="Q2059" t="s">
        <v>1435</v>
      </c>
      <c r="R2059" t="s">
        <v>1435</v>
      </c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 spans="1:60" x14ac:dyDescent="0.25">
      <c r="A2060">
        <v>1960</v>
      </c>
      <c r="B2060">
        <v>42887</v>
      </c>
      <c r="C2060">
        <v>13</v>
      </c>
      <c r="D2060" t="s">
        <v>2267</v>
      </c>
      <c r="E2060" t="s">
        <v>1427</v>
      </c>
      <c r="F2060" t="s">
        <v>2268</v>
      </c>
      <c r="G2060">
        <v>5954381347</v>
      </c>
      <c r="H2060">
        <v>35410</v>
      </c>
      <c r="I2060">
        <v>4136101</v>
      </c>
      <c r="J2060">
        <v>18000</v>
      </c>
      <c r="K2060">
        <v>5542</v>
      </c>
      <c r="L2060" t="s">
        <v>1931</v>
      </c>
      <c r="M2060">
        <v>2</v>
      </c>
      <c r="N2060" t="s">
        <v>1932</v>
      </c>
      <c r="O2060" t="s">
        <v>1434</v>
      </c>
      <c r="P2060" t="s">
        <v>1931</v>
      </c>
      <c r="Q2060" t="s">
        <v>1435</v>
      </c>
      <c r="R2060" t="s">
        <v>1435</v>
      </c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 spans="1:60" x14ac:dyDescent="0.25">
      <c r="A2061">
        <v>1961</v>
      </c>
      <c r="B2061">
        <v>42887</v>
      </c>
      <c r="C2061">
        <v>13</v>
      </c>
      <c r="D2061" t="s">
        <v>2267</v>
      </c>
      <c r="E2061" t="s">
        <v>1427</v>
      </c>
      <c r="F2061" t="s">
        <v>2268</v>
      </c>
      <c r="G2061">
        <v>5954381347</v>
      </c>
      <c r="H2061">
        <v>35410</v>
      </c>
      <c r="I2061">
        <v>4136101</v>
      </c>
      <c r="J2061">
        <v>10000</v>
      </c>
      <c r="K2061">
        <v>5482</v>
      </c>
      <c r="L2061" t="s">
        <v>1775</v>
      </c>
      <c r="M2061">
        <v>1</v>
      </c>
      <c r="N2061" t="s">
        <v>1437</v>
      </c>
      <c r="O2061" t="s">
        <v>1434</v>
      </c>
      <c r="P2061" t="s">
        <v>1775</v>
      </c>
      <c r="Q2061" t="s">
        <v>1435</v>
      </c>
      <c r="R2061" t="s">
        <v>1435</v>
      </c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 spans="1:60" x14ac:dyDescent="0.25">
      <c r="A2062">
        <v>2126</v>
      </c>
      <c r="B2062">
        <v>42889</v>
      </c>
      <c r="C2062">
        <v>3</v>
      </c>
      <c r="D2062" t="s">
        <v>1749</v>
      </c>
      <c r="E2062" t="s">
        <v>1427</v>
      </c>
      <c r="F2062" t="s">
        <v>1428</v>
      </c>
      <c r="G2062">
        <v>5935007702</v>
      </c>
      <c r="H2062">
        <v>35420</v>
      </c>
      <c r="I2062">
        <v>41362</v>
      </c>
      <c r="J2062">
        <v>18000</v>
      </c>
      <c r="K2062">
        <v>5929</v>
      </c>
      <c r="L2062" t="s">
        <v>2190</v>
      </c>
      <c r="M2062">
        <v>1</v>
      </c>
      <c r="N2062" t="s">
        <v>1757</v>
      </c>
      <c r="O2062" t="s">
        <v>1434</v>
      </c>
      <c r="P2062" t="s">
        <v>2190</v>
      </c>
      <c r="Q2062" t="s">
        <v>1435</v>
      </c>
      <c r="R2062" t="s">
        <v>1435</v>
      </c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 spans="1:60" x14ac:dyDescent="0.25">
      <c r="A2063">
        <v>2127</v>
      </c>
      <c r="B2063">
        <v>42889</v>
      </c>
      <c r="C2063">
        <v>3</v>
      </c>
      <c r="D2063" t="s">
        <v>1749</v>
      </c>
      <c r="E2063" t="s">
        <v>1427</v>
      </c>
      <c r="F2063" t="s">
        <v>1428</v>
      </c>
      <c r="G2063">
        <v>5935007702</v>
      </c>
      <c r="H2063">
        <v>35420</v>
      </c>
      <c r="I2063">
        <v>41362</v>
      </c>
      <c r="J2063">
        <v>5000</v>
      </c>
      <c r="K2063">
        <v>5809</v>
      </c>
      <c r="L2063" t="s">
        <v>1817</v>
      </c>
      <c r="M2063">
        <v>1</v>
      </c>
      <c r="N2063" t="s">
        <v>1437</v>
      </c>
      <c r="O2063" t="s">
        <v>1434</v>
      </c>
      <c r="P2063" t="s">
        <v>1817</v>
      </c>
      <c r="Q2063" t="s">
        <v>1435</v>
      </c>
      <c r="R2063" t="s">
        <v>1435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 spans="1:60" x14ac:dyDescent="0.25">
      <c r="A2064">
        <v>1865</v>
      </c>
      <c r="B2064">
        <v>42891</v>
      </c>
      <c r="C2064">
        <v>13</v>
      </c>
      <c r="D2064" t="s">
        <v>1484</v>
      </c>
      <c r="E2064" t="s">
        <v>1427</v>
      </c>
      <c r="F2064" t="s">
        <v>1428</v>
      </c>
      <c r="G2064">
        <v>5956056686</v>
      </c>
      <c r="H2064">
        <v>35460</v>
      </c>
      <c r="I2064">
        <v>4136108</v>
      </c>
      <c r="J2064">
        <v>44000</v>
      </c>
      <c r="K2064">
        <v>5723</v>
      </c>
      <c r="L2064" t="s">
        <v>1464</v>
      </c>
      <c r="M2064">
        <v>50</v>
      </c>
      <c r="N2064" t="s">
        <v>1454</v>
      </c>
      <c r="O2064" t="s">
        <v>1434</v>
      </c>
      <c r="P2064" t="s">
        <v>1464</v>
      </c>
      <c r="Q2064" t="s">
        <v>1435</v>
      </c>
      <c r="R2064" t="s">
        <v>1435</v>
      </c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 spans="1:60" x14ac:dyDescent="0.25">
      <c r="A2065">
        <v>1866</v>
      </c>
      <c r="B2065">
        <v>42891</v>
      </c>
      <c r="C2065">
        <v>13</v>
      </c>
      <c r="D2065" t="s">
        <v>1484</v>
      </c>
      <c r="E2065" t="s">
        <v>1427</v>
      </c>
      <c r="F2065" t="s">
        <v>1428</v>
      </c>
      <c r="G2065">
        <v>5956056686</v>
      </c>
      <c r="H2065">
        <v>35460</v>
      </c>
      <c r="I2065">
        <v>4136108</v>
      </c>
      <c r="J2065">
        <v>52500</v>
      </c>
      <c r="K2065">
        <v>5766</v>
      </c>
      <c r="L2065" t="s">
        <v>1465</v>
      </c>
      <c r="M2065">
        <v>25</v>
      </c>
      <c r="N2065" t="s">
        <v>1454</v>
      </c>
      <c r="O2065" t="s">
        <v>1434</v>
      </c>
      <c r="P2065" t="s">
        <v>1465</v>
      </c>
      <c r="Q2065" t="s">
        <v>1435</v>
      </c>
      <c r="R2065" t="s">
        <v>1435</v>
      </c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 spans="1:60" x14ac:dyDescent="0.25">
      <c r="A2066">
        <v>1867</v>
      </c>
      <c r="B2066">
        <v>42891</v>
      </c>
      <c r="C2066">
        <v>13</v>
      </c>
      <c r="D2066" t="s">
        <v>1484</v>
      </c>
      <c r="E2066" t="s">
        <v>1427</v>
      </c>
      <c r="F2066" t="s">
        <v>1428</v>
      </c>
      <c r="G2066">
        <v>5956056686</v>
      </c>
      <c r="H2066">
        <v>35460</v>
      </c>
      <c r="I2066">
        <v>4136108</v>
      </c>
      <c r="J2066">
        <v>8000</v>
      </c>
      <c r="K2066">
        <v>5733</v>
      </c>
      <c r="L2066" t="s">
        <v>1468</v>
      </c>
      <c r="M2066">
        <v>5</v>
      </c>
      <c r="N2066" t="s">
        <v>1454</v>
      </c>
      <c r="O2066" t="s">
        <v>1434</v>
      </c>
      <c r="P2066" t="s">
        <v>1468</v>
      </c>
      <c r="Q2066" t="s">
        <v>1435</v>
      </c>
      <c r="R2066" t="s">
        <v>1435</v>
      </c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 spans="1:60" x14ac:dyDescent="0.25">
      <c r="A2067">
        <v>1868</v>
      </c>
      <c r="B2067">
        <v>42891</v>
      </c>
      <c r="C2067">
        <v>13</v>
      </c>
      <c r="D2067" t="s">
        <v>1484</v>
      </c>
      <c r="E2067" t="s">
        <v>1427</v>
      </c>
      <c r="F2067" t="s">
        <v>1428</v>
      </c>
      <c r="G2067">
        <v>5956056686</v>
      </c>
      <c r="H2067">
        <v>35460</v>
      </c>
      <c r="I2067">
        <v>4136108</v>
      </c>
      <c r="J2067">
        <v>11600</v>
      </c>
      <c r="K2067">
        <v>5491</v>
      </c>
      <c r="L2067" t="s">
        <v>1468</v>
      </c>
      <c r="M2067">
        <v>2</v>
      </c>
      <c r="N2067" t="s">
        <v>1454</v>
      </c>
      <c r="O2067" t="s">
        <v>1434</v>
      </c>
      <c r="P2067" t="s">
        <v>1468</v>
      </c>
      <c r="Q2067" t="s">
        <v>1435</v>
      </c>
      <c r="R2067" t="s">
        <v>1435</v>
      </c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 spans="1:60" x14ac:dyDescent="0.25">
      <c r="A2068">
        <v>1869</v>
      </c>
      <c r="B2068">
        <v>42891</v>
      </c>
      <c r="C2068">
        <v>13</v>
      </c>
      <c r="D2068" t="s">
        <v>1484</v>
      </c>
      <c r="E2068" t="s">
        <v>1427</v>
      </c>
      <c r="F2068" t="s">
        <v>1428</v>
      </c>
      <c r="G2068">
        <v>5956056686</v>
      </c>
      <c r="H2068">
        <v>35460</v>
      </c>
      <c r="I2068">
        <v>4136108</v>
      </c>
      <c r="J2068">
        <v>30000</v>
      </c>
      <c r="K2068">
        <v>5726</v>
      </c>
      <c r="L2068" t="s">
        <v>1470</v>
      </c>
      <c r="M2068">
        <v>20</v>
      </c>
      <c r="N2068" t="s">
        <v>1471</v>
      </c>
      <c r="O2068" t="s">
        <v>1434</v>
      </c>
      <c r="P2068" t="s">
        <v>1470</v>
      </c>
      <c r="Q2068" t="s">
        <v>1435</v>
      </c>
      <c r="R2068" t="s">
        <v>1435</v>
      </c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 spans="1:60" x14ac:dyDescent="0.25">
      <c r="A2069">
        <v>1870</v>
      </c>
      <c r="B2069">
        <v>42891</v>
      </c>
      <c r="C2069">
        <v>13</v>
      </c>
      <c r="D2069" t="s">
        <v>1484</v>
      </c>
      <c r="E2069" t="s">
        <v>1427</v>
      </c>
      <c r="F2069" t="s">
        <v>1428</v>
      </c>
      <c r="G2069">
        <v>5956056686</v>
      </c>
      <c r="H2069">
        <v>35460</v>
      </c>
      <c r="I2069">
        <v>4136108</v>
      </c>
      <c r="J2069">
        <v>69600</v>
      </c>
      <c r="K2069">
        <v>5488</v>
      </c>
      <c r="L2069" t="s">
        <v>1466</v>
      </c>
      <c r="M2069">
        <v>24</v>
      </c>
      <c r="N2069" t="s">
        <v>1437</v>
      </c>
      <c r="O2069" t="s">
        <v>1434</v>
      </c>
      <c r="P2069" t="s">
        <v>1466</v>
      </c>
      <c r="Q2069" t="s">
        <v>1435</v>
      </c>
      <c r="R2069" t="s">
        <v>1435</v>
      </c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 spans="1:60" x14ac:dyDescent="0.25">
      <c r="A2070">
        <v>1871</v>
      </c>
      <c r="B2070">
        <v>42891</v>
      </c>
      <c r="C2070">
        <v>13</v>
      </c>
      <c r="D2070" t="s">
        <v>1484</v>
      </c>
      <c r="E2070" t="s">
        <v>1427</v>
      </c>
      <c r="F2070" t="s">
        <v>1428</v>
      </c>
      <c r="G2070">
        <v>5956056686</v>
      </c>
      <c r="H2070">
        <v>35460</v>
      </c>
      <c r="I2070">
        <v>4136108</v>
      </c>
      <c r="J2070">
        <v>60000</v>
      </c>
      <c r="K2070">
        <v>5732</v>
      </c>
      <c r="L2070" t="s">
        <v>1467</v>
      </c>
      <c r="M2070">
        <v>20</v>
      </c>
      <c r="N2070" t="s">
        <v>1454</v>
      </c>
      <c r="O2070" t="s">
        <v>1434</v>
      </c>
      <c r="P2070" t="s">
        <v>1467</v>
      </c>
      <c r="Q2070" t="s">
        <v>1435</v>
      </c>
      <c r="R2070" t="s">
        <v>1435</v>
      </c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 spans="1:60" x14ac:dyDescent="0.25">
      <c r="A2071">
        <v>493</v>
      </c>
      <c r="B2071">
        <v>42893</v>
      </c>
      <c r="C2071">
        <v>291</v>
      </c>
      <c r="D2071" t="s">
        <v>2349</v>
      </c>
      <c r="E2071" t="s">
        <v>1427</v>
      </c>
      <c r="F2071" t="s">
        <v>1428</v>
      </c>
      <c r="G2071">
        <v>5020577272</v>
      </c>
      <c r="H2071">
        <v>335100</v>
      </c>
      <c r="I2071">
        <v>31211</v>
      </c>
      <c r="J2071">
        <v>3710000</v>
      </c>
      <c r="K2071" t="s">
        <v>1445</v>
      </c>
      <c r="L2071" t="s">
        <v>1446</v>
      </c>
      <c r="M2071">
        <v>0</v>
      </c>
      <c r="N2071" t="s">
        <v>1447</v>
      </c>
      <c r="O2071" t="s">
        <v>1434</v>
      </c>
      <c r="P2071" t="s">
        <v>2350</v>
      </c>
      <c r="Q2071">
        <v>71802</v>
      </c>
      <c r="R2071">
        <v>81835</v>
      </c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 spans="1:60" x14ac:dyDescent="0.25">
      <c r="A2072">
        <v>649</v>
      </c>
      <c r="B2072">
        <v>42895</v>
      </c>
      <c r="C2072">
        <v>6</v>
      </c>
      <c r="D2072" t="s">
        <v>1624</v>
      </c>
      <c r="E2072" t="s">
        <v>1427</v>
      </c>
      <c r="F2072" t="s">
        <v>1537</v>
      </c>
      <c r="G2072">
        <v>100180090000</v>
      </c>
      <c r="H2072">
        <v>31211</v>
      </c>
      <c r="I2072">
        <v>335101</v>
      </c>
      <c r="J2072">
        <v>457448</v>
      </c>
      <c r="K2072" t="s">
        <v>1445</v>
      </c>
      <c r="L2072" t="s">
        <v>1446</v>
      </c>
      <c r="M2072">
        <v>0</v>
      </c>
      <c r="N2072" t="s">
        <v>1447</v>
      </c>
      <c r="O2072" t="s">
        <v>1434</v>
      </c>
      <c r="P2072" t="s">
        <v>1878</v>
      </c>
      <c r="Q2072" t="s">
        <v>1435</v>
      </c>
      <c r="R2072" t="s">
        <v>1435</v>
      </c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 spans="1:60" x14ac:dyDescent="0.25">
      <c r="A2073">
        <v>2710</v>
      </c>
      <c r="B2073">
        <v>42896</v>
      </c>
      <c r="C2073">
        <v>17</v>
      </c>
      <c r="D2073" t="s">
        <v>1846</v>
      </c>
      <c r="E2073" t="s">
        <v>1427</v>
      </c>
      <c r="F2073" t="s">
        <v>1441</v>
      </c>
      <c r="G2073">
        <v>5000576611</v>
      </c>
      <c r="H2073">
        <v>210502</v>
      </c>
      <c r="I2073">
        <v>35460</v>
      </c>
      <c r="J2073">
        <v>2000</v>
      </c>
      <c r="K2073">
        <v>5437</v>
      </c>
      <c r="L2073" t="s">
        <v>1472</v>
      </c>
      <c r="M2073">
        <v>1</v>
      </c>
      <c r="N2073" t="s">
        <v>1473</v>
      </c>
      <c r="O2073" t="s">
        <v>1434</v>
      </c>
      <c r="P2073" t="s">
        <v>1472</v>
      </c>
      <c r="Q2073" t="s">
        <v>1435</v>
      </c>
      <c r="R2073" t="s">
        <v>1435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 spans="1:60" x14ac:dyDescent="0.25">
      <c r="A2074">
        <v>2711</v>
      </c>
      <c r="B2074">
        <v>42896</v>
      </c>
      <c r="C2074">
        <v>17</v>
      </c>
      <c r="D2074" t="s">
        <v>1846</v>
      </c>
      <c r="E2074" t="s">
        <v>1427</v>
      </c>
      <c r="F2074" t="s">
        <v>1441</v>
      </c>
      <c r="G2074">
        <v>5000576611</v>
      </c>
      <c r="H2074">
        <v>210502</v>
      </c>
      <c r="I2074">
        <v>35460</v>
      </c>
      <c r="J2074">
        <v>3600</v>
      </c>
      <c r="K2074">
        <v>5442</v>
      </c>
      <c r="L2074" t="s">
        <v>1477</v>
      </c>
      <c r="M2074">
        <v>4</v>
      </c>
      <c r="N2074" t="s">
        <v>1454</v>
      </c>
      <c r="O2074" t="s">
        <v>1434</v>
      </c>
      <c r="P2074" t="s">
        <v>1477</v>
      </c>
      <c r="Q2074" t="s">
        <v>1435</v>
      </c>
      <c r="R2074" t="s">
        <v>1435</v>
      </c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 spans="1:60" x14ac:dyDescent="0.25">
      <c r="A2075">
        <v>2712</v>
      </c>
      <c r="B2075">
        <v>42896</v>
      </c>
      <c r="C2075">
        <v>17</v>
      </c>
      <c r="D2075" t="s">
        <v>1846</v>
      </c>
      <c r="E2075" t="s">
        <v>1427</v>
      </c>
      <c r="F2075" t="s">
        <v>1441</v>
      </c>
      <c r="G2075">
        <v>5000576611</v>
      </c>
      <c r="H2075">
        <v>210502</v>
      </c>
      <c r="I2075">
        <v>35460</v>
      </c>
      <c r="J2075">
        <v>72500</v>
      </c>
      <c r="K2075">
        <v>5488</v>
      </c>
      <c r="L2075" t="s">
        <v>1466</v>
      </c>
      <c r="M2075">
        <v>25</v>
      </c>
      <c r="N2075" t="s">
        <v>1437</v>
      </c>
      <c r="O2075" t="s">
        <v>1434</v>
      </c>
      <c r="P2075" t="s">
        <v>1466</v>
      </c>
      <c r="Q2075" t="s">
        <v>1435</v>
      </c>
      <c r="R2075" t="s">
        <v>1435</v>
      </c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 spans="1:60" x14ac:dyDescent="0.25">
      <c r="A2076">
        <v>2713</v>
      </c>
      <c r="B2076">
        <v>42896</v>
      </c>
      <c r="C2076">
        <v>17</v>
      </c>
      <c r="D2076" t="s">
        <v>1846</v>
      </c>
      <c r="E2076" t="s">
        <v>1427</v>
      </c>
      <c r="F2076" t="s">
        <v>1441</v>
      </c>
      <c r="G2076">
        <v>5000576611</v>
      </c>
      <c r="H2076">
        <v>210502</v>
      </c>
      <c r="I2076">
        <v>35460</v>
      </c>
      <c r="J2076">
        <v>550</v>
      </c>
      <c r="K2076">
        <v>3849</v>
      </c>
      <c r="L2076" t="s">
        <v>1853</v>
      </c>
      <c r="M2076">
        <v>1</v>
      </c>
      <c r="N2076" t="s">
        <v>1437</v>
      </c>
      <c r="O2076" t="s">
        <v>1434</v>
      </c>
      <c r="P2076" t="s">
        <v>1853</v>
      </c>
      <c r="Q2076" t="s">
        <v>1435</v>
      </c>
      <c r="R2076" t="s">
        <v>1435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 spans="1:60" x14ac:dyDescent="0.25">
      <c r="A2077">
        <v>2714</v>
      </c>
      <c r="B2077">
        <v>42896</v>
      </c>
      <c r="C2077">
        <v>17</v>
      </c>
      <c r="D2077" t="s">
        <v>1846</v>
      </c>
      <c r="E2077" t="s">
        <v>1427</v>
      </c>
      <c r="F2077" t="s">
        <v>1441</v>
      </c>
      <c r="G2077">
        <v>5000576611</v>
      </c>
      <c r="H2077">
        <v>210502</v>
      </c>
      <c r="I2077">
        <v>35460</v>
      </c>
      <c r="J2077">
        <v>1600</v>
      </c>
      <c r="K2077">
        <v>2550</v>
      </c>
      <c r="L2077" t="s">
        <v>1551</v>
      </c>
      <c r="M2077">
        <v>8</v>
      </c>
      <c r="N2077" t="s">
        <v>1437</v>
      </c>
      <c r="O2077" t="s">
        <v>1434</v>
      </c>
      <c r="P2077" t="s">
        <v>1551</v>
      </c>
      <c r="Q2077" t="s">
        <v>1435</v>
      </c>
      <c r="R2077" t="s">
        <v>1435</v>
      </c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 spans="1:60" x14ac:dyDescent="0.25">
      <c r="A2078">
        <v>2715</v>
      </c>
      <c r="B2078">
        <v>42896</v>
      </c>
      <c r="C2078">
        <v>17</v>
      </c>
      <c r="D2078" t="s">
        <v>1846</v>
      </c>
      <c r="E2078" t="s">
        <v>1427</v>
      </c>
      <c r="F2078" t="s">
        <v>1441</v>
      </c>
      <c r="G2078">
        <v>5000576611</v>
      </c>
      <c r="H2078">
        <v>210502</v>
      </c>
      <c r="I2078">
        <v>35460</v>
      </c>
      <c r="J2078">
        <v>1950</v>
      </c>
      <c r="K2078">
        <v>4754</v>
      </c>
      <c r="L2078" t="s">
        <v>1849</v>
      </c>
      <c r="M2078">
        <v>0.3</v>
      </c>
      <c r="N2078" t="s">
        <v>1454</v>
      </c>
      <c r="O2078" t="s">
        <v>1434</v>
      </c>
      <c r="P2078" t="s">
        <v>1849</v>
      </c>
      <c r="Q2078" t="s">
        <v>1435</v>
      </c>
      <c r="R2078" t="s">
        <v>1435</v>
      </c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 spans="1:60" x14ac:dyDescent="0.25">
      <c r="A2079">
        <v>2716</v>
      </c>
      <c r="B2079">
        <v>42896</v>
      </c>
      <c r="C2079">
        <v>17</v>
      </c>
      <c r="D2079" t="s">
        <v>1846</v>
      </c>
      <c r="E2079" t="s">
        <v>1427</v>
      </c>
      <c r="F2079" t="s">
        <v>1441</v>
      </c>
      <c r="G2079">
        <v>5000576611</v>
      </c>
      <c r="H2079">
        <v>210502</v>
      </c>
      <c r="I2079">
        <v>35460</v>
      </c>
      <c r="J2079">
        <v>11200</v>
      </c>
      <c r="K2079">
        <v>5733</v>
      </c>
      <c r="L2079" t="s">
        <v>1468</v>
      </c>
      <c r="M2079">
        <v>7</v>
      </c>
      <c r="N2079" t="s">
        <v>1454</v>
      </c>
      <c r="O2079" t="s">
        <v>1434</v>
      </c>
      <c r="P2079" t="s">
        <v>1468</v>
      </c>
      <c r="Q2079" t="s">
        <v>1435</v>
      </c>
      <c r="R2079" t="s">
        <v>1435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 spans="1:60" x14ac:dyDescent="0.25">
      <c r="A2080">
        <v>2717</v>
      </c>
      <c r="B2080">
        <v>42896</v>
      </c>
      <c r="C2080">
        <v>17</v>
      </c>
      <c r="D2080" t="s">
        <v>1846</v>
      </c>
      <c r="E2080" t="s">
        <v>1427</v>
      </c>
      <c r="F2080" t="s">
        <v>1441</v>
      </c>
      <c r="G2080">
        <v>5000576611</v>
      </c>
      <c r="H2080">
        <v>210502</v>
      </c>
      <c r="I2080">
        <v>35460</v>
      </c>
      <c r="J2080">
        <v>207900</v>
      </c>
      <c r="K2080">
        <v>5431</v>
      </c>
      <c r="L2080" t="s">
        <v>1559</v>
      </c>
      <c r="M2080">
        <v>37.799999999999997</v>
      </c>
      <c r="N2080" t="s">
        <v>1454</v>
      </c>
      <c r="O2080" t="s">
        <v>1434</v>
      </c>
      <c r="P2080" t="s">
        <v>1559</v>
      </c>
      <c r="Q2080" t="s">
        <v>1435</v>
      </c>
      <c r="R2080" t="s">
        <v>1435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 spans="1:60" x14ac:dyDescent="0.25">
      <c r="A2081">
        <v>2718</v>
      </c>
      <c r="B2081">
        <v>42896</v>
      </c>
      <c r="C2081">
        <v>17</v>
      </c>
      <c r="D2081" t="s">
        <v>1846</v>
      </c>
      <c r="E2081" t="s">
        <v>1427</v>
      </c>
      <c r="F2081" t="s">
        <v>1441</v>
      </c>
      <c r="G2081">
        <v>5000576611</v>
      </c>
      <c r="H2081">
        <v>210502</v>
      </c>
      <c r="I2081">
        <v>35460</v>
      </c>
      <c r="J2081">
        <v>52800</v>
      </c>
      <c r="K2081">
        <v>5723</v>
      </c>
      <c r="L2081" t="s">
        <v>1464</v>
      </c>
      <c r="M2081">
        <v>60</v>
      </c>
      <c r="N2081" t="s">
        <v>1454</v>
      </c>
      <c r="O2081" t="s">
        <v>1434</v>
      </c>
      <c r="P2081" t="s">
        <v>1464</v>
      </c>
      <c r="Q2081" t="s">
        <v>1435</v>
      </c>
      <c r="R2081" t="s">
        <v>1435</v>
      </c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 spans="1:60" x14ac:dyDescent="0.25">
      <c r="A2082">
        <v>2719</v>
      </c>
      <c r="B2082">
        <v>42896</v>
      </c>
      <c r="C2082">
        <v>17</v>
      </c>
      <c r="D2082" t="s">
        <v>1846</v>
      </c>
      <c r="E2082" t="s">
        <v>1427</v>
      </c>
      <c r="F2082" t="s">
        <v>1441</v>
      </c>
      <c r="G2082">
        <v>5000576611</v>
      </c>
      <c r="H2082">
        <v>210502</v>
      </c>
      <c r="I2082">
        <v>35460</v>
      </c>
      <c r="J2082">
        <v>23100</v>
      </c>
      <c r="K2082">
        <v>4870</v>
      </c>
      <c r="L2082" t="s">
        <v>1469</v>
      </c>
      <c r="M2082">
        <v>11</v>
      </c>
      <c r="N2082" t="s">
        <v>1454</v>
      </c>
      <c r="O2082" t="s">
        <v>1434</v>
      </c>
      <c r="P2082" t="s">
        <v>1469</v>
      </c>
      <c r="Q2082" t="s">
        <v>1435</v>
      </c>
      <c r="R2082" t="s">
        <v>1435</v>
      </c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 spans="1:60" x14ac:dyDescent="0.25">
      <c r="A2083">
        <v>2720</v>
      </c>
      <c r="B2083">
        <v>42896</v>
      </c>
      <c r="C2083">
        <v>17</v>
      </c>
      <c r="D2083" t="s">
        <v>1846</v>
      </c>
      <c r="E2083" t="s">
        <v>1427</v>
      </c>
      <c r="F2083" t="s">
        <v>1441</v>
      </c>
      <c r="G2083">
        <v>5000576611</v>
      </c>
      <c r="H2083">
        <v>210502</v>
      </c>
      <c r="I2083">
        <v>35460</v>
      </c>
      <c r="J2083">
        <v>2700</v>
      </c>
      <c r="K2083">
        <v>5724</v>
      </c>
      <c r="L2083" t="s">
        <v>2205</v>
      </c>
      <c r="M2083">
        <v>3</v>
      </c>
      <c r="N2083" t="s">
        <v>1454</v>
      </c>
      <c r="O2083" t="s">
        <v>1434</v>
      </c>
      <c r="P2083" t="s">
        <v>2205</v>
      </c>
      <c r="Q2083" t="s">
        <v>1435</v>
      </c>
      <c r="R2083" t="s">
        <v>1435</v>
      </c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</row>
    <row r="2084" spans="1:60" x14ac:dyDescent="0.25">
      <c r="A2084">
        <v>2721</v>
      </c>
      <c r="B2084">
        <v>42896</v>
      </c>
      <c r="C2084">
        <v>17</v>
      </c>
      <c r="D2084" t="s">
        <v>1846</v>
      </c>
      <c r="E2084" t="s">
        <v>1427</v>
      </c>
      <c r="F2084" t="s">
        <v>1441</v>
      </c>
      <c r="G2084">
        <v>5000576611</v>
      </c>
      <c r="H2084">
        <v>210502</v>
      </c>
      <c r="I2084">
        <v>35460</v>
      </c>
      <c r="J2084">
        <v>7600</v>
      </c>
      <c r="K2084">
        <v>5725</v>
      </c>
      <c r="L2084" t="s">
        <v>2206</v>
      </c>
      <c r="M2084">
        <v>4</v>
      </c>
      <c r="N2084" t="s">
        <v>1471</v>
      </c>
      <c r="O2084" t="s">
        <v>1434</v>
      </c>
      <c r="P2084" t="s">
        <v>2206</v>
      </c>
      <c r="Q2084" t="s">
        <v>1435</v>
      </c>
      <c r="R2084" t="s">
        <v>1435</v>
      </c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 spans="1:60" x14ac:dyDescent="0.25">
      <c r="A2085">
        <v>2722</v>
      </c>
      <c r="B2085">
        <v>42896</v>
      </c>
      <c r="C2085">
        <v>17</v>
      </c>
      <c r="D2085" t="s">
        <v>1846</v>
      </c>
      <c r="E2085" t="s">
        <v>1427</v>
      </c>
      <c r="F2085" t="s">
        <v>1441</v>
      </c>
      <c r="G2085">
        <v>5000576611</v>
      </c>
      <c r="H2085">
        <v>210502</v>
      </c>
      <c r="I2085">
        <v>35460</v>
      </c>
      <c r="J2085">
        <v>21000</v>
      </c>
      <c r="K2085">
        <v>4870</v>
      </c>
      <c r="L2085" t="s">
        <v>1469</v>
      </c>
      <c r="M2085">
        <v>10</v>
      </c>
      <c r="N2085" t="s">
        <v>1454</v>
      </c>
      <c r="O2085" t="s">
        <v>1434</v>
      </c>
      <c r="P2085" t="s">
        <v>1469</v>
      </c>
      <c r="Q2085" t="s">
        <v>1435</v>
      </c>
      <c r="R2085" t="s">
        <v>1435</v>
      </c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 spans="1:60" x14ac:dyDescent="0.25">
      <c r="A2086">
        <v>2723</v>
      </c>
      <c r="B2086">
        <v>42896</v>
      </c>
      <c r="C2086">
        <v>17</v>
      </c>
      <c r="D2086" t="s">
        <v>1846</v>
      </c>
      <c r="E2086" t="s">
        <v>1427</v>
      </c>
      <c r="F2086" t="s">
        <v>1441</v>
      </c>
      <c r="G2086">
        <v>5000576611</v>
      </c>
      <c r="H2086">
        <v>210502</v>
      </c>
      <c r="I2086">
        <v>35460</v>
      </c>
      <c r="J2086">
        <v>2800</v>
      </c>
      <c r="K2086">
        <v>5730</v>
      </c>
      <c r="L2086" t="s">
        <v>1464</v>
      </c>
      <c r="M2086">
        <v>3.5</v>
      </c>
      <c r="N2086" t="s">
        <v>1454</v>
      </c>
      <c r="O2086" t="s">
        <v>1434</v>
      </c>
      <c r="P2086" t="s">
        <v>1464</v>
      </c>
      <c r="Q2086" t="s">
        <v>1435</v>
      </c>
      <c r="R2086" t="s">
        <v>1435</v>
      </c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 spans="1:60" x14ac:dyDescent="0.25">
      <c r="A2087">
        <v>2724</v>
      </c>
      <c r="B2087">
        <v>42896</v>
      </c>
      <c r="C2087">
        <v>17</v>
      </c>
      <c r="D2087" t="s">
        <v>1846</v>
      </c>
      <c r="E2087" t="s">
        <v>1427</v>
      </c>
      <c r="F2087" t="s">
        <v>1441</v>
      </c>
      <c r="G2087">
        <v>5000576611</v>
      </c>
      <c r="H2087">
        <v>210502</v>
      </c>
      <c r="I2087">
        <v>35460</v>
      </c>
      <c r="J2087">
        <v>87200</v>
      </c>
      <c r="K2087">
        <v>5728</v>
      </c>
      <c r="L2087" t="s">
        <v>1477</v>
      </c>
      <c r="M2087">
        <v>109</v>
      </c>
      <c r="N2087" t="s">
        <v>1454</v>
      </c>
      <c r="O2087" t="s">
        <v>1434</v>
      </c>
      <c r="P2087" t="s">
        <v>1477</v>
      </c>
      <c r="Q2087" t="s">
        <v>1435</v>
      </c>
      <c r="R2087" t="s">
        <v>1435</v>
      </c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 spans="1:60" x14ac:dyDescent="0.25">
      <c r="A2088">
        <v>2725</v>
      </c>
      <c r="B2088">
        <v>42896</v>
      </c>
      <c r="C2088">
        <v>17</v>
      </c>
      <c r="D2088" t="s">
        <v>1846</v>
      </c>
      <c r="E2088" t="s">
        <v>1427</v>
      </c>
      <c r="F2088" t="s">
        <v>1441</v>
      </c>
      <c r="G2088">
        <v>5000576611</v>
      </c>
      <c r="H2088">
        <v>210502</v>
      </c>
      <c r="I2088">
        <v>35460</v>
      </c>
      <c r="J2088">
        <v>144000</v>
      </c>
      <c r="K2088">
        <v>5720</v>
      </c>
      <c r="L2088" t="s">
        <v>1479</v>
      </c>
      <c r="M2088">
        <v>72</v>
      </c>
      <c r="N2088" t="s">
        <v>1454</v>
      </c>
      <c r="O2088" t="s">
        <v>1434</v>
      </c>
      <c r="P2088" t="s">
        <v>1479</v>
      </c>
      <c r="Q2088" t="s">
        <v>1435</v>
      </c>
      <c r="R2088" t="s">
        <v>1435</v>
      </c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 spans="1:60" x14ac:dyDescent="0.25">
      <c r="A2089">
        <v>2726</v>
      </c>
      <c r="B2089">
        <v>42896</v>
      </c>
      <c r="C2089">
        <v>17</v>
      </c>
      <c r="D2089" t="s">
        <v>1846</v>
      </c>
      <c r="E2089" t="s">
        <v>1427</v>
      </c>
      <c r="F2089" t="s">
        <v>1441</v>
      </c>
      <c r="G2089">
        <v>5000576611</v>
      </c>
      <c r="H2089">
        <v>210502</v>
      </c>
      <c r="I2089">
        <v>35460</v>
      </c>
      <c r="J2089">
        <v>771300</v>
      </c>
      <c r="K2089">
        <v>5432</v>
      </c>
      <c r="L2089" t="s">
        <v>1560</v>
      </c>
      <c r="M2089">
        <v>171.4</v>
      </c>
      <c r="N2089" t="s">
        <v>1454</v>
      </c>
      <c r="O2089" t="s">
        <v>1434</v>
      </c>
      <c r="P2089" t="s">
        <v>1560</v>
      </c>
      <c r="Q2089" t="s">
        <v>1435</v>
      </c>
      <c r="R2089" t="s">
        <v>1435</v>
      </c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 spans="1:60" x14ac:dyDescent="0.25">
      <c r="A2090">
        <v>2727</v>
      </c>
      <c r="B2090">
        <v>42896</v>
      </c>
      <c r="C2090">
        <v>17</v>
      </c>
      <c r="D2090" t="s">
        <v>1846</v>
      </c>
      <c r="E2090" t="s">
        <v>1427</v>
      </c>
      <c r="F2090" t="s">
        <v>1441</v>
      </c>
      <c r="G2090">
        <v>5000576611</v>
      </c>
      <c r="H2090">
        <v>210502</v>
      </c>
      <c r="I2090">
        <v>35460</v>
      </c>
      <c r="J2090">
        <v>9000</v>
      </c>
      <c r="K2090">
        <v>5777</v>
      </c>
      <c r="L2090" t="s">
        <v>1844</v>
      </c>
      <c r="M2090">
        <v>3</v>
      </c>
      <c r="N2090" t="s">
        <v>1454</v>
      </c>
      <c r="O2090" t="s">
        <v>1434</v>
      </c>
      <c r="P2090" t="s">
        <v>1844</v>
      </c>
      <c r="Q2090" t="s">
        <v>1435</v>
      </c>
      <c r="R2090" t="s">
        <v>1435</v>
      </c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 spans="1:60" x14ac:dyDescent="0.25">
      <c r="A2091">
        <v>2728</v>
      </c>
      <c r="B2091">
        <v>42896</v>
      </c>
      <c r="C2091">
        <v>17</v>
      </c>
      <c r="D2091" t="s">
        <v>1846</v>
      </c>
      <c r="E2091" t="s">
        <v>1427</v>
      </c>
      <c r="F2091" t="s">
        <v>1441</v>
      </c>
      <c r="G2091">
        <v>5000576611</v>
      </c>
      <c r="H2091">
        <v>210502</v>
      </c>
      <c r="I2091">
        <v>35460</v>
      </c>
      <c r="J2091">
        <v>4200</v>
      </c>
      <c r="K2091">
        <v>4993</v>
      </c>
      <c r="L2091" t="s">
        <v>1474</v>
      </c>
      <c r="M2091">
        <v>7</v>
      </c>
      <c r="N2091" t="s">
        <v>1454</v>
      </c>
      <c r="O2091" t="s">
        <v>1434</v>
      </c>
      <c r="P2091" t="s">
        <v>1474</v>
      </c>
      <c r="Q2091" t="s">
        <v>1435</v>
      </c>
      <c r="R2091" t="s">
        <v>1435</v>
      </c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 spans="1:60" x14ac:dyDescent="0.25">
      <c r="A2092">
        <v>2729</v>
      </c>
      <c r="B2092">
        <v>42896</v>
      </c>
      <c r="C2092">
        <v>17</v>
      </c>
      <c r="D2092" t="s">
        <v>1846</v>
      </c>
      <c r="E2092" t="s">
        <v>1427</v>
      </c>
      <c r="F2092" t="s">
        <v>1441</v>
      </c>
      <c r="G2092">
        <v>5000576611</v>
      </c>
      <c r="H2092">
        <v>210502</v>
      </c>
      <c r="I2092">
        <v>35460</v>
      </c>
      <c r="J2092">
        <v>76860</v>
      </c>
      <c r="K2092">
        <v>5766</v>
      </c>
      <c r="L2092" t="s">
        <v>1465</v>
      </c>
      <c r="M2092">
        <v>36.6</v>
      </c>
      <c r="N2092" t="s">
        <v>1454</v>
      </c>
      <c r="O2092" t="s">
        <v>1434</v>
      </c>
      <c r="P2092" t="s">
        <v>1465</v>
      </c>
      <c r="Q2092" t="s">
        <v>1435</v>
      </c>
      <c r="R2092" t="s">
        <v>1435</v>
      </c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 spans="1:60" x14ac:dyDescent="0.25">
      <c r="A2093">
        <v>2730</v>
      </c>
      <c r="B2093">
        <v>42896</v>
      </c>
      <c r="C2093">
        <v>17</v>
      </c>
      <c r="D2093" t="s">
        <v>1846</v>
      </c>
      <c r="E2093" t="s">
        <v>1427</v>
      </c>
      <c r="F2093" t="s">
        <v>1441</v>
      </c>
      <c r="G2093">
        <v>5000576611</v>
      </c>
      <c r="H2093">
        <v>210502</v>
      </c>
      <c r="I2093">
        <v>35460</v>
      </c>
      <c r="J2093">
        <v>7500</v>
      </c>
      <c r="K2093">
        <v>5726</v>
      </c>
      <c r="L2093" t="s">
        <v>1470</v>
      </c>
      <c r="M2093">
        <v>5</v>
      </c>
      <c r="N2093" t="s">
        <v>1471</v>
      </c>
      <c r="O2093" t="s">
        <v>1434</v>
      </c>
      <c r="P2093" t="s">
        <v>1470</v>
      </c>
      <c r="Q2093" t="s">
        <v>1435</v>
      </c>
      <c r="R2093" t="s">
        <v>1435</v>
      </c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 spans="1:60" x14ac:dyDescent="0.25">
      <c r="A2094">
        <v>2731</v>
      </c>
      <c r="B2094">
        <v>42896</v>
      </c>
      <c r="C2094">
        <v>17</v>
      </c>
      <c r="D2094" t="s">
        <v>1846</v>
      </c>
      <c r="E2094" t="s">
        <v>1427</v>
      </c>
      <c r="F2094" t="s">
        <v>1441</v>
      </c>
      <c r="G2094">
        <v>5000576611</v>
      </c>
      <c r="H2094">
        <v>210502</v>
      </c>
      <c r="I2094">
        <v>35460</v>
      </c>
      <c r="J2094">
        <v>3200</v>
      </c>
      <c r="K2094">
        <v>5767</v>
      </c>
      <c r="L2094" t="s">
        <v>2214</v>
      </c>
      <c r="M2094">
        <v>1</v>
      </c>
      <c r="N2094" t="s">
        <v>1471</v>
      </c>
      <c r="O2094" t="s">
        <v>1434</v>
      </c>
      <c r="P2094" t="s">
        <v>2214</v>
      </c>
      <c r="Q2094" t="s">
        <v>1435</v>
      </c>
      <c r="R2094" t="s">
        <v>1435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 spans="1:60" x14ac:dyDescent="0.25">
      <c r="A2095">
        <v>2732</v>
      </c>
      <c r="B2095">
        <v>42896</v>
      </c>
      <c r="C2095">
        <v>17</v>
      </c>
      <c r="D2095" t="s">
        <v>1846</v>
      </c>
      <c r="E2095" t="s">
        <v>1427</v>
      </c>
      <c r="F2095" t="s">
        <v>1441</v>
      </c>
      <c r="G2095">
        <v>5000576611</v>
      </c>
      <c r="H2095">
        <v>210502</v>
      </c>
      <c r="I2095">
        <v>35460</v>
      </c>
      <c r="J2095">
        <v>19500</v>
      </c>
      <c r="K2095">
        <v>5770</v>
      </c>
      <c r="L2095" t="s">
        <v>1481</v>
      </c>
      <c r="M2095">
        <v>15</v>
      </c>
      <c r="N2095" t="s">
        <v>1454</v>
      </c>
      <c r="O2095" t="s">
        <v>1434</v>
      </c>
      <c r="P2095" t="s">
        <v>1481</v>
      </c>
      <c r="Q2095" t="s">
        <v>1435</v>
      </c>
      <c r="R2095" t="s">
        <v>1435</v>
      </c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 spans="1:60" x14ac:dyDescent="0.25">
      <c r="A2096">
        <v>2733</v>
      </c>
      <c r="B2096">
        <v>42896</v>
      </c>
      <c r="C2096">
        <v>17</v>
      </c>
      <c r="D2096" t="s">
        <v>1846</v>
      </c>
      <c r="E2096" t="s">
        <v>1427</v>
      </c>
      <c r="F2096" t="s">
        <v>1441</v>
      </c>
      <c r="G2096">
        <v>5000576611</v>
      </c>
      <c r="H2096">
        <v>210502</v>
      </c>
      <c r="I2096">
        <v>35460</v>
      </c>
      <c r="J2096">
        <v>42000</v>
      </c>
      <c r="K2096">
        <v>5722</v>
      </c>
      <c r="L2096" t="s">
        <v>1482</v>
      </c>
      <c r="M2096">
        <v>7</v>
      </c>
      <c r="N2096" t="s">
        <v>1454</v>
      </c>
      <c r="O2096" t="s">
        <v>1434</v>
      </c>
      <c r="P2096" t="s">
        <v>1482</v>
      </c>
      <c r="Q2096" t="s">
        <v>1435</v>
      </c>
      <c r="R2096" t="s">
        <v>1435</v>
      </c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 spans="1:60" x14ac:dyDescent="0.25">
      <c r="A2097">
        <v>2734</v>
      </c>
      <c r="B2097">
        <v>42896</v>
      </c>
      <c r="C2097">
        <v>17</v>
      </c>
      <c r="D2097" t="s">
        <v>1846</v>
      </c>
      <c r="E2097" t="s">
        <v>1427</v>
      </c>
      <c r="F2097" t="s">
        <v>1441</v>
      </c>
      <c r="G2097">
        <v>5000576611</v>
      </c>
      <c r="H2097">
        <v>210502</v>
      </c>
      <c r="I2097">
        <v>35460</v>
      </c>
      <c r="J2097">
        <v>162800</v>
      </c>
      <c r="K2097">
        <v>5565</v>
      </c>
      <c r="L2097" t="s">
        <v>1739</v>
      </c>
      <c r="M2097">
        <v>148</v>
      </c>
      <c r="N2097" t="s">
        <v>1437</v>
      </c>
      <c r="O2097" t="s">
        <v>1434</v>
      </c>
      <c r="P2097" t="s">
        <v>1739</v>
      </c>
      <c r="Q2097" t="s">
        <v>1435</v>
      </c>
      <c r="R2097" t="s">
        <v>1435</v>
      </c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 spans="1:60" x14ac:dyDescent="0.25">
      <c r="A2098">
        <v>2735</v>
      </c>
      <c r="B2098">
        <v>42896</v>
      </c>
      <c r="C2098">
        <v>17</v>
      </c>
      <c r="D2098" t="s">
        <v>1846</v>
      </c>
      <c r="E2098" t="s">
        <v>1427</v>
      </c>
      <c r="F2098" t="s">
        <v>1441</v>
      </c>
      <c r="G2098">
        <v>5000576611</v>
      </c>
      <c r="H2098">
        <v>210502</v>
      </c>
      <c r="I2098">
        <v>35460</v>
      </c>
      <c r="J2098">
        <v>11600</v>
      </c>
      <c r="K2098">
        <v>5491</v>
      </c>
      <c r="L2098" t="s">
        <v>1468</v>
      </c>
      <c r="M2098">
        <v>2</v>
      </c>
      <c r="N2098" t="s">
        <v>1454</v>
      </c>
      <c r="O2098" t="s">
        <v>1434</v>
      </c>
      <c r="P2098" t="s">
        <v>1468</v>
      </c>
      <c r="Q2098" t="s">
        <v>1435</v>
      </c>
      <c r="R2098" t="s">
        <v>1435</v>
      </c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 spans="1:60" x14ac:dyDescent="0.25">
      <c r="A2099">
        <v>2736</v>
      </c>
      <c r="B2099">
        <v>42896</v>
      </c>
      <c r="C2099">
        <v>17</v>
      </c>
      <c r="D2099" t="s">
        <v>1846</v>
      </c>
      <c r="E2099" t="s">
        <v>1427</v>
      </c>
      <c r="F2099" t="s">
        <v>1441</v>
      </c>
      <c r="G2099">
        <v>5000576611</v>
      </c>
      <c r="H2099">
        <v>210502</v>
      </c>
      <c r="I2099">
        <v>35460</v>
      </c>
      <c r="J2099">
        <v>30000</v>
      </c>
      <c r="K2099">
        <v>5726</v>
      </c>
      <c r="L2099" t="s">
        <v>1470</v>
      </c>
      <c r="M2099">
        <v>20</v>
      </c>
      <c r="N2099" t="s">
        <v>1471</v>
      </c>
      <c r="O2099" t="s">
        <v>1434</v>
      </c>
      <c r="P2099" t="s">
        <v>1470</v>
      </c>
      <c r="Q2099" t="s">
        <v>1435</v>
      </c>
      <c r="R2099" t="s">
        <v>1435</v>
      </c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 spans="1:60" x14ac:dyDescent="0.25">
      <c r="A2100">
        <v>2737</v>
      </c>
      <c r="B2100">
        <v>42896</v>
      </c>
      <c r="C2100">
        <v>17</v>
      </c>
      <c r="D2100" t="s">
        <v>1846</v>
      </c>
      <c r="E2100" t="s">
        <v>1427</v>
      </c>
      <c r="F2100" t="s">
        <v>1441</v>
      </c>
      <c r="G2100">
        <v>5000576611</v>
      </c>
      <c r="H2100">
        <v>210502</v>
      </c>
      <c r="I2100">
        <v>35460</v>
      </c>
      <c r="J2100">
        <v>42000</v>
      </c>
      <c r="K2100">
        <v>5732</v>
      </c>
      <c r="L2100" t="s">
        <v>1467</v>
      </c>
      <c r="M2100">
        <v>14</v>
      </c>
      <c r="N2100" t="s">
        <v>1454</v>
      </c>
      <c r="O2100" t="s">
        <v>1434</v>
      </c>
      <c r="P2100" t="s">
        <v>1467</v>
      </c>
      <c r="Q2100" t="s">
        <v>1435</v>
      </c>
      <c r="R2100" t="s">
        <v>1435</v>
      </c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 spans="1:60" x14ac:dyDescent="0.25">
      <c r="A2101">
        <v>2738</v>
      </c>
      <c r="B2101">
        <v>42896</v>
      </c>
      <c r="C2101">
        <v>17</v>
      </c>
      <c r="D2101" t="s">
        <v>1846</v>
      </c>
      <c r="E2101" t="s">
        <v>1427</v>
      </c>
      <c r="F2101" t="s">
        <v>1441</v>
      </c>
      <c r="G2101">
        <v>5000576611</v>
      </c>
      <c r="H2101">
        <v>210502</v>
      </c>
      <c r="I2101">
        <v>35460</v>
      </c>
      <c r="J2101">
        <v>1000</v>
      </c>
      <c r="K2101">
        <v>5564</v>
      </c>
      <c r="L2101" t="s">
        <v>1480</v>
      </c>
      <c r="M2101">
        <v>1</v>
      </c>
      <c r="N2101" t="s">
        <v>1454</v>
      </c>
      <c r="O2101" t="s">
        <v>1434</v>
      </c>
      <c r="P2101" t="s">
        <v>1480</v>
      </c>
      <c r="Q2101" t="s">
        <v>1435</v>
      </c>
      <c r="R2101" t="s">
        <v>1435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 spans="1:60" x14ac:dyDescent="0.25">
      <c r="A2102">
        <v>494</v>
      </c>
      <c r="B2102">
        <v>42900</v>
      </c>
      <c r="C2102">
        <v>292</v>
      </c>
      <c r="D2102" t="s">
        <v>2351</v>
      </c>
      <c r="E2102" t="s">
        <v>1427</v>
      </c>
      <c r="F2102" t="s">
        <v>1428</v>
      </c>
      <c r="G2102">
        <v>5954337400</v>
      </c>
      <c r="H2102">
        <v>335101</v>
      </c>
      <c r="I2102">
        <v>31211</v>
      </c>
      <c r="J2102">
        <v>37712</v>
      </c>
      <c r="K2102" t="s">
        <v>1445</v>
      </c>
      <c r="L2102" t="s">
        <v>1446</v>
      </c>
      <c r="M2102">
        <v>0</v>
      </c>
      <c r="N2102" t="s">
        <v>1447</v>
      </c>
      <c r="O2102" t="s">
        <v>1434</v>
      </c>
      <c r="P2102" t="s">
        <v>1889</v>
      </c>
      <c r="Q2102" t="s">
        <v>1435</v>
      </c>
      <c r="R2102" t="s">
        <v>1435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 spans="1:60" x14ac:dyDescent="0.25">
      <c r="A2103">
        <v>495</v>
      </c>
      <c r="B2103">
        <v>42900</v>
      </c>
      <c r="C2103">
        <v>293</v>
      </c>
      <c r="D2103" t="s">
        <v>2352</v>
      </c>
      <c r="E2103" t="s">
        <v>1427</v>
      </c>
      <c r="F2103" t="s">
        <v>1428</v>
      </c>
      <c r="G2103">
        <v>5954064962</v>
      </c>
      <c r="H2103">
        <v>335101</v>
      </c>
      <c r="I2103">
        <v>31211</v>
      </c>
      <c r="J2103">
        <v>73899</v>
      </c>
      <c r="K2103" t="s">
        <v>1445</v>
      </c>
      <c r="L2103" t="s">
        <v>1446</v>
      </c>
      <c r="M2103">
        <v>0</v>
      </c>
      <c r="N2103" t="s">
        <v>1447</v>
      </c>
      <c r="O2103" t="s">
        <v>1434</v>
      </c>
      <c r="P2103" t="s">
        <v>1889</v>
      </c>
      <c r="Q2103" t="s">
        <v>1435</v>
      </c>
      <c r="R2103" t="s">
        <v>1435</v>
      </c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 spans="1:60" x14ac:dyDescent="0.25">
      <c r="A2104">
        <v>496</v>
      </c>
      <c r="B2104">
        <v>42900</v>
      </c>
      <c r="C2104">
        <v>294</v>
      </c>
      <c r="D2104" t="s">
        <v>2353</v>
      </c>
      <c r="E2104" t="s">
        <v>1427</v>
      </c>
      <c r="F2104" t="s">
        <v>1428</v>
      </c>
      <c r="G2104">
        <v>5420267788</v>
      </c>
      <c r="H2104">
        <v>335101</v>
      </c>
      <c r="I2104">
        <v>31211</v>
      </c>
      <c r="J2104">
        <v>24042</v>
      </c>
      <c r="K2104" t="s">
        <v>1445</v>
      </c>
      <c r="L2104" t="s">
        <v>1446</v>
      </c>
      <c r="M2104">
        <v>0</v>
      </c>
      <c r="N2104" t="s">
        <v>1447</v>
      </c>
      <c r="O2104" t="s">
        <v>1434</v>
      </c>
      <c r="P2104" t="s">
        <v>1889</v>
      </c>
      <c r="Q2104" t="s">
        <v>1435</v>
      </c>
      <c r="R2104" t="s">
        <v>1435</v>
      </c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 spans="1:60" x14ac:dyDescent="0.25">
      <c r="A2105">
        <v>497</v>
      </c>
      <c r="B2105">
        <v>42900</v>
      </c>
      <c r="C2105">
        <v>295</v>
      </c>
      <c r="D2105" t="s">
        <v>2354</v>
      </c>
      <c r="E2105" t="s">
        <v>1427</v>
      </c>
      <c r="F2105" t="s">
        <v>1428</v>
      </c>
      <c r="G2105">
        <v>5935252371</v>
      </c>
      <c r="H2105">
        <v>335101</v>
      </c>
      <c r="I2105">
        <v>31211</v>
      </c>
      <c r="J2105">
        <v>101630</v>
      </c>
      <c r="K2105" t="s">
        <v>1445</v>
      </c>
      <c r="L2105" t="s">
        <v>1446</v>
      </c>
      <c r="M2105">
        <v>0</v>
      </c>
      <c r="N2105" t="s">
        <v>1447</v>
      </c>
      <c r="O2105" t="s">
        <v>1434</v>
      </c>
      <c r="P2105" t="s">
        <v>1889</v>
      </c>
      <c r="Q2105" t="s">
        <v>1435</v>
      </c>
      <c r="R2105" t="s">
        <v>1435</v>
      </c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 spans="1:60" x14ac:dyDescent="0.25">
      <c r="A2106">
        <v>498</v>
      </c>
      <c r="B2106">
        <v>42900</v>
      </c>
      <c r="C2106">
        <v>296</v>
      </c>
      <c r="D2106" t="s">
        <v>2355</v>
      </c>
      <c r="E2106" t="s">
        <v>1427</v>
      </c>
      <c r="F2106" t="s">
        <v>1553</v>
      </c>
      <c r="G2106">
        <v>5000577870</v>
      </c>
      <c r="H2106">
        <v>335101</v>
      </c>
      <c r="I2106">
        <v>31211</v>
      </c>
      <c r="J2106">
        <v>220165</v>
      </c>
      <c r="K2106" t="s">
        <v>1445</v>
      </c>
      <c r="L2106" t="s">
        <v>1446</v>
      </c>
      <c r="M2106">
        <v>0</v>
      </c>
      <c r="N2106" t="s">
        <v>1447</v>
      </c>
      <c r="O2106" t="s">
        <v>1434</v>
      </c>
      <c r="P2106" t="s">
        <v>1889</v>
      </c>
      <c r="Q2106" t="s">
        <v>1435</v>
      </c>
      <c r="R2106" t="s">
        <v>1435</v>
      </c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 spans="1:60" x14ac:dyDescent="0.25">
      <c r="A2107">
        <v>532</v>
      </c>
      <c r="B2107">
        <v>42900</v>
      </c>
      <c r="C2107">
        <v>6</v>
      </c>
      <c r="D2107" t="s">
        <v>1580</v>
      </c>
      <c r="E2107" t="s">
        <v>1427</v>
      </c>
      <c r="F2107" t="s">
        <v>1441</v>
      </c>
      <c r="G2107">
        <v>5000571065</v>
      </c>
      <c r="H2107">
        <v>210101</v>
      </c>
      <c r="I2107">
        <v>41310</v>
      </c>
      <c r="J2107">
        <v>16638876</v>
      </c>
      <c r="K2107" t="s">
        <v>1445</v>
      </c>
      <c r="L2107" t="s">
        <v>1446</v>
      </c>
      <c r="M2107">
        <v>0</v>
      </c>
      <c r="N2107" t="s">
        <v>1447</v>
      </c>
      <c r="O2107" t="s">
        <v>1434</v>
      </c>
      <c r="P2107" t="s">
        <v>1586</v>
      </c>
      <c r="Q2107" t="s">
        <v>1435</v>
      </c>
      <c r="R2107" t="s">
        <v>1435</v>
      </c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 spans="1:60" x14ac:dyDescent="0.25">
      <c r="A2108">
        <v>533</v>
      </c>
      <c r="B2108">
        <v>42900</v>
      </c>
      <c r="C2108">
        <v>6</v>
      </c>
      <c r="D2108" t="s">
        <v>1580</v>
      </c>
      <c r="E2108" t="s">
        <v>1427</v>
      </c>
      <c r="F2108" t="s">
        <v>1441</v>
      </c>
      <c r="G2108">
        <v>5000571065</v>
      </c>
      <c r="H2108">
        <v>210104</v>
      </c>
      <c r="I2108">
        <v>41310</v>
      </c>
      <c r="J2108">
        <v>9844598</v>
      </c>
      <c r="K2108" t="s">
        <v>1445</v>
      </c>
      <c r="L2108" t="s">
        <v>1446</v>
      </c>
      <c r="M2108">
        <v>0</v>
      </c>
      <c r="N2108" t="s">
        <v>1447</v>
      </c>
      <c r="O2108" t="s">
        <v>1434</v>
      </c>
      <c r="P2108" t="s">
        <v>2065</v>
      </c>
      <c r="Q2108" t="s">
        <v>1435</v>
      </c>
      <c r="R2108" t="s">
        <v>1435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 spans="1:60" x14ac:dyDescent="0.25">
      <c r="A2109">
        <v>534</v>
      </c>
      <c r="B2109">
        <v>42900</v>
      </c>
      <c r="C2109">
        <v>6</v>
      </c>
      <c r="D2109" t="s">
        <v>1624</v>
      </c>
      <c r="E2109" t="s">
        <v>1427</v>
      </c>
      <c r="F2109" t="s">
        <v>1537</v>
      </c>
      <c r="G2109">
        <v>100180090000</v>
      </c>
      <c r="H2109">
        <v>41310</v>
      </c>
      <c r="I2109">
        <v>4136120</v>
      </c>
      <c r="J2109">
        <v>2642362</v>
      </c>
      <c r="K2109" t="s">
        <v>1445</v>
      </c>
      <c r="L2109" t="s">
        <v>1446</v>
      </c>
      <c r="M2109">
        <v>0</v>
      </c>
      <c r="N2109" t="s">
        <v>1447</v>
      </c>
      <c r="O2109" t="s">
        <v>1434</v>
      </c>
      <c r="P2109" t="s">
        <v>1627</v>
      </c>
      <c r="Q2109" t="s">
        <v>1435</v>
      </c>
      <c r="R2109" t="s">
        <v>1435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 spans="1:60" x14ac:dyDescent="0.25">
      <c r="A2110">
        <v>535</v>
      </c>
      <c r="B2110">
        <v>42900</v>
      </c>
      <c r="C2110">
        <v>6</v>
      </c>
      <c r="D2110" t="s">
        <v>1629</v>
      </c>
      <c r="E2110" t="s">
        <v>1427</v>
      </c>
      <c r="F2110" t="s">
        <v>1537</v>
      </c>
      <c r="G2110">
        <v>100180000901</v>
      </c>
      <c r="H2110">
        <v>41310</v>
      </c>
      <c r="I2110">
        <v>4136130</v>
      </c>
      <c r="J2110">
        <v>1745856</v>
      </c>
      <c r="K2110" t="s">
        <v>1445</v>
      </c>
      <c r="L2110" t="s">
        <v>1446</v>
      </c>
      <c r="M2110">
        <v>0</v>
      </c>
      <c r="N2110" t="s">
        <v>1447</v>
      </c>
      <c r="O2110" t="s">
        <v>1434</v>
      </c>
      <c r="P2110" t="s">
        <v>1632</v>
      </c>
      <c r="Q2110" t="s">
        <v>1435</v>
      </c>
      <c r="R2110" t="s">
        <v>1435</v>
      </c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 spans="1:60" x14ac:dyDescent="0.25">
      <c r="A2111">
        <v>499</v>
      </c>
      <c r="B2111">
        <v>42901</v>
      </c>
      <c r="C2111">
        <v>298</v>
      </c>
      <c r="D2111" t="s">
        <v>1580</v>
      </c>
      <c r="E2111" t="s">
        <v>1427</v>
      </c>
      <c r="F2111" t="s">
        <v>1441</v>
      </c>
      <c r="G2111">
        <v>5000571065</v>
      </c>
      <c r="H2111">
        <v>41310</v>
      </c>
      <c r="I2111">
        <v>31211</v>
      </c>
      <c r="J2111">
        <v>9452554</v>
      </c>
      <c r="K2111" t="s">
        <v>1445</v>
      </c>
      <c r="L2111" t="s">
        <v>1446</v>
      </c>
      <c r="M2111">
        <v>0</v>
      </c>
      <c r="N2111" t="s">
        <v>1447</v>
      </c>
      <c r="O2111" t="s">
        <v>1434</v>
      </c>
      <c r="P2111" t="s">
        <v>2057</v>
      </c>
      <c r="Q2111">
        <v>71802</v>
      </c>
      <c r="R2111">
        <v>81835</v>
      </c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 spans="1:60" x14ac:dyDescent="0.25">
      <c r="A2112">
        <v>500</v>
      </c>
      <c r="B2112">
        <v>42901</v>
      </c>
      <c r="C2112">
        <v>299</v>
      </c>
      <c r="D2112" t="s">
        <v>1620</v>
      </c>
      <c r="E2112" t="s">
        <v>1427</v>
      </c>
      <c r="F2112" t="s">
        <v>1428</v>
      </c>
      <c r="G2112">
        <v>5954000011</v>
      </c>
      <c r="H2112">
        <v>41310</v>
      </c>
      <c r="I2112">
        <v>31211</v>
      </c>
      <c r="J2112">
        <v>392044</v>
      </c>
      <c r="K2112" t="s">
        <v>1445</v>
      </c>
      <c r="L2112" t="s">
        <v>1446</v>
      </c>
      <c r="M2112">
        <v>0</v>
      </c>
      <c r="N2112" t="s">
        <v>1447</v>
      </c>
      <c r="O2112" t="s">
        <v>1434</v>
      </c>
      <c r="P2112" t="s">
        <v>2057</v>
      </c>
      <c r="Q2112">
        <v>71802</v>
      </c>
      <c r="R2112">
        <v>81835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 spans="1:60" x14ac:dyDescent="0.25">
      <c r="A2113">
        <v>501</v>
      </c>
      <c r="B2113">
        <v>42901</v>
      </c>
      <c r="C2113">
        <v>300</v>
      </c>
      <c r="D2113" t="s">
        <v>1620</v>
      </c>
      <c r="E2113" t="s">
        <v>1427</v>
      </c>
      <c r="F2113" t="s">
        <v>1428</v>
      </c>
      <c r="G2113">
        <v>5954000011</v>
      </c>
      <c r="H2113">
        <v>41310</v>
      </c>
      <c r="I2113">
        <v>31211</v>
      </c>
      <c r="J2113">
        <v>8329973</v>
      </c>
      <c r="K2113" t="s">
        <v>1445</v>
      </c>
      <c r="L2113" t="s">
        <v>1446</v>
      </c>
      <c r="M2113">
        <v>0</v>
      </c>
      <c r="N2113" t="s">
        <v>1447</v>
      </c>
      <c r="O2113" t="s">
        <v>1434</v>
      </c>
      <c r="P2113" t="s">
        <v>1616</v>
      </c>
      <c r="Q2113">
        <v>71802</v>
      </c>
      <c r="R2113">
        <v>81834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 spans="1:60" x14ac:dyDescent="0.25">
      <c r="A2114">
        <v>502</v>
      </c>
      <c r="B2114">
        <v>42901</v>
      </c>
      <c r="C2114">
        <v>301</v>
      </c>
      <c r="D2114" t="s">
        <v>1624</v>
      </c>
      <c r="E2114" t="s">
        <v>1427</v>
      </c>
      <c r="F2114" t="s">
        <v>1537</v>
      </c>
      <c r="G2114">
        <v>100180090000</v>
      </c>
      <c r="H2114">
        <v>4136120</v>
      </c>
      <c r="I2114">
        <v>31211</v>
      </c>
      <c r="J2114">
        <v>2642362</v>
      </c>
      <c r="K2114" t="s">
        <v>1445</v>
      </c>
      <c r="L2114" t="s">
        <v>1446</v>
      </c>
      <c r="M2114">
        <v>0</v>
      </c>
      <c r="N2114" t="s">
        <v>1447</v>
      </c>
      <c r="O2114" t="s">
        <v>1434</v>
      </c>
      <c r="P2114" t="s">
        <v>1627</v>
      </c>
      <c r="Q2114">
        <v>71802</v>
      </c>
      <c r="R2114">
        <v>81834</v>
      </c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 spans="1:60" x14ac:dyDescent="0.25">
      <c r="A2115">
        <v>503</v>
      </c>
      <c r="B2115">
        <v>42901</v>
      </c>
      <c r="C2115">
        <v>302</v>
      </c>
      <c r="D2115" t="s">
        <v>1629</v>
      </c>
      <c r="E2115" t="s">
        <v>1427</v>
      </c>
      <c r="F2115" t="s">
        <v>1537</v>
      </c>
      <c r="G2115">
        <v>100180000901</v>
      </c>
      <c r="H2115">
        <v>4136130</v>
      </c>
      <c r="I2115">
        <v>31211</v>
      </c>
      <c r="J2115">
        <v>1745856</v>
      </c>
      <c r="K2115" t="s">
        <v>1445</v>
      </c>
      <c r="L2115" t="s">
        <v>1446</v>
      </c>
      <c r="M2115">
        <v>0</v>
      </c>
      <c r="N2115" t="s">
        <v>1447</v>
      </c>
      <c r="O2115" t="s">
        <v>1434</v>
      </c>
      <c r="P2115" t="s">
        <v>1632</v>
      </c>
      <c r="Q2115">
        <v>71802</v>
      </c>
      <c r="R2115">
        <v>81834</v>
      </c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 spans="1:60" x14ac:dyDescent="0.25">
      <c r="A2116">
        <v>504</v>
      </c>
      <c r="B2116">
        <v>42901</v>
      </c>
      <c r="C2116">
        <v>303</v>
      </c>
      <c r="D2116" t="s">
        <v>1645</v>
      </c>
      <c r="E2116" t="s">
        <v>1427</v>
      </c>
      <c r="F2116" t="s">
        <v>1428</v>
      </c>
      <c r="G2116">
        <v>5954302400</v>
      </c>
      <c r="H2116">
        <v>41362</v>
      </c>
      <c r="I2116">
        <v>31211</v>
      </c>
      <c r="J2116">
        <v>890000</v>
      </c>
      <c r="K2116" t="s">
        <v>1445</v>
      </c>
      <c r="L2116" t="s">
        <v>1446</v>
      </c>
      <c r="M2116">
        <v>0</v>
      </c>
      <c r="N2116" t="s">
        <v>1447</v>
      </c>
      <c r="O2116" t="s">
        <v>1434</v>
      </c>
      <c r="P2116" t="s">
        <v>1647</v>
      </c>
      <c r="Q2116">
        <v>71802</v>
      </c>
      <c r="R2116">
        <v>81834</v>
      </c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 spans="1:60" x14ac:dyDescent="0.25">
      <c r="A2117">
        <v>505</v>
      </c>
      <c r="B2117">
        <v>42901</v>
      </c>
      <c r="C2117">
        <v>304</v>
      </c>
      <c r="D2117" t="s">
        <v>2356</v>
      </c>
      <c r="E2117" t="s">
        <v>1427</v>
      </c>
      <c r="F2117" t="s">
        <v>1428</v>
      </c>
      <c r="G2117">
        <v>5935326253</v>
      </c>
      <c r="H2117">
        <v>4136100</v>
      </c>
      <c r="I2117">
        <v>31211</v>
      </c>
      <c r="J2117">
        <v>2156000</v>
      </c>
      <c r="K2117" t="s">
        <v>1445</v>
      </c>
      <c r="L2117" t="s">
        <v>1446</v>
      </c>
      <c r="M2117">
        <v>0</v>
      </c>
      <c r="N2117" t="s">
        <v>1447</v>
      </c>
      <c r="O2117" t="s">
        <v>1434</v>
      </c>
      <c r="P2117" t="s">
        <v>2357</v>
      </c>
      <c r="Q2117">
        <v>71802</v>
      </c>
      <c r="R2117">
        <v>81834</v>
      </c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</row>
    <row r="2118" spans="1:60" x14ac:dyDescent="0.25">
      <c r="A2118">
        <v>506</v>
      </c>
      <c r="B2118">
        <v>42901</v>
      </c>
      <c r="C2118">
        <v>304</v>
      </c>
      <c r="D2118" t="s">
        <v>1640</v>
      </c>
      <c r="E2118" t="s">
        <v>1427</v>
      </c>
      <c r="F2118" t="s">
        <v>1428</v>
      </c>
      <c r="G2118">
        <v>5954369396</v>
      </c>
      <c r="H2118">
        <v>41362</v>
      </c>
      <c r="I2118">
        <v>31211</v>
      </c>
      <c r="J2118">
        <v>527850</v>
      </c>
      <c r="K2118" t="s">
        <v>1445</v>
      </c>
      <c r="L2118" t="s">
        <v>1446</v>
      </c>
      <c r="M2118">
        <v>0</v>
      </c>
      <c r="N2118" t="s">
        <v>1447</v>
      </c>
      <c r="O2118" t="s">
        <v>1434</v>
      </c>
      <c r="P2118" t="s">
        <v>1642</v>
      </c>
      <c r="Q2118">
        <v>71802</v>
      </c>
      <c r="R2118">
        <v>81834</v>
      </c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 spans="1:60" x14ac:dyDescent="0.25">
      <c r="A2119">
        <v>507</v>
      </c>
      <c r="B2119">
        <v>42901</v>
      </c>
      <c r="C2119">
        <v>305</v>
      </c>
      <c r="D2119" t="s">
        <v>1690</v>
      </c>
      <c r="E2119" t="s">
        <v>1427</v>
      </c>
      <c r="F2119" t="s">
        <v>1537</v>
      </c>
      <c r="G2119">
        <v>100181715401</v>
      </c>
      <c r="H2119">
        <v>4136100</v>
      </c>
      <c r="I2119">
        <v>31211</v>
      </c>
      <c r="J2119">
        <v>1008500</v>
      </c>
      <c r="K2119" t="s">
        <v>1445</v>
      </c>
      <c r="L2119" t="s">
        <v>1446</v>
      </c>
      <c r="M2119">
        <v>0</v>
      </c>
      <c r="N2119" t="s">
        <v>1447</v>
      </c>
      <c r="O2119" t="s">
        <v>1434</v>
      </c>
      <c r="P2119" t="s">
        <v>2358</v>
      </c>
      <c r="Q2119">
        <v>71802</v>
      </c>
      <c r="R2119">
        <v>81834</v>
      </c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 spans="1:60" x14ac:dyDescent="0.25">
      <c r="A2120">
        <v>508</v>
      </c>
      <c r="B2120">
        <v>42901</v>
      </c>
      <c r="C2120">
        <v>306</v>
      </c>
      <c r="D2120" t="s">
        <v>1665</v>
      </c>
      <c r="E2120" t="s">
        <v>1427</v>
      </c>
      <c r="F2120" t="s">
        <v>1589</v>
      </c>
      <c r="G2120">
        <v>5935001993</v>
      </c>
      <c r="H2120">
        <v>4136102</v>
      </c>
      <c r="I2120">
        <v>31211</v>
      </c>
      <c r="J2120">
        <v>1896545</v>
      </c>
      <c r="K2120" t="s">
        <v>1445</v>
      </c>
      <c r="L2120" t="s">
        <v>1446</v>
      </c>
      <c r="M2120">
        <v>0</v>
      </c>
      <c r="N2120" t="s">
        <v>1447</v>
      </c>
      <c r="O2120" t="s">
        <v>1434</v>
      </c>
      <c r="P2120" t="s">
        <v>1668</v>
      </c>
      <c r="Q2120">
        <v>71802</v>
      </c>
      <c r="R2120">
        <v>81835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 spans="1:60" x14ac:dyDescent="0.25">
      <c r="A2121">
        <v>509</v>
      </c>
      <c r="B2121">
        <v>42901</v>
      </c>
      <c r="C2121">
        <v>306</v>
      </c>
      <c r="D2121" t="s">
        <v>1665</v>
      </c>
      <c r="E2121" t="s">
        <v>1427</v>
      </c>
      <c r="F2121" t="s">
        <v>1589</v>
      </c>
      <c r="G2121">
        <v>5935001993</v>
      </c>
      <c r="H2121">
        <v>210301</v>
      </c>
      <c r="I2121">
        <v>4136102</v>
      </c>
      <c r="J2121">
        <v>1896545</v>
      </c>
      <c r="K2121" t="s">
        <v>1445</v>
      </c>
      <c r="L2121" t="s">
        <v>1446</v>
      </c>
      <c r="M2121">
        <v>0</v>
      </c>
      <c r="N2121" t="s">
        <v>1447</v>
      </c>
      <c r="O2121" t="s">
        <v>1434</v>
      </c>
      <c r="P2121" t="s">
        <v>1668</v>
      </c>
      <c r="Q2121" t="s">
        <v>1435</v>
      </c>
      <c r="R2121" t="s">
        <v>1435</v>
      </c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 spans="1:60" x14ac:dyDescent="0.25">
      <c r="A2122">
        <v>517</v>
      </c>
      <c r="B2122">
        <v>42901</v>
      </c>
      <c r="C2122">
        <v>316</v>
      </c>
      <c r="D2122" t="s">
        <v>1588</v>
      </c>
      <c r="E2122" t="s">
        <v>1427</v>
      </c>
      <c r="F2122" t="s">
        <v>1589</v>
      </c>
      <c r="G2122">
        <v>5935001766</v>
      </c>
      <c r="H2122">
        <v>4136106</v>
      </c>
      <c r="I2122">
        <v>31211</v>
      </c>
      <c r="J2122">
        <v>189403</v>
      </c>
      <c r="K2122" t="s">
        <v>1445</v>
      </c>
      <c r="L2122" t="s">
        <v>1446</v>
      </c>
      <c r="M2122">
        <v>0</v>
      </c>
      <c r="N2122" t="s">
        <v>1447</v>
      </c>
      <c r="O2122" t="s">
        <v>1434</v>
      </c>
      <c r="P2122" t="s">
        <v>2359</v>
      </c>
      <c r="Q2122">
        <v>71802</v>
      </c>
      <c r="R2122">
        <v>81834</v>
      </c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 spans="1:60" x14ac:dyDescent="0.25">
      <c r="A2123">
        <v>518</v>
      </c>
      <c r="B2123">
        <v>42901</v>
      </c>
      <c r="C2123">
        <v>316</v>
      </c>
      <c r="D2123" t="s">
        <v>1588</v>
      </c>
      <c r="E2123" t="s">
        <v>1427</v>
      </c>
      <c r="F2123" t="s">
        <v>1589</v>
      </c>
      <c r="G2123">
        <v>5935001766</v>
      </c>
      <c r="H2123">
        <v>210403</v>
      </c>
      <c r="I2123">
        <v>4136106</v>
      </c>
      <c r="J2123">
        <v>189403</v>
      </c>
      <c r="K2123" t="s">
        <v>1445</v>
      </c>
      <c r="L2123" t="s">
        <v>1446</v>
      </c>
      <c r="M2123">
        <v>0</v>
      </c>
      <c r="N2123" t="s">
        <v>1447</v>
      </c>
      <c r="O2123" t="s">
        <v>1434</v>
      </c>
      <c r="P2123" t="s">
        <v>2359</v>
      </c>
      <c r="Q2123" t="s">
        <v>1435</v>
      </c>
      <c r="R2123" t="s">
        <v>1435</v>
      </c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 spans="1:60" x14ac:dyDescent="0.25">
      <c r="A2124">
        <v>519</v>
      </c>
      <c r="B2124">
        <v>42901</v>
      </c>
      <c r="C2124">
        <v>317</v>
      </c>
      <c r="D2124" t="s">
        <v>1808</v>
      </c>
      <c r="E2124" t="s">
        <v>1427</v>
      </c>
      <c r="F2124" t="s">
        <v>1428</v>
      </c>
      <c r="G2124">
        <v>5935284450</v>
      </c>
      <c r="H2124">
        <v>4136100</v>
      </c>
      <c r="I2124">
        <v>31211</v>
      </c>
      <c r="J2124">
        <v>165000</v>
      </c>
      <c r="K2124" t="s">
        <v>1445</v>
      </c>
      <c r="L2124" t="s">
        <v>1446</v>
      </c>
      <c r="M2124">
        <v>0</v>
      </c>
      <c r="N2124" t="s">
        <v>1447</v>
      </c>
      <c r="O2124" t="s">
        <v>1434</v>
      </c>
      <c r="P2124" t="s">
        <v>2360</v>
      </c>
      <c r="Q2124">
        <v>71802</v>
      </c>
      <c r="R2124">
        <v>81834</v>
      </c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 spans="1:60" x14ac:dyDescent="0.25">
      <c r="A2125">
        <v>520</v>
      </c>
      <c r="B2125">
        <v>42901</v>
      </c>
      <c r="C2125">
        <v>319</v>
      </c>
      <c r="D2125" t="s">
        <v>2361</v>
      </c>
      <c r="E2125" t="s">
        <v>1427</v>
      </c>
      <c r="F2125" t="s">
        <v>1428</v>
      </c>
      <c r="G2125">
        <v>5954306607</v>
      </c>
      <c r="H2125">
        <v>4136100</v>
      </c>
      <c r="I2125">
        <v>31211</v>
      </c>
      <c r="J2125">
        <v>50000</v>
      </c>
      <c r="K2125" t="s">
        <v>1445</v>
      </c>
      <c r="L2125" t="s">
        <v>1446</v>
      </c>
      <c r="M2125">
        <v>0</v>
      </c>
      <c r="N2125" t="s">
        <v>1447</v>
      </c>
      <c r="O2125" t="s">
        <v>1434</v>
      </c>
      <c r="P2125" t="s">
        <v>2362</v>
      </c>
      <c r="Q2125">
        <v>71802</v>
      </c>
      <c r="R2125">
        <v>81834</v>
      </c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 spans="1:60" x14ac:dyDescent="0.25">
      <c r="A2126">
        <v>521</v>
      </c>
      <c r="B2126">
        <v>42901</v>
      </c>
      <c r="C2126">
        <v>319</v>
      </c>
      <c r="D2126" t="s">
        <v>2361</v>
      </c>
      <c r="E2126" t="s">
        <v>1427</v>
      </c>
      <c r="F2126" t="s">
        <v>1428</v>
      </c>
      <c r="G2126">
        <v>5954306607</v>
      </c>
      <c r="H2126">
        <v>210403</v>
      </c>
      <c r="I2126">
        <v>4136100</v>
      </c>
      <c r="J2126">
        <v>50000</v>
      </c>
      <c r="K2126" t="s">
        <v>1445</v>
      </c>
      <c r="L2126" t="s">
        <v>1446</v>
      </c>
      <c r="M2126">
        <v>0</v>
      </c>
      <c r="N2126" t="s">
        <v>1447</v>
      </c>
      <c r="O2126" t="s">
        <v>1434</v>
      </c>
      <c r="P2126" t="s">
        <v>2362</v>
      </c>
      <c r="Q2126" t="s">
        <v>1435</v>
      </c>
      <c r="R2126" t="s">
        <v>1435</v>
      </c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 spans="1:60" x14ac:dyDescent="0.25">
      <c r="A2127">
        <v>522</v>
      </c>
      <c r="B2127">
        <v>42901</v>
      </c>
      <c r="C2127">
        <v>320</v>
      </c>
      <c r="D2127" t="s">
        <v>2299</v>
      </c>
      <c r="E2127" t="s">
        <v>1427</v>
      </c>
      <c r="F2127" t="s">
        <v>1428</v>
      </c>
      <c r="G2127">
        <v>5954184655</v>
      </c>
      <c r="H2127">
        <v>4136101</v>
      </c>
      <c r="I2127">
        <v>31211</v>
      </c>
      <c r="J2127">
        <v>81000</v>
      </c>
      <c r="K2127" t="s">
        <v>1445</v>
      </c>
      <c r="L2127" t="s">
        <v>1446</v>
      </c>
      <c r="M2127">
        <v>0</v>
      </c>
      <c r="N2127" t="s">
        <v>1447</v>
      </c>
      <c r="O2127" t="s">
        <v>1434</v>
      </c>
      <c r="P2127" t="s">
        <v>2363</v>
      </c>
      <c r="Q2127">
        <v>71802</v>
      </c>
      <c r="R2127">
        <v>81834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 spans="1:60" x14ac:dyDescent="0.25">
      <c r="A2128">
        <v>523</v>
      </c>
      <c r="B2128">
        <v>42901</v>
      </c>
      <c r="C2128">
        <v>321</v>
      </c>
      <c r="D2128" t="s">
        <v>1629</v>
      </c>
      <c r="E2128" t="s">
        <v>1427</v>
      </c>
      <c r="F2128" t="s">
        <v>1537</v>
      </c>
      <c r="G2128">
        <v>100181700911</v>
      </c>
      <c r="H2128">
        <v>4136130</v>
      </c>
      <c r="I2128">
        <v>31211</v>
      </c>
      <c r="J2128">
        <v>9000</v>
      </c>
      <c r="K2128" t="s">
        <v>1445</v>
      </c>
      <c r="L2128" t="s">
        <v>1446</v>
      </c>
      <c r="M2128">
        <v>0</v>
      </c>
      <c r="N2128" t="s">
        <v>1447</v>
      </c>
      <c r="O2128" t="s">
        <v>1434</v>
      </c>
      <c r="P2128" t="s">
        <v>1734</v>
      </c>
      <c r="Q2128">
        <v>71802</v>
      </c>
      <c r="R2128">
        <v>81834</v>
      </c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 spans="1:60" x14ac:dyDescent="0.25">
      <c r="A2129">
        <v>525</v>
      </c>
      <c r="B2129">
        <v>42901</v>
      </c>
      <c r="C2129">
        <v>323</v>
      </c>
      <c r="D2129" t="s">
        <v>1620</v>
      </c>
      <c r="E2129" t="s">
        <v>1427</v>
      </c>
      <c r="F2129" t="s">
        <v>1428</v>
      </c>
      <c r="G2129">
        <v>5954000011</v>
      </c>
      <c r="H2129">
        <v>34713</v>
      </c>
      <c r="I2129">
        <v>31211</v>
      </c>
      <c r="J2129">
        <v>1170000</v>
      </c>
      <c r="K2129" t="s">
        <v>1445</v>
      </c>
      <c r="L2129" t="s">
        <v>1446</v>
      </c>
      <c r="M2129">
        <v>0</v>
      </c>
      <c r="N2129" t="s">
        <v>1447</v>
      </c>
      <c r="O2129" t="s">
        <v>1434</v>
      </c>
      <c r="P2129" t="s">
        <v>1798</v>
      </c>
      <c r="Q2129">
        <v>71802</v>
      </c>
      <c r="R2129">
        <v>81834</v>
      </c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 spans="1:60" x14ac:dyDescent="0.25">
      <c r="A2130">
        <v>526</v>
      </c>
      <c r="B2130">
        <v>42901</v>
      </c>
      <c r="C2130">
        <v>324</v>
      </c>
      <c r="D2130" t="s">
        <v>1838</v>
      </c>
      <c r="E2130" t="s">
        <v>1427</v>
      </c>
      <c r="F2130" t="s">
        <v>1428</v>
      </c>
      <c r="G2130">
        <v>5935401947</v>
      </c>
      <c r="H2130">
        <v>4136100</v>
      </c>
      <c r="I2130">
        <v>31211</v>
      </c>
      <c r="J2130">
        <v>2700000</v>
      </c>
      <c r="K2130" t="s">
        <v>1445</v>
      </c>
      <c r="L2130" t="s">
        <v>1446</v>
      </c>
      <c r="M2130">
        <v>0</v>
      </c>
      <c r="N2130" t="s">
        <v>1447</v>
      </c>
      <c r="O2130" t="s">
        <v>1434</v>
      </c>
      <c r="P2130" t="s">
        <v>2364</v>
      </c>
      <c r="Q2130">
        <v>71802</v>
      </c>
      <c r="R2130">
        <v>81835</v>
      </c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 spans="1:60" x14ac:dyDescent="0.25">
      <c r="A2131">
        <v>527</v>
      </c>
      <c r="B2131">
        <v>42901</v>
      </c>
      <c r="C2131">
        <v>324</v>
      </c>
      <c r="D2131" t="s">
        <v>1838</v>
      </c>
      <c r="E2131" t="s">
        <v>1427</v>
      </c>
      <c r="F2131" t="s">
        <v>1428</v>
      </c>
      <c r="G2131">
        <v>5935401947</v>
      </c>
      <c r="H2131">
        <v>210604</v>
      </c>
      <c r="I2131">
        <v>4136100</v>
      </c>
      <c r="J2131">
        <v>9000000</v>
      </c>
      <c r="K2131" t="s">
        <v>1445</v>
      </c>
      <c r="L2131" t="s">
        <v>1446</v>
      </c>
      <c r="M2131">
        <v>0</v>
      </c>
      <c r="N2131" t="s">
        <v>1447</v>
      </c>
      <c r="O2131" t="s">
        <v>1434</v>
      </c>
      <c r="P2131" t="s">
        <v>2364</v>
      </c>
      <c r="Q2131" t="s">
        <v>1435</v>
      </c>
      <c r="R2131" t="s">
        <v>1435</v>
      </c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 spans="1:60" x14ac:dyDescent="0.25">
      <c r="A2132">
        <v>537</v>
      </c>
      <c r="B2132">
        <v>42901</v>
      </c>
      <c r="C2132">
        <v>6</v>
      </c>
      <c r="D2132" t="s">
        <v>1686</v>
      </c>
      <c r="E2132" t="s">
        <v>1427</v>
      </c>
      <c r="F2132" t="s">
        <v>1428</v>
      </c>
      <c r="G2132">
        <v>5935008092</v>
      </c>
      <c r="H2132">
        <v>41310</v>
      </c>
      <c r="I2132">
        <v>4136140</v>
      </c>
      <c r="J2132">
        <v>139428</v>
      </c>
      <c r="K2132" t="s">
        <v>1445</v>
      </c>
      <c r="L2132" t="s">
        <v>1446</v>
      </c>
      <c r="M2132">
        <v>0</v>
      </c>
      <c r="N2132" t="s">
        <v>1447</v>
      </c>
      <c r="O2132" t="s">
        <v>1434</v>
      </c>
      <c r="P2132" t="s">
        <v>1937</v>
      </c>
      <c r="Q2132" t="s">
        <v>1435</v>
      </c>
      <c r="R2132" t="s">
        <v>1435</v>
      </c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 spans="1:60" x14ac:dyDescent="0.25">
      <c r="A2133">
        <v>538</v>
      </c>
      <c r="B2133">
        <v>42901</v>
      </c>
      <c r="C2133">
        <v>6</v>
      </c>
      <c r="D2133" t="s">
        <v>1690</v>
      </c>
      <c r="E2133" t="s">
        <v>1427</v>
      </c>
      <c r="F2133" t="s">
        <v>1537</v>
      </c>
      <c r="G2133">
        <v>100181715401</v>
      </c>
      <c r="H2133">
        <v>41310</v>
      </c>
      <c r="I2133">
        <v>4136100</v>
      </c>
      <c r="J2133">
        <v>280000</v>
      </c>
      <c r="K2133" t="s">
        <v>1445</v>
      </c>
      <c r="L2133" t="s">
        <v>1446</v>
      </c>
      <c r="M2133">
        <v>0</v>
      </c>
      <c r="N2133" t="s">
        <v>1447</v>
      </c>
      <c r="O2133" t="s">
        <v>1434</v>
      </c>
      <c r="P2133" t="s">
        <v>1634</v>
      </c>
      <c r="Q2133" t="s">
        <v>1435</v>
      </c>
      <c r="R2133" t="s">
        <v>1435</v>
      </c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 spans="1:60" x14ac:dyDescent="0.25">
      <c r="A2134">
        <v>539</v>
      </c>
      <c r="B2134">
        <v>42901</v>
      </c>
      <c r="C2134">
        <v>6</v>
      </c>
      <c r="D2134" t="s">
        <v>1690</v>
      </c>
      <c r="E2134" t="s">
        <v>1427</v>
      </c>
      <c r="F2134" t="s">
        <v>1537</v>
      </c>
      <c r="G2134">
        <v>100181715401</v>
      </c>
      <c r="H2134">
        <v>41310</v>
      </c>
      <c r="I2134">
        <v>4136100</v>
      </c>
      <c r="J2134">
        <v>10500</v>
      </c>
      <c r="K2134" t="s">
        <v>1445</v>
      </c>
      <c r="L2134" t="s">
        <v>1446</v>
      </c>
      <c r="M2134">
        <v>0</v>
      </c>
      <c r="N2134" t="s">
        <v>1447</v>
      </c>
      <c r="O2134" t="s">
        <v>1434</v>
      </c>
      <c r="P2134" t="s">
        <v>2358</v>
      </c>
      <c r="Q2134" t="s">
        <v>1435</v>
      </c>
      <c r="R2134" t="s">
        <v>1435</v>
      </c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 spans="1:60" x14ac:dyDescent="0.25">
      <c r="A2135">
        <v>540</v>
      </c>
      <c r="B2135">
        <v>42901</v>
      </c>
      <c r="C2135">
        <v>6</v>
      </c>
      <c r="D2135" t="s">
        <v>1640</v>
      </c>
      <c r="E2135" t="s">
        <v>1427</v>
      </c>
      <c r="F2135" t="s">
        <v>1428</v>
      </c>
      <c r="G2135">
        <v>5954369396</v>
      </c>
      <c r="H2135">
        <v>41310</v>
      </c>
      <c r="I2135">
        <v>41362</v>
      </c>
      <c r="J2135">
        <v>487957</v>
      </c>
      <c r="K2135" t="s">
        <v>1445</v>
      </c>
      <c r="L2135" t="s">
        <v>1446</v>
      </c>
      <c r="M2135">
        <v>0</v>
      </c>
      <c r="N2135" t="s">
        <v>1447</v>
      </c>
      <c r="O2135" t="s">
        <v>1434</v>
      </c>
      <c r="P2135" t="s">
        <v>1642</v>
      </c>
      <c r="Q2135" t="s">
        <v>1435</v>
      </c>
      <c r="R2135" t="s">
        <v>1435</v>
      </c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 spans="1:60" x14ac:dyDescent="0.25">
      <c r="A2136">
        <v>541</v>
      </c>
      <c r="B2136">
        <v>42901</v>
      </c>
      <c r="C2136">
        <v>6</v>
      </c>
      <c r="D2136" t="s">
        <v>1542</v>
      </c>
      <c r="E2136" t="s">
        <v>1427</v>
      </c>
      <c r="F2136" t="s">
        <v>1428</v>
      </c>
      <c r="G2136">
        <v>5026455045</v>
      </c>
      <c r="H2136">
        <v>41310</v>
      </c>
      <c r="I2136">
        <v>41362</v>
      </c>
      <c r="J2136">
        <v>742800</v>
      </c>
      <c r="K2136" t="s">
        <v>1445</v>
      </c>
      <c r="L2136" t="s">
        <v>1446</v>
      </c>
      <c r="M2136">
        <v>0</v>
      </c>
      <c r="N2136" t="s">
        <v>1447</v>
      </c>
      <c r="O2136" t="s">
        <v>1434</v>
      </c>
      <c r="P2136" t="s">
        <v>1642</v>
      </c>
      <c r="Q2136" t="s">
        <v>1435</v>
      </c>
      <c r="R2136" t="s">
        <v>1435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 spans="1:60" x14ac:dyDescent="0.25">
      <c r="A2137">
        <v>542</v>
      </c>
      <c r="B2137">
        <v>42901</v>
      </c>
      <c r="C2137">
        <v>6</v>
      </c>
      <c r="D2137" t="s">
        <v>1645</v>
      </c>
      <c r="E2137" t="s">
        <v>1427</v>
      </c>
      <c r="F2137" t="s">
        <v>1428</v>
      </c>
      <c r="G2137">
        <v>5954302400</v>
      </c>
      <c r="H2137">
        <v>41310</v>
      </c>
      <c r="I2137">
        <v>41362</v>
      </c>
      <c r="J2137">
        <v>890000</v>
      </c>
      <c r="K2137" t="s">
        <v>1445</v>
      </c>
      <c r="L2137" t="s">
        <v>1446</v>
      </c>
      <c r="M2137">
        <v>0</v>
      </c>
      <c r="N2137" t="s">
        <v>1447</v>
      </c>
      <c r="O2137" t="s">
        <v>1434</v>
      </c>
      <c r="P2137" t="s">
        <v>1647</v>
      </c>
      <c r="Q2137" t="s">
        <v>1435</v>
      </c>
      <c r="R2137" t="s">
        <v>1435</v>
      </c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 spans="1:60" x14ac:dyDescent="0.25">
      <c r="A2138">
        <v>543</v>
      </c>
      <c r="B2138">
        <v>42901</v>
      </c>
      <c r="C2138">
        <v>6</v>
      </c>
      <c r="D2138" t="s">
        <v>2356</v>
      </c>
      <c r="E2138" t="s">
        <v>1427</v>
      </c>
      <c r="F2138" t="s">
        <v>1428</v>
      </c>
      <c r="G2138">
        <v>5935326253</v>
      </c>
      <c r="H2138">
        <v>41310</v>
      </c>
      <c r="I2138">
        <v>4136100</v>
      </c>
      <c r="J2138">
        <v>1349000</v>
      </c>
      <c r="K2138" t="s">
        <v>1445</v>
      </c>
      <c r="L2138" t="s">
        <v>1446</v>
      </c>
      <c r="M2138">
        <v>0</v>
      </c>
      <c r="N2138" t="s">
        <v>1447</v>
      </c>
      <c r="O2138" t="s">
        <v>1434</v>
      </c>
      <c r="P2138" t="s">
        <v>1642</v>
      </c>
      <c r="Q2138" t="s">
        <v>1435</v>
      </c>
      <c r="R2138" t="s">
        <v>1435</v>
      </c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 spans="1:60" x14ac:dyDescent="0.25">
      <c r="A2139">
        <v>559</v>
      </c>
      <c r="B2139">
        <v>42901</v>
      </c>
      <c r="C2139">
        <v>6</v>
      </c>
      <c r="D2139" t="s">
        <v>1636</v>
      </c>
      <c r="E2139" t="s">
        <v>1427</v>
      </c>
      <c r="F2139" t="s">
        <v>1428</v>
      </c>
      <c r="G2139">
        <v>5943006301</v>
      </c>
      <c r="H2139">
        <v>41310</v>
      </c>
      <c r="I2139">
        <v>41362</v>
      </c>
      <c r="J2139">
        <v>21000</v>
      </c>
      <c r="K2139" t="s">
        <v>1445</v>
      </c>
      <c r="L2139" t="s">
        <v>1446</v>
      </c>
      <c r="M2139">
        <v>0</v>
      </c>
      <c r="N2139" t="s">
        <v>1447</v>
      </c>
      <c r="O2139" t="s">
        <v>1434</v>
      </c>
      <c r="P2139" t="s">
        <v>1692</v>
      </c>
      <c r="Q2139" t="s">
        <v>1435</v>
      </c>
      <c r="R2139" t="s">
        <v>1435</v>
      </c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 spans="1:60" x14ac:dyDescent="0.25">
      <c r="A2140">
        <v>647</v>
      </c>
      <c r="B2140">
        <v>42901</v>
      </c>
      <c r="C2140">
        <v>6</v>
      </c>
      <c r="D2140" t="s">
        <v>1601</v>
      </c>
      <c r="E2140" t="s">
        <v>1427</v>
      </c>
      <c r="F2140" t="s">
        <v>1602</v>
      </c>
      <c r="G2140">
        <v>180015190</v>
      </c>
      <c r="H2140">
        <v>31211</v>
      </c>
      <c r="I2140">
        <v>131007</v>
      </c>
      <c r="J2140">
        <v>294996400</v>
      </c>
      <c r="K2140" t="s">
        <v>1445</v>
      </c>
      <c r="L2140" t="s">
        <v>1446</v>
      </c>
      <c r="M2140">
        <v>0</v>
      </c>
      <c r="N2140" t="s">
        <v>1447</v>
      </c>
      <c r="O2140" t="s">
        <v>1434</v>
      </c>
      <c r="P2140" t="s">
        <v>1606</v>
      </c>
      <c r="Q2140" t="s">
        <v>1435</v>
      </c>
      <c r="R2140" t="s">
        <v>1435</v>
      </c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 spans="1:60" x14ac:dyDescent="0.25">
      <c r="A2141">
        <v>699</v>
      </c>
      <c r="B2141">
        <v>42901</v>
      </c>
      <c r="C2141">
        <v>6</v>
      </c>
      <c r="D2141" t="s">
        <v>1640</v>
      </c>
      <c r="E2141" t="s">
        <v>1427</v>
      </c>
      <c r="F2141" t="s">
        <v>1717</v>
      </c>
      <c r="G2141">
        <v>5954065092</v>
      </c>
      <c r="H2141">
        <v>31215</v>
      </c>
      <c r="I2141">
        <v>131105</v>
      </c>
      <c r="J2141">
        <v>526500</v>
      </c>
      <c r="K2141" t="s">
        <v>1445</v>
      </c>
      <c r="L2141" t="s">
        <v>1446</v>
      </c>
      <c r="M2141">
        <v>0</v>
      </c>
      <c r="N2141" t="s">
        <v>1447</v>
      </c>
      <c r="O2141" t="s">
        <v>1434</v>
      </c>
      <c r="P2141" t="s">
        <v>1544</v>
      </c>
      <c r="Q2141" t="s">
        <v>1435</v>
      </c>
      <c r="R2141" t="s">
        <v>1435</v>
      </c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 spans="1:60" x14ac:dyDescent="0.25">
      <c r="A2142">
        <v>709</v>
      </c>
      <c r="B2142">
        <v>42901</v>
      </c>
      <c r="C2142">
        <v>6</v>
      </c>
      <c r="D2142" t="s">
        <v>2299</v>
      </c>
      <c r="E2142" t="s">
        <v>1427</v>
      </c>
      <c r="F2142" t="s">
        <v>1428</v>
      </c>
      <c r="G2142">
        <v>5954184655</v>
      </c>
      <c r="H2142">
        <v>4136101</v>
      </c>
      <c r="I2142">
        <v>4136130</v>
      </c>
      <c r="J2142">
        <v>9000</v>
      </c>
      <c r="K2142" t="s">
        <v>1445</v>
      </c>
      <c r="L2142" t="s">
        <v>1446</v>
      </c>
      <c r="M2142">
        <v>0</v>
      </c>
      <c r="N2142" t="s">
        <v>1447</v>
      </c>
      <c r="O2142" t="s">
        <v>1434</v>
      </c>
      <c r="P2142" t="s">
        <v>1734</v>
      </c>
      <c r="Q2142" t="s">
        <v>1435</v>
      </c>
      <c r="R2142" t="s">
        <v>1435</v>
      </c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 spans="1:60" x14ac:dyDescent="0.25">
      <c r="A2143">
        <v>1872</v>
      </c>
      <c r="B2143">
        <v>42901</v>
      </c>
      <c r="C2143">
        <v>13</v>
      </c>
      <c r="D2143" t="s">
        <v>1834</v>
      </c>
      <c r="E2143" t="s">
        <v>1427</v>
      </c>
      <c r="F2143" t="s">
        <v>1546</v>
      </c>
      <c r="G2143">
        <v>250000392893</v>
      </c>
      <c r="H2143">
        <v>35460</v>
      </c>
      <c r="I2143">
        <v>4136108</v>
      </c>
      <c r="J2143">
        <v>162800</v>
      </c>
      <c r="K2143">
        <v>5565</v>
      </c>
      <c r="L2143" t="s">
        <v>1739</v>
      </c>
      <c r="M2143">
        <v>148</v>
      </c>
      <c r="N2143" t="s">
        <v>1437</v>
      </c>
      <c r="O2143" t="s">
        <v>1434</v>
      </c>
      <c r="P2143" t="s">
        <v>1739</v>
      </c>
      <c r="Q2143" t="s">
        <v>1435</v>
      </c>
      <c r="R2143" t="s">
        <v>1435</v>
      </c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 spans="1:60" x14ac:dyDescent="0.25">
      <c r="A2144">
        <v>2279</v>
      </c>
      <c r="B2144">
        <v>42901</v>
      </c>
      <c r="C2144">
        <v>6</v>
      </c>
      <c r="D2144" t="s">
        <v>1846</v>
      </c>
      <c r="E2144" t="s">
        <v>1427</v>
      </c>
      <c r="F2144" t="s">
        <v>1441</v>
      </c>
      <c r="G2144">
        <v>5000576611</v>
      </c>
      <c r="H2144">
        <v>39205</v>
      </c>
      <c r="I2144">
        <v>1200045</v>
      </c>
      <c r="J2144">
        <v>850000</v>
      </c>
      <c r="K2144">
        <v>2116</v>
      </c>
      <c r="L2144" t="s">
        <v>2365</v>
      </c>
      <c r="M2144">
        <v>1</v>
      </c>
      <c r="N2144" t="s">
        <v>1447</v>
      </c>
      <c r="O2144" t="s">
        <v>1434</v>
      </c>
      <c r="P2144" t="s">
        <v>2365</v>
      </c>
      <c r="Q2144" t="s">
        <v>1435</v>
      </c>
      <c r="R2144" t="s">
        <v>1435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 spans="1:60" x14ac:dyDescent="0.25">
      <c r="A2145">
        <v>2280</v>
      </c>
      <c r="B2145">
        <v>42901</v>
      </c>
      <c r="C2145">
        <v>6</v>
      </c>
      <c r="D2145" t="s">
        <v>1846</v>
      </c>
      <c r="E2145" t="s">
        <v>1427</v>
      </c>
      <c r="F2145" t="s">
        <v>1441</v>
      </c>
      <c r="G2145">
        <v>5000576611</v>
      </c>
      <c r="H2145">
        <v>39205</v>
      </c>
      <c r="I2145">
        <v>1200045</v>
      </c>
      <c r="J2145">
        <v>1400000</v>
      </c>
      <c r="K2145">
        <v>2114</v>
      </c>
      <c r="L2145" t="s">
        <v>2366</v>
      </c>
      <c r="M2145">
        <v>2</v>
      </c>
      <c r="N2145" t="s">
        <v>1447</v>
      </c>
      <c r="O2145" t="s">
        <v>1434</v>
      </c>
      <c r="P2145" t="s">
        <v>2366</v>
      </c>
      <c r="Q2145" t="s">
        <v>1435</v>
      </c>
      <c r="R2145" t="s">
        <v>1435</v>
      </c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 spans="1:60" x14ac:dyDescent="0.25">
      <c r="A2146">
        <v>2281</v>
      </c>
      <c r="B2146">
        <v>42901</v>
      </c>
      <c r="C2146">
        <v>6</v>
      </c>
      <c r="D2146" t="s">
        <v>1846</v>
      </c>
      <c r="E2146" t="s">
        <v>1427</v>
      </c>
      <c r="F2146" t="s">
        <v>1441</v>
      </c>
      <c r="G2146">
        <v>5000576611</v>
      </c>
      <c r="H2146">
        <v>39205</v>
      </c>
      <c r="I2146">
        <v>1200045</v>
      </c>
      <c r="J2146">
        <v>720000</v>
      </c>
      <c r="K2146">
        <v>2115</v>
      </c>
      <c r="L2146" t="s">
        <v>2367</v>
      </c>
      <c r="M2146">
        <v>1</v>
      </c>
      <c r="N2146" t="s">
        <v>1447</v>
      </c>
      <c r="O2146" t="s">
        <v>1434</v>
      </c>
      <c r="P2146" t="s">
        <v>2367</v>
      </c>
      <c r="Q2146" t="s">
        <v>1435</v>
      </c>
      <c r="R2146" t="s">
        <v>1435</v>
      </c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 spans="1:60" x14ac:dyDescent="0.25">
      <c r="A2147">
        <v>2282</v>
      </c>
      <c r="B2147">
        <v>42901</v>
      </c>
      <c r="C2147">
        <v>6</v>
      </c>
      <c r="D2147" t="s">
        <v>1846</v>
      </c>
      <c r="E2147" t="s">
        <v>1427</v>
      </c>
      <c r="F2147" t="s">
        <v>1441</v>
      </c>
      <c r="G2147">
        <v>5000576611</v>
      </c>
      <c r="H2147">
        <v>39205</v>
      </c>
      <c r="I2147">
        <v>1200045</v>
      </c>
      <c r="J2147">
        <v>750000</v>
      </c>
      <c r="K2147">
        <v>2117</v>
      </c>
      <c r="L2147" t="s">
        <v>2368</v>
      </c>
      <c r="M2147">
        <v>1</v>
      </c>
      <c r="N2147" t="s">
        <v>1447</v>
      </c>
      <c r="O2147" t="s">
        <v>1434</v>
      </c>
      <c r="P2147" t="s">
        <v>2368</v>
      </c>
      <c r="Q2147" t="s">
        <v>1435</v>
      </c>
      <c r="R2147" t="s">
        <v>1435</v>
      </c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 spans="1:60" x14ac:dyDescent="0.25">
      <c r="A2148">
        <v>620</v>
      </c>
      <c r="B2148">
        <v>42902</v>
      </c>
      <c r="C2148">
        <v>6</v>
      </c>
      <c r="D2148" t="s">
        <v>1624</v>
      </c>
      <c r="E2148" t="s">
        <v>1427</v>
      </c>
      <c r="F2148" t="s">
        <v>1537</v>
      </c>
      <c r="G2148">
        <v>100180090000</v>
      </c>
      <c r="H2148">
        <v>31211</v>
      </c>
      <c r="I2148">
        <v>335101</v>
      </c>
      <c r="J2148">
        <v>3755600</v>
      </c>
      <c r="K2148" t="s">
        <v>1445</v>
      </c>
      <c r="L2148" t="s">
        <v>1446</v>
      </c>
      <c r="M2148">
        <v>0</v>
      </c>
      <c r="N2148" t="s">
        <v>1447</v>
      </c>
      <c r="O2148" t="s">
        <v>1434</v>
      </c>
      <c r="P2148" t="s">
        <v>1878</v>
      </c>
      <c r="Q2148" t="s">
        <v>1435</v>
      </c>
      <c r="R2148" t="s">
        <v>1435</v>
      </c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 spans="1:60" x14ac:dyDescent="0.25">
      <c r="A2149">
        <v>700</v>
      </c>
      <c r="B2149">
        <v>42902</v>
      </c>
      <c r="C2149">
        <v>6</v>
      </c>
      <c r="D2149" t="s">
        <v>1580</v>
      </c>
      <c r="E2149" t="s">
        <v>1427</v>
      </c>
      <c r="F2149" t="s">
        <v>1441</v>
      </c>
      <c r="G2149">
        <v>5000571065</v>
      </c>
      <c r="H2149">
        <v>31215</v>
      </c>
      <c r="I2149">
        <v>131105</v>
      </c>
      <c r="J2149">
        <v>1008500</v>
      </c>
      <c r="K2149" t="s">
        <v>1445</v>
      </c>
      <c r="L2149" t="s">
        <v>1446</v>
      </c>
      <c r="M2149">
        <v>0</v>
      </c>
      <c r="N2149" t="s">
        <v>1447</v>
      </c>
      <c r="O2149" t="s">
        <v>1434</v>
      </c>
      <c r="P2149" t="s">
        <v>1634</v>
      </c>
      <c r="Q2149" t="s">
        <v>1435</v>
      </c>
      <c r="R2149" t="s">
        <v>1435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 spans="1:60" x14ac:dyDescent="0.25">
      <c r="A2150">
        <v>2099</v>
      </c>
      <c r="B2150">
        <v>42902</v>
      </c>
      <c r="C2150">
        <v>13</v>
      </c>
      <c r="D2150" t="s">
        <v>1838</v>
      </c>
      <c r="E2150" t="s">
        <v>1427</v>
      </c>
      <c r="F2150" t="s">
        <v>1428</v>
      </c>
      <c r="G2150">
        <v>5935401947</v>
      </c>
      <c r="H2150">
        <v>35420</v>
      </c>
      <c r="I2150">
        <v>4136100</v>
      </c>
      <c r="J2150">
        <v>50000</v>
      </c>
      <c r="K2150">
        <v>5917</v>
      </c>
      <c r="L2150" t="s">
        <v>2369</v>
      </c>
      <c r="M2150">
        <v>100</v>
      </c>
      <c r="N2150" t="s">
        <v>1437</v>
      </c>
      <c r="O2150" t="s">
        <v>1434</v>
      </c>
      <c r="P2150" t="s">
        <v>2369</v>
      </c>
      <c r="Q2150" t="s">
        <v>1435</v>
      </c>
      <c r="R2150" t="s">
        <v>1435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 spans="1:60" x14ac:dyDescent="0.25">
      <c r="A2151">
        <v>2100</v>
      </c>
      <c r="B2151">
        <v>42902</v>
      </c>
      <c r="C2151">
        <v>13</v>
      </c>
      <c r="D2151" t="s">
        <v>1838</v>
      </c>
      <c r="E2151" t="s">
        <v>1427</v>
      </c>
      <c r="F2151" t="s">
        <v>1428</v>
      </c>
      <c r="G2151">
        <v>5935401947</v>
      </c>
      <c r="H2151">
        <v>35420</v>
      </c>
      <c r="I2151">
        <v>4136100</v>
      </c>
      <c r="J2151">
        <v>41000</v>
      </c>
      <c r="K2151">
        <v>5918</v>
      </c>
      <c r="L2151" t="s">
        <v>2370</v>
      </c>
      <c r="M2151">
        <v>410</v>
      </c>
      <c r="N2151" t="s">
        <v>1437</v>
      </c>
      <c r="O2151" t="s">
        <v>1434</v>
      </c>
      <c r="P2151" t="s">
        <v>2370</v>
      </c>
      <c r="Q2151" t="s">
        <v>1435</v>
      </c>
      <c r="R2151" t="s">
        <v>1435</v>
      </c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</row>
    <row r="2152" spans="1:60" x14ac:dyDescent="0.25">
      <c r="A2152">
        <v>2101</v>
      </c>
      <c r="B2152">
        <v>42902</v>
      </c>
      <c r="C2152">
        <v>13</v>
      </c>
      <c r="D2152" t="s">
        <v>1838</v>
      </c>
      <c r="E2152" t="s">
        <v>1427</v>
      </c>
      <c r="F2152" t="s">
        <v>1428</v>
      </c>
      <c r="G2152">
        <v>5935401947</v>
      </c>
      <c r="H2152">
        <v>35420</v>
      </c>
      <c r="I2152">
        <v>4136100</v>
      </c>
      <c r="J2152">
        <v>40000</v>
      </c>
      <c r="K2152">
        <v>5919</v>
      </c>
      <c r="L2152" t="s">
        <v>2371</v>
      </c>
      <c r="M2152">
        <v>40</v>
      </c>
      <c r="N2152" t="s">
        <v>1437</v>
      </c>
      <c r="O2152" t="s">
        <v>1434</v>
      </c>
      <c r="P2152" t="s">
        <v>2371</v>
      </c>
      <c r="Q2152" t="s">
        <v>1435</v>
      </c>
      <c r="R2152" t="s">
        <v>1435</v>
      </c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 spans="1:60" x14ac:dyDescent="0.25">
      <c r="A2153">
        <v>2102</v>
      </c>
      <c r="B2153">
        <v>42902</v>
      </c>
      <c r="C2153">
        <v>13</v>
      </c>
      <c r="D2153" t="s">
        <v>1838</v>
      </c>
      <c r="E2153" t="s">
        <v>1427</v>
      </c>
      <c r="F2153" t="s">
        <v>1428</v>
      </c>
      <c r="G2153">
        <v>5935401947</v>
      </c>
      <c r="H2153">
        <v>35420</v>
      </c>
      <c r="I2153">
        <v>4136100</v>
      </c>
      <c r="J2153">
        <v>140000</v>
      </c>
      <c r="K2153">
        <v>5920</v>
      </c>
      <c r="L2153" t="s">
        <v>2372</v>
      </c>
      <c r="M2153">
        <v>20</v>
      </c>
      <c r="N2153" t="s">
        <v>1437</v>
      </c>
      <c r="O2153" t="s">
        <v>1434</v>
      </c>
      <c r="P2153" t="s">
        <v>2372</v>
      </c>
      <c r="Q2153" t="s">
        <v>1435</v>
      </c>
      <c r="R2153" t="s">
        <v>1435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 spans="1:60" x14ac:dyDescent="0.25">
      <c r="A2154">
        <v>2103</v>
      </c>
      <c r="B2154">
        <v>42902</v>
      </c>
      <c r="C2154">
        <v>13</v>
      </c>
      <c r="D2154" t="s">
        <v>1838</v>
      </c>
      <c r="E2154" t="s">
        <v>1427</v>
      </c>
      <c r="F2154" t="s">
        <v>1428</v>
      </c>
      <c r="G2154">
        <v>5935401947</v>
      </c>
      <c r="H2154">
        <v>35420</v>
      </c>
      <c r="I2154">
        <v>4136100</v>
      </c>
      <c r="J2154">
        <v>300000</v>
      </c>
      <c r="K2154">
        <v>5921</v>
      </c>
      <c r="L2154" t="s">
        <v>2373</v>
      </c>
      <c r="M2154">
        <v>10</v>
      </c>
      <c r="N2154" t="s">
        <v>1437</v>
      </c>
      <c r="O2154" t="s">
        <v>1434</v>
      </c>
      <c r="P2154" t="s">
        <v>2373</v>
      </c>
      <c r="Q2154" t="s">
        <v>1435</v>
      </c>
      <c r="R2154" t="s">
        <v>1435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 spans="1:60" x14ac:dyDescent="0.25">
      <c r="A2155">
        <v>2104</v>
      </c>
      <c r="B2155">
        <v>42902</v>
      </c>
      <c r="C2155">
        <v>13</v>
      </c>
      <c r="D2155" t="s">
        <v>1838</v>
      </c>
      <c r="E2155" t="s">
        <v>1427</v>
      </c>
      <c r="F2155" t="s">
        <v>1428</v>
      </c>
      <c r="G2155">
        <v>5935401947</v>
      </c>
      <c r="H2155">
        <v>35420</v>
      </c>
      <c r="I2155">
        <v>4136100</v>
      </c>
      <c r="J2155">
        <v>60000</v>
      </c>
      <c r="K2155">
        <v>5545</v>
      </c>
      <c r="L2155" t="s">
        <v>1769</v>
      </c>
      <c r="M2155">
        <v>20</v>
      </c>
      <c r="N2155" t="s">
        <v>1437</v>
      </c>
      <c r="O2155" t="s">
        <v>1434</v>
      </c>
      <c r="P2155" t="s">
        <v>1769</v>
      </c>
      <c r="Q2155" t="s">
        <v>1435</v>
      </c>
      <c r="R2155" t="s">
        <v>1435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 spans="1:60" x14ac:dyDescent="0.25">
      <c r="A2156">
        <v>2105</v>
      </c>
      <c r="B2156">
        <v>42902</v>
      </c>
      <c r="C2156">
        <v>13</v>
      </c>
      <c r="D2156" t="s">
        <v>1838</v>
      </c>
      <c r="E2156" t="s">
        <v>1427</v>
      </c>
      <c r="F2156" t="s">
        <v>1428</v>
      </c>
      <c r="G2156">
        <v>5935401947</v>
      </c>
      <c r="H2156">
        <v>35420</v>
      </c>
      <c r="I2156">
        <v>4136100</v>
      </c>
      <c r="J2156">
        <v>87700</v>
      </c>
      <c r="K2156">
        <v>5922</v>
      </c>
      <c r="L2156" t="s">
        <v>1931</v>
      </c>
      <c r="M2156">
        <v>10</v>
      </c>
      <c r="N2156" t="s">
        <v>1437</v>
      </c>
      <c r="O2156" t="s">
        <v>1434</v>
      </c>
      <c r="P2156" t="s">
        <v>1931</v>
      </c>
      <c r="Q2156" t="s">
        <v>1435</v>
      </c>
      <c r="R2156" t="s">
        <v>1435</v>
      </c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 spans="1:60" x14ac:dyDescent="0.25">
      <c r="A2157">
        <v>2106</v>
      </c>
      <c r="B2157">
        <v>42902</v>
      </c>
      <c r="C2157">
        <v>13</v>
      </c>
      <c r="D2157" t="s">
        <v>1838</v>
      </c>
      <c r="E2157" t="s">
        <v>1427</v>
      </c>
      <c r="F2157" t="s">
        <v>1428</v>
      </c>
      <c r="G2157">
        <v>5935401947</v>
      </c>
      <c r="H2157">
        <v>35420</v>
      </c>
      <c r="I2157">
        <v>4136100</v>
      </c>
      <c r="J2157">
        <v>40000</v>
      </c>
      <c r="K2157">
        <v>5923</v>
      </c>
      <c r="L2157" t="s">
        <v>1766</v>
      </c>
      <c r="M2157">
        <v>10</v>
      </c>
      <c r="N2157" t="s">
        <v>1437</v>
      </c>
      <c r="O2157" t="s">
        <v>1434</v>
      </c>
      <c r="P2157" t="s">
        <v>1766</v>
      </c>
      <c r="Q2157" t="s">
        <v>1435</v>
      </c>
      <c r="R2157" t="s">
        <v>1435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 spans="1:60" x14ac:dyDescent="0.25">
      <c r="A2158">
        <v>2107</v>
      </c>
      <c r="B2158">
        <v>42902</v>
      </c>
      <c r="C2158">
        <v>13</v>
      </c>
      <c r="D2158" t="s">
        <v>1838</v>
      </c>
      <c r="E2158" t="s">
        <v>1427</v>
      </c>
      <c r="F2158" t="s">
        <v>1428</v>
      </c>
      <c r="G2158">
        <v>5935401947</v>
      </c>
      <c r="H2158">
        <v>35420</v>
      </c>
      <c r="I2158">
        <v>4136100</v>
      </c>
      <c r="J2158">
        <v>70000</v>
      </c>
      <c r="K2158">
        <v>5924</v>
      </c>
      <c r="L2158" t="s">
        <v>2374</v>
      </c>
      <c r="M2158">
        <v>5</v>
      </c>
      <c r="N2158" t="s">
        <v>1757</v>
      </c>
      <c r="O2158" t="s">
        <v>1434</v>
      </c>
      <c r="P2158" t="s">
        <v>2374</v>
      </c>
      <c r="Q2158" t="s">
        <v>1435</v>
      </c>
      <c r="R2158" t="s">
        <v>1435</v>
      </c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 spans="1:60" x14ac:dyDescent="0.25">
      <c r="A2159">
        <v>2108</v>
      </c>
      <c r="B2159">
        <v>42902</v>
      </c>
      <c r="C2159">
        <v>13</v>
      </c>
      <c r="D2159" t="s">
        <v>1838</v>
      </c>
      <c r="E2159" t="s">
        <v>1427</v>
      </c>
      <c r="F2159" t="s">
        <v>1428</v>
      </c>
      <c r="G2159">
        <v>5935401947</v>
      </c>
      <c r="H2159">
        <v>35420</v>
      </c>
      <c r="I2159">
        <v>4136100</v>
      </c>
      <c r="J2159">
        <v>30000</v>
      </c>
      <c r="K2159">
        <v>5925</v>
      </c>
      <c r="L2159" t="s">
        <v>1930</v>
      </c>
      <c r="M2159">
        <v>2</v>
      </c>
      <c r="N2159" t="s">
        <v>1437</v>
      </c>
      <c r="O2159" t="s">
        <v>1434</v>
      </c>
      <c r="P2159" t="s">
        <v>1930</v>
      </c>
      <c r="Q2159" t="s">
        <v>1435</v>
      </c>
      <c r="R2159" t="s">
        <v>1435</v>
      </c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 spans="1:60" x14ac:dyDescent="0.25">
      <c r="A2160">
        <v>3284</v>
      </c>
      <c r="B2160">
        <v>42902</v>
      </c>
      <c r="C2160">
        <v>1</v>
      </c>
      <c r="D2160" t="s">
        <v>2321</v>
      </c>
      <c r="E2160" t="s">
        <v>1427</v>
      </c>
      <c r="F2160" t="s">
        <v>1717</v>
      </c>
      <c r="G2160">
        <v>5954065105</v>
      </c>
      <c r="H2160">
        <v>225001</v>
      </c>
      <c r="I2160">
        <v>39217</v>
      </c>
      <c r="J2160">
        <v>120750</v>
      </c>
      <c r="K2160">
        <v>702</v>
      </c>
      <c r="L2160" t="s">
        <v>2375</v>
      </c>
      <c r="M2160">
        <v>161</v>
      </c>
      <c r="N2160" t="s">
        <v>1437</v>
      </c>
      <c r="O2160" t="s">
        <v>1434</v>
      </c>
      <c r="P2160" t="s">
        <v>2375</v>
      </c>
      <c r="Q2160" t="s">
        <v>1435</v>
      </c>
      <c r="R2160" t="s">
        <v>1435</v>
      </c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 spans="1:60" x14ac:dyDescent="0.25">
      <c r="A2161">
        <v>3285</v>
      </c>
      <c r="B2161">
        <v>42902</v>
      </c>
      <c r="C2161">
        <v>1</v>
      </c>
      <c r="D2161" t="s">
        <v>2321</v>
      </c>
      <c r="E2161" t="s">
        <v>1427</v>
      </c>
      <c r="F2161" t="s">
        <v>1717</v>
      </c>
      <c r="G2161">
        <v>5954065105</v>
      </c>
      <c r="H2161">
        <v>225001</v>
      </c>
      <c r="I2161">
        <v>39217</v>
      </c>
      <c r="J2161">
        <v>201115</v>
      </c>
      <c r="K2161">
        <v>703</v>
      </c>
      <c r="L2161" t="s">
        <v>2376</v>
      </c>
      <c r="M2161">
        <v>145</v>
      </c>
      <c r="N2161" t="s">
        <v>1437</v>
      </c>
      <c r="O2161" t="s">
        <v>1434</v>
      </c>
      <c r="P2161" t="s">
        <v>2376</v>
      </c>
      <c r="Q2161" t="s">
        <v>1435</v>
      </c>
      <c r="R2161" t="s">
        <v>1435</v>
      </c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 spans="1:60" x14ac:dyDescent="0.25">
      <c r="A2162">
        <v>3286</v>
      </c>
      <c r="B2162">
        <v>42902</v>
      </c>
      <c r="C2162">
        <v>1</v>
      </c>
      <c r="D2162" t="s">
        <v>2321</v>
      </c>
      <c r="E2162" t="s">
        <v>1427</v>
      </c>
      <c r="F2162" t="s">
        <v>1717</v>
      </c>
      <c r="G2162">
        <v>5954065105</v>
      </c>
      <c r="H2162">
        <v>225001</v>
      </c>
      <c r="I2162">
        <v>39217</v>
      </c>
      <c r="J2162">
        <v>122235</v>
      </c>
      <c r="K2162">
        <v>704</v>
      </c>
      <c r="L2162" t="s">
        <v>2377</v>
      </c>
      <c r="M2162">
        <v>145</v>
      </c>
      <c r="N2162" t="s">
        <v>1437</v>
      </c>
      <c r="O2162" t="s">
        <v>1434</v>
      </c>
      <c r="P2162" t="s">
        <v>2377</v>
      </c>
      <c r="Q2162" t="s">
        <v>1435</v>
      </c>
      <c r="R2162" t="s">
        <v>1435</v>
      </c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 spans="1:60" x14ac:dyDescent="0.25">
      <c r="A2163">
        <v>3287</v>
      </c>
      <c r="B2163">
        <v>42902</v>
      </c>
      <c r="C2163">
        <v>1</v>
      </c>
      <c r="D2163" t="s">
        <v>2321</v>
      </c>
      <c r="E2163" t="s">
        <v>1427</v>
      </c>
      <c r="F2163" t="s">
        <v>1717</v>
      </c>
      <c r="G2163">
        <v>5954065105</v>
      </c>
      <c r="H2163">
        <v>225001</v>
      </c>
      <c r="I2163">
        <v>39217</v>
      </c>
      <c r="J2163">
        <v>8000</v>
      </c>
      <c r="K2163">
        <v>705</v>
      </c>
      <c r="L2163" t="s">
        <v>2378</v>
      </c>
      <c r="M2163">
        <v>4</v>
      </c>
      <c r="N2163" t="s">
        <v>1437</v>
      </c>
      <c r="O2163" t="s">
        <v>1434</v>
      </c>
      <c r="P2163" t="s">
        <v>2378</v>
      </c>
      <c r="Q2163" t="s">
        <v>1435</v>
      </c>
      <c r="R2163" t="s">
        <v>1435</v>
      </c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 spans="1:60" x14ac:dyDescent="0.25">
      <c r="A2164">
        <v>3288</v>
      </c>
      <c r="B2164">
        <v>42902</v>
      </c>
      <c r="C2164">
        <v>1</v>
      </c>
      <c r="D2164" t="s">
        <v>2321</v>
      </c>
      <c r="E2164" t="s">
        <v>1427</v>
      </c>
      <c r="F2164" t="s">
        <v>1717</v>
      </c>
      <c r="G2164">
        <v>5954065105</v>
      </c>
      <c r="H2164">
        <v>225001</v>
      </c>
      <c r="I2164">
        <v>39217</v>
      </c>
      <c r="J2164">
        <v>255200</v>
      </c>
      <c r="K2164">
        <v>706</v>
      </c>
      <c r="L2164" t="s">
        <v>2379</v>
      </c>
      <c r="M2164">
        <v>176</v>
      </c>
      <c r="N2164" t="s">
        <v>1437</v>
      </c>
      <c r="O2164" t="s">
        <v>1434</v>
      </c>
      <c r="P2164" t="s">
        <v>2379</v>
      </c>
      <c r="Q2164" t="s">
        <v>1435</v>
      </c>
      <c r="R2164" t="s">
        <v>1435</v>
      </c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 spans="1:60" x14ac:dyDescent="0.25">
      <c r="A2165">
        <v>3289</v>
      </c>
      <c r="B2165">
        <v>42902</v>
      </c>
      <c r="C2165">
        <v>2</v>
      </c>
      <c r="D2165" t="s">
        <v>2321</v>
      </c>
      <c r="E2165" t="s">
        <v>1427</v>
      </c>
      <c r="F2165" t="s">
        <v>1717</v>
      </c>
      <c r="G2165">
        <v>5954065105</v>
      </c>
      <c r="H2165">
        <v>225001</v>
      </c>
      <c r="I2165">
        <v>39217</v>
      </c>
      <c r="J2165">
        <v>255200</v>
      </c>
      <c r="K2165">
        <v>707</v>
      </c>
      <c r="L2165" t="s">
        <v>2380</v>
      </c>
      <c r="M2165">
        <v>176</v>
      </c>
      <c r="N2165" t="s">
        <v>1437</v>
      </c>
      <c r="O2165" t="s">
        <v>1434</v>
      </c>
      <c r="P2165" t="s">
        <v>2380</v>
      </c>
      <c r="Q2165" t="s">
        <v>1435</v>
      </c>
      <c r="R2165" t="s">
        <v>1435</v>
      </c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 spans="1:60" x14ac:dyDescent="0.25">
      <c r="A2166">
        <v>3290</v>
      </c>
      <c r="B2166">
        <v>42902</v>
      </c>
      <c r="C2166">
        <v>2</v>
      </c>
      <c r="D2166" t="s">
        <v>2321</v>
      </c>
      <c r="E2166" t="s">
        <v>1427</v>
      </c>
      <c r="F2166" t="s">
        <v>1717</v>
      </c>
      <c r="G2166">
        <v>5954065105</v>
      </c>
      <c r="H2166">
        <v>225001</v>
      </c>
      <c r="I2166">
        <v>39217</v>
      </c>
      <c r="J2166">
        <v>1900</v>
      </c>
      <c r="K2166">
        <v>708</v>
      </c>
      <c r="L2166" t="s">
        <v>2381</v>
      </c>
      <c r="M2166">
        <v>2</v>
      </c>
      <c r="N2166" t="s">
        <v>1437</v>
      </c>
      <c r="O2166" t="s">
        <v>1434</v>
      </c>
      <c r="P2166" t="s">
        <v>2381</v>
      </c>
      <c r="Q2166" t="s">
        <v>1435</v>
      </c>
      <c r="R2166" t="s">
        <v>1435</v>
      </c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 spans="1:60" x14ac:dyDescent="0.25">
      <c r="A2167">
        <v>3291</v>
      </c>
      <c r="B2167">
        <v>42902</v>
      </c>
      <c r="C2167">
        <v>2</v>
      </c>
      <c r="D2167" t="s">
        <v>2321</v>
      </c>
      <c r="E2167" t="s">
        <v>1427</v>
      </c>
      <c r="F2167" t="s">
        <v>1717</v>
      </c>
      <c r="G2167">
        <v>5954065105</v>
      </c>
      <c r="H2167">
        <v>225001</v>
      </c>
      <c r="I2167">
        <v>39217</v>
      </c>
      <c r="J2167">
        <v>167552</v>
      </c>
      <c r="K2167">
        <v>709</v>
      </c>
      <c r="L2167" t="s">
        <v>2382</v>
      </c>
      <c r="M2167">
        <v>176</v>
      </c>
      <c r="N2167" t="s">
        <v>1437</v>
      </c>
      <c r="O2167" t="s">
        <v>1434</v>
      </c>
      <c r="P2167" t="s">
        <v>2382</v>
      </c>
      <c r="Q2167" t="s">
        <v>1435</v>
      </c>
      <c r="R2167" t="s">
        <v>1435</v>
      </c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 spans="1:60" x14ac:dyDescent="0.25">
      <c r="A2168">
        <v>3292</v>
      </c>
      <c r="B2168">
        <v>42902</v>
      </c>
      <c r="C2168">
        <v>2</v>
      </c>
      <c r="D2168" t="s">
        <v>2321</v>
      </c>
      <c r="E2168" t="s">
        <v>1427</v>
      </c>
      <c r="F2168" t="s">
        <v>1717</v>
      </c>
      <c r="G2168">
        <v>5954065105</v>
      </c>
      <c r="H2168">
        <v>225001</v>
      </c>
      <c r="I2168">
        <v>39217</v>
      </c>
      <c r="J2168">
        <v>138210</v>
      </c>
      <c r="K2168">
        <v>710</v>
      </c>
      <c r="L2168" t="s">
        <v>2383</v>
      </c>
      <c r="M2168">
        <v>170</v>
      </c>
      <c r="N2168" t="s">
        <v>1437</v>
      </c>
      <c r="O2168" t="s">
        <v>1434</v>
      </c>
      <c r="P2168" t="s">
        <v>2383</v>
      </c>
      <c r="Q2168" t="s">
        <v>1435</v>
      </c>
      <c r="R2168" t="s">
        <v>1435</v>
      </c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 spans="1:60" x14ac:dyDescent="0.25">
      <c r="A2169">
        <v>3293</v>
      </c>
      <c r="B2169">
        <v>42902</v>
      </c>
      <c r="C2169">
        <v>2</v>
      </c>
      <c r="D2169" t="s">
        <v>2321</v>
      </c>
      <c r="E2169" t="s">
        <v>1427</v>
      </c>
      <c r="F2169" t="s">
        <v>1717</v>
      </c>
      <c r="G2169">
        <v>5954065105</v>
      </c>
      <c r="H2169">
        <v>225001</v>
      </c>
      <c r="I2169">
        <v>39217</v>
      </c>
      <c r="J2169">
        <v>222904</v>
      </c>
      <c r="K2169">
        <v>711</v>
      </c>
      <c r="L2169" t="s">
        <v>2384</v>
      </c>
      <c r="M2169">
        <v>187</v>
      </c>
      <c r="N2169" t="s">
        <v>1437</v>
      </c>
      <c r="O2169" t="s">
        <v>1434</v>
      </c>
      <c r="P2169" t="s">
        <v>2384</v>
      </c>
      <c r="Q2169" t="s">
        <v>1435</v>
      </c>
      <c r="R2169" t="s">
        <v>1435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 spans="1:60" x14ac:dyDescent="0.25">
      <c r="A2170">
        <v>3294</v>
      </c>
      <c r="B2170">
        <v>42902</v>
      </c>
      <c r="C2170">
        <v>2</v>
      </c>
      <c r="D2170" t="s">
        <v>2321</v>
      </c>
      <c r="E2170" t="s">
        <v>1427</v>
      </c>
      <c r="F2170" t="s">
        <v>1717</v>
      </c>
      <c r="G2170">
        <v>5954065105</v>
      </c>
      <c r="H2170">
        <v>225001</v>
      </c>
      <c r="I2170">
        <v>39217</v>
      </c>
      <c r="J2170">
        <v>134816</v>
      </c>
      <c r="K2170">
        <v>712</v>
      </c>
      <c r="L2170" t="s">
        <v>2385</v>
      </c>
      <c r="M2170">
        <v>176</v>
      </c>
      <c r="N2170" t="s">
        <v>1437</v>
      </c>
      <c r="O2170" t="s">
        <v>1434</v>
      </c>
      <c r="P2170" t="s">
        <v>2385</v>
      </c>
      <c r="Q2170" t="s">
        <v>1435</v>
      </c>
      <c r="R2170" t="s">
        <v>1435</v>
      </c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 spans="1:60" x14ac:dyDescent="0.25">
      <c r="A2171">
        <v>3295</v>
      </c>
      <c r="B2171">
        <v>42902</v>
      </c>
      <c r="C2171">
        <v>2</v>
      </c>
      <c r="D2171" t="s">
        <v>2321</v>
      </c>
      <c r="E2171" t="s">
        <v>1427</v>
      </c>
      <c r="F2171" t="s">
        <v>1717</v>
      </c>
      <c r="G2171">
        <v>5954065105</v>
      </c>
      <c r="H2171">
        <v>225001</v>
      </c>
      <c r="I2171">
        <v>39217</v>
      </c>
      <c r="J2171">
        <v>132384</v>
      </c>
      <c r="K2171">
        <v>713</v>
      </c>
      <c r="L2171" t="s">
        <v>2386</v>
      </c>
      <c r="M2171">
        <v>168</v>
      </c>
      <c r="N2171" t="s">
        <v>1437</v>
      </c>
      <c r="O2171" t="s">
        <v>1434</v>
      </c>
      <c r="P2171" t="s">
        <v>2386</v>
      </c>
      <c r="Q2171" t="s">
        <v>1435</v>
      </c>
      <c r="R2171" t="s">
        <v>1435</v>
      </c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 spans="1:60" x14ac:dyDescent="0.25">
      <c r="A2172">
        <v>3296</v>
      </c>
      <c r="B2172">
        <v>42902</v>
      </c>
      <c r="C2172">
        <v>2</v>
      </c>
      <c r="D2172" t="s">
        <v>2321</v>
      </c>
      <c r="E2172" t="s">
        <v>1427</v>
      </c>
      <c r="F2172" t="s">
        <v>1717</v>
      </c>
      <c r="G2172">
        <v>5954065105</v>
      </c>
      <c r="H2172">
        <v>225001</v>
      </c>
      <c r="I2172">
        <v>39217</v>
      </c>
      <c r="J2172">
        <v>24108</v>
      </c>
      <c r="K2172">
        <v>714</v>
      </c>
      <c r="L2172" t="s">
        <v>2387</v>
      </c>
      <c r="M2172">
        <v>42</v>
      </c>
      <c r="N2172" t="s">
        <v>1437</v>
      </c>
      <c r="O2172" t="s">
        <v>1434</v>
      </c>
      <c r="P2172" t="s">
        <v>2387</v>
      </c>
      <c r="Q2172" t="s">
        <v>1435</v>
      </c>
      <c r="R2172" t="s">
        <v>1435</v>
      </c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 spans="1:60" x14ac:dyDescent="0.25">
      <c r="A2173">
        <v>3297</v>
      </c>
      <c r="B2173">
        <v>42902</v>
      </c>
      <c r="C2173">
        <v>2</v>
      </c>
      <c r="D2173" t="s">
        <v>2321</v>
      </c>
      <c r="E2173" t="s">
        <v>1427</v>
      </c>
      <c r="F2173" t="s">
        <v>1717</v>
      </c>
      <c r="G2173">
        <v>5954065105</v>
      </c>
      <c r="H2173">
        <v>225001</v>
      </c>
      <c r="I2173">
        <v>39217</v>
      </c>
      <c r="J2173">
        <v>40866</v>
      </c>
      <c r="K2173">
        <v>715</v>
      </c>
      <c r="L2173" t="s">
        <v>2388</v>
      </c>
      <c r="M2173">
        <v>42</v>
      </c>
      <c r="N2173" t="s">
        <v>1437</v>
      </c>
      <c r="O2173" t="s">
        <v>1434</v>
      </c>
      <c r="P2173" t="s">
        <v>2388</v>
      </c>
      <c r="Q2173" t="s">
        <v>1435</v>
      </c>
      <c r="R2173" t="s">
        <v>1435</v>
      </c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 spans="1:60" x14ac:dyDescent="0.25">
      <c r="A2174">
        <v>3298</v>
      </c>
      <c r="B2174">
        <v>42902</v>
      </c>
      <c r="C2174">
        <v>2</v>
      </c>
      <c r="D2174" t="s">
        <v>2321</v>
      </c>
      <c r="E2174" t="s">
        <v>1427</v>
      </c>
      <c r="F2174" t="s">
        <v>1717</v>
      </c>
      <c r="G2174">
        <v>5954065105</v>
      </c>
      <c r="H2174">
        <v>225001</v>
      </c>
      <c r="I2174">
        <v>39217</v>
      </c>
      <c r="J2174">
        <v>36160</v>
      </c>
      <c r="K2174">
        <v>716</v>
      </c>
      <c r="L2174" t="s">
        <v>2389</v>
      </c>
      <c r="M2174">
        <v>40</v>
      </c>
      <c r="N2174" t="s">
        <v>1437</v>
      </c>
      <c r="O2174" t="s">
        <v>1434</v>
      </c>
      <c r="P2174" t="s">
        <v>2389</v>
      </c>
      <c r="Q2174" t="s">
        <v>1435</v>
      </c>
      <c r="R2174" t="s">
        <v>1435</v>
      </c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 spans="1:60" x14ac:dyDescent="0.25">
      <c r="A2175">
        <v>3299</v>
      </c>
      <c r="B2175">
        <v>42902</v>
      </c>
      <c r="C2175">
        <v>2</v>
      </c>
      <c r="D2175" t="s">
        <v>2321</v>
      </c>
      <c r="E2175" t="s">
        <v>1427</v>
      </c>
      <c r="F2175" t="s">
        <v>1717</v>
      </c>
      <c r="G2175">
        <v>5954065105</v>
      </c>
      <c r="H2175">
        <v>225001</v>
      </c>
      <c r="I2175">
        <v>39217</v>
      </c>
      <c r="J2175">
        <v>51720</v>
      </c>
      <c r="K2175">
        <v>717</v>
      </c>
      <c r="L2175" t="s">
        <v>2390</v>
      </c>
      <c r="M2175">
        <v>40</v>
      </c>
      <c r="N2175" t="s">
        <v>1437</v>
      </c>
      <c r="O2175" t="s">
        <v>1434</v>
      </c>
      <c r="P2175" t="s">
        <v>2390</v>
      </c>
      <c r="Q2175" t="s">
        <v>1435</v>
      </c>
      <c r="R2175" t="s">
        <v>1435</v>
      </c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 spans="1:60" x14ac:dyDescent="0.25">
      <c r="A2176">
        <v>3300</v>
      </c>
      <c r="B2176">
        <v>42902</v>
      </c>
      <c r="C2176">
        <v>2</v>
      </c>
      <c r="D2176" t="s">
        <v>2321</v>
      </c>
      <c r="E2176" t="s">
        <v>1427</v>
      </c>
      <c r="F2176" t="s">
        <v>1717</v>
      </c>
      <c r="G2176">
        <v>5954065105</v>
      </c>
      <c r="H2176">
        <v>225001</v>
      </c>
      <c r="I2176">
        <v>39217</v>
      </c>
      <c r="J2176">
        <v>21360</v>
      </c>
      <c r="K2176">
        <v>718</v>
      </c>
      <c r="L2176" t="s">
        <v>2391</v>
      </c>
      <c r="M2176">
        <v>40</v>
      </c>
      <c r="N2176" t="s">
        <v>1437</v>
      </c>
      <c r="O2176" t="s">
        <v>1434</v>
      </c>
      <c r="P2176" t="s">
        <v>2391</v>
      </c>
      <c r="Q2176" t="s">
        <v>1435</v>
      </c>
      <c r="R2176" t="s">
        <v>1435</v>
      </c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 spans="1:60" x14ac:dyDescent="0.25">
      <c r="A2177">
        <v>3301</v>
      </c>
      <c r="B2177">
        <v>42902</v>
      </c>
      <c r="C2177">
        <v>2</v>
      </c>
      <c r="D2177" t="s">
        <v>2321</v>
      </c>
      <c r="E2177" t="s">
        <v>1427</v>
      </c>
      <c r="F2177" t="s">
        <v>1717</v>
      </c>
      <c r="G2177">
        <v>5954065105</v>
      </c>
      <c r="H2177">
        <v>225001</v>
      </c>
      <c r="I2177">
        <v>39217</v>
      </c>
      <c r="J2177">
        <v>56320</v>
      </c>
      <c r="K2177">
        <v>719</v>
      </c>
      <c r="L2177" t="s">
        <v>2392</v>
      </c>
      <c r="M2177">
        <v>40</v>
      </c>
      <c r="N2177" t="s">
        <v>1437</v>
      </c>
      <c r="O2177" t="s">
        <v>1434</v>
      </c>
      <c r="P2177" t="s">
        <v>2392</v>
      </c>
      <c r="Q2177" t="s">
        <v>1435</v>
      </c>
      <c r="R2177" t="s">
        <v>1435</v>
      </c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 spans="1:60" x14ac:dyDescent="0.25">
      <c r="A2178">
        <v>3302</v>
      </c>
      <c r="B2178">
        <v>42902</v>
      </c>
      <c r="C2178">
        <v>2</v>
      </c>
      <c r="D2178" t="s">
        <v>2321</v>
      </c>
      <c r="E2178" t="s">
        <v>1427</v>
      </c>
      <c r="F2178" t="s">
        <v>1717</v>
      </c>
      <c r="G2178">
        <v>5954065105</v>
      </c>
      <c r="H2178">
        <v>225001</v>
      </c>
      <c r="I2178">
        <v>39217</v>
      </c>
      <c r="J2178">
        <v>385950</v>
      </c>
      <c r="K2178">
        <v>720</v>
      </c>
      <c r="L2178" t="s">
        <v>2393</v>
      </c>
      <c r="M2178">
        <v>310</v>
      </c>
      <c r="N2178" t="s">
        <v>1437</v>
      </c>
      <c r="O2178" t="s">
        <v>1434</v>
      </c>
      <c r="P2178" t="s">
        <v>2393</v>
      </c>
      <c r="Q2178" t="s">
        <v>1435</v>
      </c>
      <c r="R2178" t="s">
        <v>1435</v>
      </c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 spans="1:60" x14ac:dyDescent="0.25">
      <c r="A2179">
        <v>3303</v>
      </c>
      <c r="B2179">
        <v>42902</v>
      </c>
      <c r="C2179">
        <v>2</v>
      </c>
      <c r="D2179" t="s">
        <v>2321</v>
      </c>
      <c r="E2179" t="s">
        <v>1427</v>
      </c>
      <c r="F2179" t="s">
        <v>1717</v>
      </c>
      <c r="G2179">
        <v>5954065105</v>
      </c>
      <c r="H2179">
        <v>225001</v>
      </c>
      <c r="I2179">
        <v>39217</v>
      </c>
      <c r="J2179">
        <v>40640</v>
      </c>
      <c r="K2179">
        <v>722</v>
      </c>
      <c r="L2179" t="s">
        <v>2394</v>
      </c>
      <c r="M2179">
        <v>40</v>
      </c>
      <c r="N2179" t="s">
        <v>1437</v>
      </c>
      <c r="O2179" t="s">
        <v>1434</v>
      </c>
      <c r="P2179" t="s">
        <v>2394</v>
      </c>
      <c r="Q2179" t="s">
        <v>1435</v>
      </c>
      <c r="R2179" t="s">
        <v>1435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 spans="1:60" x14ac:dyDescent="0.25">
      <c r="A2180">
        <v>3304</v>
      </c>
      <c r="B2180">
        <v>42902</v>
      </c>
      <c r="C2180">
        <v>2</v>
      </c>
      <c r="D2180" t="s">
        <v>2321</v>
      </c>
      <c r="E2180" t="s">
        <v>1427</v>
      </c>
      <c r="F2180" t="s">
        <v>1717</v>
      </c>
      <c r="G2180">
        <v>5954065105</v>
      </c>
      <c r="H2180">
        <v>225001</v>
      </c>
      <c r="I2180">
        <v>39217</v>
      </c>
      <c r="J2180">
        <v>88160</v>
      </c>
      <c r="K2180">
        <v>723</v>
      </c>
      <c r="L2180" t="s">
        <v>2395</v>
      </c>
      <c r="M2180">
        <v>116</v>
      </c>
      <c r="N2180" t="s">
        <v>1437</v>
      </c>
      <c r="O2180" t="s">
        <v>1434</v>
      </c>
      <c r="P2180" t="s">
        <v>2395</v>
      </c>
      <c r="Q2180" t="s">
        <v>1435</v>
      </c>
      <c r="R2180" t="s">
        <v>1435</v>
      </c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 spans="1:60" x14ac:dyDescent="0.25">
      <c r="A2181">
        <v>3305</v>
      </c>
      <c r="B2181">
        <v>42902</v>
      </c>
      <c r="C2181">
        <v>2</v>
      </c>
      <c r="D2181" t="s">
        <v>2321</v>
      </c>
      <c r="E2181" t="s">
        <v>1427</v>
      </c>
      <c r="F2181" t="s">
        <v>1717</v>
      </c>
      <c r="G2181">
        <v>5954065105</v>
      </c>
      <c r="H2181">
        <v>225001</v>
      </c>
      <c r="I2181">
        <v>39217</v>
      </c>
      <c r="J2181">
        <v>140352</v>
      </c>
      <c r="K2181">
        <v>724</v>
      </c>
      <c r="L2181" t="s">
        <v>2396</v>
      </c>
      <c r="M2181">
        <v>172</v>
      </c>
      <c r="N2181" t="s">
        <v>1437</v>
      </c>
      <c r="O2181" t="s">
        <v>1434</v>
      </c>
      <c r="P2181" t="s">
        <v>2396</v>
      </c>
      <c r="Q2181" t="s">
        <v>1435</v>
      </c>
      <c r="R2181" t="s">
        <v>1435</v>
      </c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 spans="1:60" x14ac:dyDescent="0.25">
      <c r="A2182">
        <v>3306</v>
      </c>
      <c r="B2182">
        <v>42902</v>
      </c>
      <c r="C2182">
        <v>2</v>
      </c>
      <c r="D2182" t="s">
        <v>2321</v>
      </c>
      <c r="E2182" t="s">
        <v>1427</v>
      </c>
      <c r="F2182" t="s">
        <v>1717</v>
      </c>
      <c r="G2182">
        <v>5954065105</v>
      </c>
      <c r="H2182">
        <v>225001</v>
      </c>
      <c r="I2182">
        <v>39217</v>
      </c>
      <c r="J2182">
        <v>164920</v>
      </c>
      <c r="K2182">
        <v>725</v>
      </c>
      <c r="L2182" t="s">
        <v>2397</v>
      </c>
      <c r="M2182">
        <v>140</v>
      </c>
      <c r="N2182" t="s">
        <v>1437</v>
      </c>
      <c r="O2182" t="s">
        <v>1434</v>
      </c>
      <c r="P2182" t="s">
        <v>2397</v>
      </c>
      <c r="Q2182" t="s">
        <v>1435</v>
      </c>
      <c r="R2182" t="s">
        <v>1435</v>
      </c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 spans="1:60" x14ac:dyDescent="0.25">
      <c r="A2183">
        <v>3307</v>
      </c>
      <c r="B2183">
        <v>42902</v>
      </c>
      <c r="C2183">
        <v>2</v>
      </c>
      <c r="D2183" t="s">
        <v>2321</v>
      </c>
      <c r="E2183" t="s">
        <v>1427</v>
      </c>
      <c r="F2183" t="s">
        <v>1717</v>
      </c>
      <c r="G2183">
        <v>5954065105</v>
      </c>
      <c r="H2183">
        <v>225001</v>
      </c>
      <c r="I2183">
        <v>39217</v>
      </c>
      <c r="J2183">
        <v>243072</v>
      </c>
      <c r="K2183">
        <v>726</v>
      </c>
      <c r="L2183" t="s">
        <v>2398</v>
      </c>
      <c r="M2183">
        <v>144</v>
      </c>
      <c r="N2183" t="s">
        <v>1437</v>
      </c>
      <c r="O2183" t="s">
        <v>1434</v>
      </c>
      <c r="P2183" t="s">
        <v>2398</v>
      </c>
      <c r="Q2183" t="s">
        <v>1435</v>
      </c>
      <c r="R2183" t="s">
        <v>1435</v>
      </c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 spans="1:60" x14ac:dyDescent="0.25">
      <c r="A2184">
        <v>3308</v>
      </c>
      <c r="B2184">
        <v>42902</v>
      </c>
      <c r="C2184">
        <v>2</v>
      </c>
      <c r="D2184" t="s">
        <v>2321</v>
      </c>
      <c r="E2184" t="s">
        <v>1427</v>
      </c>
      <c r="F2184" t="s">
        <v>1717</v>
      </c>
      <c r="G2184">
        <v>5954065105</v>
      </c>
      <c r="H2184">
        <v>225001</v>
      </c>
      <c r="I2184">
        <v>39217</v>
      </c>
      <c r="J2184">
        <v>17550</v>
      </c>
      <c r="K2184">
        <v>727</v>
      </c>
      <c r="L2184" t="s">
        <v>2399</v>
      </c>
      <c r="M2184">
        <v>9</v>
      </c>
      <c r="N2184" t="s">
        <v>1437</v>
      </c>
      <c r="O2184" t="s">
        <v>1434</v>
      </c>
      <c r="P2184" t="s">
        <v>2399</v>
      </c>
      <c r="Q2184" t="s">
        <v>1435</v>
      </c>
      <c r="R2184" t="s">
        <v>1435</v>
      </c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 spans="1:60" x14ac:dyDescent="0.25">
      <c r="A2185">
        <v>3309</v>
      </c>
      <c r="B2185">
        <v>42902</v>
      </c>
      <c r="C2185">
        <v>2</v>
      </c>
      <c r="D2185" t="s">
        <v>2321</v>
      </c>
      <c r="E2185" t="s">
        <v>1427</v>
      </c>
      <c r="F2185" t="s">
        <v>1717</v>
      </c>
      <c r="G2185">
        <v>5954065105</v>
      </c>
      <c r="H2185">
        <v>225001</v>
      </c>
      <c r="I2185">
        <v>39217</v>
      </c>
      <c r="J2185">
        <v>376650</v>
      </c>
      <c r="K2185">
        <v>1237</v>
      </c>
      <c r="L2185" t="s">
        <v>2400</v>
      </c>
      <c r="M2185">
        <v>162</v>
      </c>
      <c r="N2185" t="s">
        <v>1437</v>
      </c>
      <c r="O2185" t="s">
        <v>1434</v>
      </c>
      <c r="P2185" t="s">
        <v>2400</v>
      </c>
      <c r="Q2185" t="s">
        <v>1435</v>
      </c>
      <c r="R2185" t="s">
        <v>1435</v>
      </c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 spans="1:60" x14ac:dyDescent="0.25">
      <c r="A2186">
        <v>3310</v>
      </c>
      <c r="B2186">
        <v>42902</v>
      </c>
      <c r="C2186">
        <v>2</v>
      </c>
      <c r="D2186" t="s">
        <v>2321</v>
      </c>
      <c r="E2186" t="s">
        <v>1427</v>
      </c>
      <c r="F2186" t="s">
        <v>1717</v>
      </c>
      <c r="G2186">
        <v>5954065105</v>
      </c>
      <c r="H2186">
        <v>225001</v>
      </c>
      <c r="I2186">
        <v>39217</v>
      </c>
      <c r="J2186">
        <v>170100</v>
      </c>
      <c r="K2186">
        <v>1238</v>
      </c>
      <c r="L2186" t="s">
        <v>2401</v>
      </c>
      <c r="M2186">
        <v>162</v>
      </c>
      <c r="N2186" t="s">
        <v>1437</v>
      </c>
      <c r="O2186" t="s">
        <v>1434</v>
      </c>
      <c r="P2186" t="s">
        <v>2401</v>
      </c>
      <c r="Q2186" t="s">
        <v>1435</v>
      </c>
      <c r="R2186" t="s">
        <v>1435</v>
      </c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 spans="1:60" x14ac:dyDescent="0.25">
      <c r="A2187">
        <v>3311</v>
      </c>
      <c r="B2187">
        <v>42902</v>
      </c>
      <c r="C2187">
        <v>2</v>
      </c>
      <c r="D2187" t="s">
        <v>2321</v>
      </c>
      <c r="E2187" t="s">
        <v>1427</v>
      </c>
      <c r="F2187" t="s">
        <v>1717</v>
      </c>
      <c r="G2187">
        <v>5954065105</v>
      </c>
      <c r="H2187">
        <v>225001</v>
      </c>
      <c r="I2187">
        <v>39217</v>
      </c>
      <c r="J2187">
        <v>228420</v>
      </c>
      <c r="K2187">
        <v>1239</v>
      </c>
      <c r="L2187" t="s">
        <v>2402</v>
      </c>
      <c r="M2187">
        <v>162</v>
      </c>
      <c r="N2187" t="s">
        <v>1437</v>
      </c>
      <c r="O2187" t="s">
        <v>1434</v>
      </c>
      <c r="P2187" t="s">
        <v>2402</v>
      </c>
      <c r="Q2187" t="s">
        <v>1435</v>
      </c>
      <c r="R2187" t="s">
        <v>1435</v>
      </c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 spans="1:60" x14ac:dyDescent="0.25">
      <c r="A2188">
        <v>3312</v>
      </c>
      <c r="B2188">
        <v>42902</v>
      </c>
      <c r="C2188">
        <v>3</v>
      </c>
      <c r="D2188" t="s">
        <v>2321</v>
      </c>
      <c r="E2188" t="s">
        <v>1427</v>
      </c>
      <c r="F2188" t="s">
        <v>1717</v>
      </c>
      <c r="G2188">
        <v>5954065105</v>
      </c>
      <c r="H2188">
        <v>225001</v>
      </c>
      <c r="I2188">
        <v>39217</v>
      </c>
      <c r="J2188">
        <v>270300</v>
      </c>
      <c r="K2188">
        <v>1241</v>
      </c>
      <c r="L2188" t="s">
        <v>2403</v>
      </c>
      <c r="M2188">
        <v>159</v>
      </c>
      <c r="N2188" t="s">
        <v>1437</v>
      </c>
      <c r="O2188" t="s">
        <v>1434</v>
      </c>
      <c r="P2188" t="s">
        <v>2403</v>
      </c>
      <c r="Q2188" t="s">
        <v>1435</v>
      </c>
      <c r="R2188" t="s">
        <v>1435</v>
      </c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 spans="1:60" x14ac:dyDescent="0.25">
      <c r="A2189">
        <v>3313</v>
      </c>
      <c r="B2189">
        <v>42902</v>
      </c>
      <c r="C2189">
        <v>4</v>
      </c>
      <c r="D2189" t="s">
        <v>2321</v>
      </c>
      <c r="E2189" t="s">
        <v>1427</v>
      </c>
      <c r="F2189" t="s">
        <v>1717</v>
      </c>
      <c r="G2189">
        <v>5954065105</v>
      </c>
      <c r="H2189">
        <v>225001</v>
      </c>
      <c r="I2189">
        <v>39217</v>
      </c>
      <c r="J2189">
        <v>170100</v>
      </c>
      <c r="K2189">
        <v>1240</v>
      </c>
      <c r="L2189" t="s">
        <v>2404</v>
      </c>
      <c r="M2189">
        <v>162</v>
      </c>
      <c r="N2189" t="s">
        <v>1437</v>
      </c>
      <c r="O2189" t="s">
        <v>1434</v>
      </c>
      <c r="P2189" t="s">
        <v>2404</v>
      </c>
      <c r="Q2189" t="s">
        <v>1435</v>
      </c>
      <c r="R2189" t="s">
        <v>1435</v>
      </c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 spans="1:60" x14ac:dyDescent="0.25">
      <c r="A2190">
        <v>3314</v>
      </c>
      <c r="B2190">
        <v>42902</v>
      </c>
      <c r="C2190">
        <v>4</v>
      </c>
      <c r="D2190" t="s">
        <v>2321</v>
      </c>
      <c r="E2190" t="s">
        <v>1427</v>
      </c>
      <c r="F2190" t="s">
        <v>1717</v>
      </c>
      <c r="G2190">
        <v>5954065105</v>
      </c>
      <c r="H2190">
        <v>225001</v>
      </c>
      <c r="I2190">
        <v>39217</v>
      </c>
      <c r="J2190">
        <v>254400</v>
      </c>
      <c r="K2190">
        <v>1242</v>
      </c>
      <c r="L2190" t="s">
        <v>2405</v>
      </c>
      <c r="M2190">
        <v>159</v>
      </c>
      <c r="N2190" t="s">
        <v>1437</v>
      </c>
      <c r="O2190" t="s">
        <v>1434</v>
      </c>
      <c r="P2190" t="s">
        <v>2405</v>
      </c>
      <c r="Q2190" t="s">
        <v>1435</v>
      </c>
      <c r="R2190" t="s">
        <v>1435</v>
      </c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 spans="1:60" x14ac:dyDescent="0.25">
      <c r="A2191">
        <v>3315</v>
      </c>
      <c r="B2191">
        <v>42902</v>
      </c>
      <c r="C2191">
        <v>4</v>
      </c>
      <c r="D2191" t="s">
        <v>2321</v>
      </c>
      <c r="E2191" t="s">
        <v>1427</v>
      </c>
      <c r="F2191" t="s">
        <v>1717</v>
      </c>
      <c r="G2191">
        <v>5954065105</v>
      </c>
      <c r="H2191">
        <v>225001</v>
      </c>
      <c r="I2191">
        <v>39217</v>
      </c>
      <c r="J2191">
        <v>292120</v>
      </c>
      <c r="K2191">
        <v>1243</v>
      </c>
      <c r="L2191" t="s">
        <v>2406</v>
      </c>
      <c r="M2191">
        <v>134</v>
      </c>
      <c r="N2191" t="s">
        <v>1437</v>
      </c>
      <c r="O2191" t="s">
        <v>1434</v>
      </c>
      <c r="P2191" t="s">
        <v>2406</v>
      </c>
      <c r="Q2191" t="s">
        <v>1435</v>
      </c>
      <c r="R2191" t="s">
        <v>1435</v>
      </c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 spans="1:60" x14ac:dyDescent="0.25">
      <c r="A2192">
        <v>3316</v>
      </c>
      <c r="B2192">
        <v>42902</v>
      </c>
      <c r="C2192">
        <v>4</v>
      </c>
      <c r="D2192" t="s">
        <v>2321</v>
      </c>
      <c r="E2192" t="s">
        <v>1427</v>
      </c>
      <c r="F2192" t="s">
        <v>1717</v>
      </c>
      <c r="G2192">
        <v>5954065105</v>
      </c>
      <c r="H2192">
        <v>225001</v>
      </c>
      <c r="I2192">
        <v>39217</v>
      </c>
      <c r="J2192">
        <v>239860</v>
      </c>
      <c r="K2192">
        <v>1244</v>
      </c>
      <c r="L2192" t="s">
        <v>2407</v>
      </c>
      <c r="M2192">
        <v>134</v>
      </c>
      <c r="N2192" t="s">
        <v>1437</v>
      </c>
      <c r="O2192" t="s">
        <v>1434</v>
      </c>
      <c r="P2192" t="s">
        <v>2407</v>
      </c>
      <c r="Q2192" t="s">
        <v>1435</v>
      </c>
      <c r="R2192" t="s">
        <v>1435</v>
      </c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 spans="1:60" x14ac:dyDescent="0.25">
      <c r="A2193">
        <v>3317</v>
      </c>
      <c r="B2193">
        <v>42902</v>
      </c>
      <c r="C2193">
        <v>4</v>
      </c>
      <c r="D2193" t="s">
        <v>2321</v>
      </c>
      <c r="E2193" t="s">
        <v>1427</v>
      </c>
      <c r="F2193" t="s">
        <v>1717</v>
      </c>
      <c r="G2193">
        <v>5954065105</v>
      </c>
      <c r="H2193">
        <v>225001</v>
      </c>
      <c r="I2193">
        <v>39217</v>
      </c>
      <c r="J2193">
        <v>309540</v>
      </c>
      <c r="K2193">
        <v>1245</v>
      </c>
      <c r="L2193" t="s">
        <v>2408</v>
      </c>
      <c r="M2193">
        <v>134</v>
      </c>
      <c r="N2193" t="s">
        <v>1437</v>
      </c>
      <c r="O2193" t="s">
        <v>1434</v>
      </c>
      <c r="P2193" t="s">
        <v>2408</v>
      </c>
      <c r="Q2193" t="s">
        <v>1435</v>
      </c>
      <c r="R2193" t="s">
        <v>1435</v>
      </c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 spans="1:60" x14ac:dyDescent="0.25">
      <c r="A2194">
        <v>3318</v>
      </c>
      <c r="B2194">
        <v>42902</v>
      </c>
      <c r="C2194">
        <v>4</v>
      </c>
      <c r="D2194" t="s">
        <v>2321</v>
      </c>
      <c r="E2194" t="s">
        <v>1427</v>
      </c>
      <c r="F2194" t="s">
        <v>1717</v>
      </c>
      <c r="G2194">
        <v>5954065105</v>
      </c>
      <c r="H2194">
        <v>225001</v>
      </c>
      <c r="I2194">
        <v>39217</v>
      </c>
      <c r="J2194">
        <v>150360</v>
      </c>
      <c r="K2194">
        <v>1246</v>
      </c>
      <c r="L2194" t="s">
        <v>2409</v>
      </c>
      <c r="M2194">
        <v>84</v>
      </c>
      <c r="N2194" t="s">
        <v>1437</v>
      </c>
      <c r="O2194" t="s">
        <v>1434</v>
      </c>
      <c r="P2194" t="s">
        <v>2409</v>
      </c>
      <c r="Q2194" t="s">
        <v>1435</v>
      </c>
      <c r="R2194" t="s">
        <v>1435</v>
      </c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 spans="1:60" x14ac:dyDescent="0.25">
      <c r="A2195">
        <v>3319</v>
      </c>
      <c r="B2195">
        <v>42902</v>
      </c>
      <c r="C2195">
        <v>4</v>
      </c>
      <c r="D2195" t="s">
        <v>2321</v>
      </c>
      <c r="E2195" t="s">
        <v>1427</v>
      </c>
      <c r="F2195" t="s">
        <v>1717</v>
      </c>
      <c r="G2195">
        <v>5954065105</v>
      </c>
      <c r="H2195">
        <v>225001</v>
      </c>
      <c r="I2195">
        <v>39217</v>
      </c>
      <c r="J2195">
        <v>172200</v>
      </c>
      <c r="K2195">
        <v>1247</v>
      </c>
      <c r="L2195" t="s">
        <v>2410</v>
      </c>
      <c r="M2195">
        <v>84</v>
      </c>
      <c r="N2195" t="s">
        <v>1437</v>
      </c>
      <c r="O2195" t="s">
        <v>1434</v>
      </c>
      <c r="P2195" t="s">
        <v>2410</v>
      </c>
      <c r="Q2195" t="s">
        <v>1435</v>
      </c>
      <c r="R2195" t="s">
        <v>1435</v>
      </c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 spans="1:60" x14ac:dyDescent="0.25">
      <c r="A2196">
        <v>3320</v>
      </c>
      <c r="B2196">
        <v>42902</v>
      </c>
      <c r="C2196">
        <v>4</v>
      </c>
      <c r="D2196" t="s">
        <v>2321</v>
      </c>
      <c r="E2196" t="s">
        <v>1427</v>
      </c>
      <c r="F2196" t="s">
        <v>1717</v>
      </c>
      <c r="G2196">
        <v>5954065105</v>
      </c>
      <c r="H2196">
        <v>225001</v>
      </c>
      <c r="I2196">
        <v>39217</v>
      </c>
      <c r="J2196">
        <v>478400</v>
      </c>
      <c r="K2196">
        <v>1248</v>
      </c>
      <c r="L2196" t="s">
        <v>2411</v>
      </c>
      <c r="M2196">
        <v>299</v>
      </c>
      <c r="N2196" t="s">
        <v>1437</v>
      </c>
      <c r="O2196" t="s">
        <v>1434</v>
      </c>
      <c r="P2196" t="s">
        <v>2411</v>
      </c>
      <c r="Q2196" t="s">
        <v>1435</v>
      </c>
      <c r="R2196" t="s">
        <v>1435</v>
      </c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 spans="1:60" x14ac:dyDescent="0.25">
      <c r="A2197">
        <v>3321</v>
      </c>
      <c r="B2197">
        <v>42902</v>
      </c>
      <c r="C2197">
        <v>4</v>
      </c>
      <c r="D2197" t="s">
        <v>2321</v>
      </c>
      <c r="E2197" t="s">
        <v>1427</v>
      </c>
      <c r="F2197" t="s">
        <v>1717</v>
      </c>
      <c r="G2197">
        <v>5954065105</v>
      </c>
      <c r="H2197">
        <v>225001</v>
      </c>
      <c r="I2197">
        <v>39217</v>
      </c>
      <c r="J2197">
        <v>190800</v>
      </c>
      <c r="K2197">
        <v>1249</v>
      </c>
      <c r="L2197" t="s">
        <v>2412</v>
      </c>
      <c r="M2197">
        <v>159</v>
      </c>
      <c r="N2197" t="s">
        <v>1437</v>
      </c>
      <c r="O2197" t="s">
        <v>1434</v>
      </c>
      <c r="P2197" t="s">
        <v>2412</v>
      </c>
      <c r="Q2197" t="s">
        <v>1435</v>
      </c>
      <c r="R2197" t="s">
        <v>1435</v>
      </c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 spans="1:60" x14ac:dyDescent="0.25">
      <c r="A2198">
        <v>3322</v>
      </c>
      <c r="B2198">
        <v>42902</v>
      </c>
      <c r="C2198">
        <v>4</v>
      </c>
      <c r="D2198" t="s">
        <v>2321</v>
      </c>
      <c r="E2198" t="s">
        <v>1427</v>
      </c>
      <c r="F2198" t="s">
        <v>1717</v>
      </c>
      <c r="G2198">
        <v>5954065105</v>
      </c>
      <c r="H2198">
        <v>225001</v>
      </c>
      <c r="I2198">
        <v>39217</v>
      </c>
      <c r="J2198">
        <v>115520</v>
      </c>
      <c r="K2198">
        <v>1250</v>
      </c>
      <c r="L2198" t="s">
        <v>2413</v>
      </c>
      <c r="M2198">
        <v>76</v>
      </c>
      <c r="N2198" t="s">
        <v>1437</v>
      </c>
      <c r="O2198" t="s">
        <v>1434</v>
      </c>
      <c r="P2198" t="s">
        <v>2413</v>
      </c>
      <c r="Q2198" t="s">
        <v>1435</v>
      </c>
      <c r="R2198" t="s">
        <v>1435</v>
      </c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 spans="1:60" x14ac:dyDescent="0.25">
      <c r="A2199">
        <v>3323</v>
      </c>
      <c r="B2199">
        <v>42902</v>
      </c>
      <c r="C2199">
        <v>4</v>
      </c>
      <c r="D2199" t="s">
        <v>2321</v>
      </c>
      <c r="E2199" t="s">
        <v>1427</v>
      </c>
      <c r="F2199" t="s">
        <v>1717</v>
      </c>
      <c r="G2199">
        <v>5954065105</v>
      </c>
      <c r="H2199">
        <v>225001</v>
      </c>
      <c r="I2199">
        <v>39217</v>
      </c>
      <c r="J2199">
        <v>85750</v>
      </c>
      <c r="K2199">
        <v>1251</v>
      </c>
      <c r="L2199" t="s">
        <v>2414</v>
      </c>
      <c r="M2199">
        <v>49</v>
      </c>
      <c r="N2199" t="s">
        <v>1437</v>
      </c>
      <c r="O2199" t="s">
        <v>1434</v>
      </c>
      <c r="P2199" t="s">
        <v>2414</v>
      </c>
      <c r="Q2199" t="s">
        <v>1435</v>
      </c>
      <c r="R2199" t="s">
        <v>1435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 spans="1:60" x14ac:dyDescent="0.25">
      <c r="A2200">
        <v>3324</v>
      </c>
      <c r="B2200">
        <v>42902</v>
      </c>
      <c r="C2200">
        <v>4</v>
      </c>
      <c r="D2200" t="s">
        <v>2321</v>
      </c>
      <c r="E2200" t="s">
        <v>1427</v>
      </c>
      <c r="F2200" t="s">
        <v>1717</v>
      </c>
      <c r="G2200">
        <v>5954065105</v>
      </c>
      <c r="H2200">
        <v>225001</v>
      </c>
      <c r="I2200">
        <v>39217</v>
      </c>
      <c r="J2200">
        <v>112000</v>
      </c>
      <c r="K2200">
        <v>1252</v>
      </c>
      <c r="L2200" t="s">
        <v>2415</v>
      </c>
      <c r="M2200">
        <v>35</v>
      </c>
      <c r="N2200" t="s">
        <v>1437</v>
      </c>
      <c r="O2200" t="s">
        <v>1434</v>
      </c>
      <c r="P2200" t="s">
        <v>2415</v>
      </c>
      <c r="Q2200" t="s">
        <v>1435</v>
      </c>
      <c r="R2200" t="s">
        <v>1435</v>
      </c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 spans="1:60" x14ac:dyDescent="0.25">
      <c r="A2201">
        <v>3325</v>
      </c>
      <c r="B2201">
        <v>42902</v>
      </c>
      <c r="C2201">
        <v>4</v>
      </c>
      <c r="D2201" t="s">
        <v>2321</v>
      </c>
      <c r="E2201" t="s">
        <v>1427</v>
      </c>
      <c r="F2201" t="s">
        <v>1717</v>
      </c>
      <c r="G2201">
        <v>5954065105</v>
      </c>
      <c r="H2201">
        <v>225001</v>
      </c>
      <c r="I2201">
        <v>39217</v>
      </c>
      <c r="J2201">
        <v>118400</v>
      </c>
      <c r="K2201">
        <v>1253</v>
      </c>
      <c r="L2201" t="s">
        <v>2416</v>
      </c>
      <c r="M2201">
        <v>37</v>
      </c>
      <c r="N2201" t="s">
        <v>1437</v>
      </c>
      <c r="O2201" t="s">
        <v>1434</v>
      </c>
      <c r="P2201" t="s">
        <v>2416</v>
      </c>
      <c r="Q2201" t="s">
        <v>1435</v>
      </c>
      <c r="R2201" t="s">
        <v>1435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 spans="1:60" x14ac:dyDescent="0.25">
      <c r="A2202">
        <v>3326</v>
      </c>
      <c r="B2202">
        <v>42902</v>
      </c>
      <c r="C2202">
        <v>4</v>
      </c>
      <c r="D2202" t="s">
        <v>2321</v>
      </c>
      <c r="E2202" t="s">
        <v>1427</v>
      </c>
      <c r="F2202" t="s">
        <v>1717</v>
      </c>
      <c r="G2202">
        <v>5954065105</v>
      </c>
      <c r="H2202">
        <v>225001</v>
      </c>
      <c r="I2202">
        <v>39217</v>
      </c>
      <c r="J2202">
        <v>355775</v>
      </c>
      <c r="K2202">
        <v>1254</v>
      </c>
      <c r="L2202" t="s">
        <v>2417</v>
      </c>
      <c r="M2202">
        <v>133</v>
      </c>
      <c r="N2202" t="s">
        <v>1437</v>
      </c>
      <c r="O2202" t="s">
        <v>1434</v>
      </c>
      <c r="P2202" t="s">
        <v>2417</v>
      </c>
      <c r="Q2202" t="s">
        <v>1435</v>
      </c>
      <c r="R2202" t="s">
        <v>1435</v>
      </c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 spans="1:60" x14ac:dyDescent="0.25">
      <c r="A2203">
        <v>3327</v>
      </c>
      <c r="B2203">
        <v>42902</v>
      </c>
      <c r="C2203">
        <v>4</v>
      </c>
      <c r="D2203" t="s">
        <v>2321</v>
      </c>
      <c r="E2203" t="s">
        <v>1427</v>
      </c>
      <c r="F2203" t="s">
        <v>1717</v>
      </c>
      <c r="G2203">
        <v>5954065105</v>
      </c>
      <c r="H2203">
        <v>225001</v>
      </c>
      <c r="I2203">
        <v>39217</v>
      </c>
      <c r="J2203">
        <v>355775</v>
      </c>
      <c r="K2203">
        <v>1255</v>
      </c>
      <c r="L2203" t="s">
        <v>2418</v>
      </c>
      <c r="M2203">
        <v>133</v>
      </c>
      <c r="N2203" t="s">
        <v>1437</v>
      </c>
      <c r="O2203" t="s">
        <v>1434</v>
      </c>
      <c r="P2203" t="s">
        <v>2418</v>
      </c>
      <c r="Q2203" t="s">
        <v>1435</v>
      </c>
      <c r="R2203" t="s">
        <v>1435</v>
      </c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 spans="1:60" x14ac:dyDescent="0.25">
      <c r="A2204">
        <v>3328</v>
      </c>
      <c r="B2204">
        <v>42902</v>
      </c>
      <c r="C2204">
        <v>4</v>
      </c>
      <c r="D2204" t="s">
        <v>2321</v>
      </c>
      <c r="E2204" t="s">
        <v>1427</v>
      </c>
      <c r="F2204" t="s">
        <v>1717</v>
      </c>
      <c r="G2204">
        <v>5954065105</v>
      </c>
      <c r="H2204">
        <v>225001</v>
      </c>
      <c r="I2204">
        <v>39217</v>
      </c>
      <c r="J2204">
        <v>269325</v>
      </c>
      <c r="K2204">
        <v>1256</v>
      </c>
      <c r="L2204" t="s">
        <v>2419</v>
      </c>
      <c r="M2204">
        <v>133</v>
      </c>
      <c r="N2204" t="s">
        <v>1437</v>
      </c>
      <c r="O2204" t="s">
        <v>1434</v>
      </c>
      <c r="P2204" t="s">
        <v>2419</v>
      </c>
      <c r="Q2204" t="s">
        <v>1435</v>
      </c>
      <c r="R2204" t="s">
        <v>1435</v>
      </c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 spans="1:60" x14ac:dyDescent="0.25">
      <c r="A2205">
        <v>3329</v>
      </c>
      <c r="B2205">
        <v>42902</v>
      </c>
      <c r="C2205">
        <v>4</v>
      </c>
      <c r="D2205" t="s">
        <v>2321</v>
      </c>
      <c r="E2205" t="s">
        <v>1427</v>
      </c>
      <c r="F2205" t="s">
        <v>1717</v>
      </c>
      <c r="G2205">
        <v>5954065105</v>
      </c>
      <c r="H2205">
        <v>225001</v>
      </c>
      <c r="I2205">
        <v>39217</v>
      </c>
      <c r="J2205">
        <v>286615</v>
      </c>
      <c r="K2205">
        <v>1257</v>
      </c>
      <c r="L2205" t="s">
        <v>2420</v>
      </c>
      <c r="M2205">
        <v>133</v>
      </c>
      <c r="N2205" t="s">
        <v>1437</v>
      </c>
      <c r="O2205" t="s">
        <v>1434</v>
      </c>
      <c r="P2205" t="s">
        <v>2420</v>
      </c>
      <c r="Q2205" t="s">
        <v>1435</v>
      </c>
      <c r="R2205" t="s">
        <v>1435</v>
      </c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 spans="1:60" x14ac:dyDescent="0.25">
      <c r="A2206">
        <v>3330</v>
      </c>
      <c r="B2206">
        <v>42902</v>
      </c>
      <c r="C2206">
        <v>4</v>
      </c>
      <c r="D2206" t="s">
        <v>2321</v>
      </c>
      <c r="E2206" t="s">
        <v>1427</v>
      </c>
      <c r="F2206" t="s">
        <v>1717</v>
      </c>
      <c r="G2206">
        <v>5954065105</v>
      </c>
      <c r="H2206">
        <v>225001</v>
      </c>
      <c r="I2206">
        <v>39217</v>
      </c>
      <c r="J2206">
        <v>43350</v>
      </c>
      <c r="K2206">
        <v>1258</v>
      </c>
      <c r="L2206" t="s">
        <v>2421</v>
      </c>
      <c r="M2206">
        <v>17</v>
      </c>
      <c r="N2206" t="s">
        <v>1437</v>
      </c>
      <c r="O2206" t="s">
        <v>1434</v>
      </c>
      <c r="P2206" t="s">
        <v>2421</v>
      </c>
      <c r="Q2206" t="s">
        <v>1435</v>
      </c>
      <c r="R2206" t="s">
        <v>1435</v>
      </c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 spans="1:60" x14ac:dyDescent="0.25">
      <c r="A2207">
        <v>3331</v>
      </c>
      <c r="B2207">
        <v>42902</v>
      </c>
      <c r="C2207">
        <v>4</v>
      </c>
      <c r="D2207" t="s">
        <v>2321</v>
      </c>
      <c r="E2207" t="s">
        <v>1427</v>
      </c>
      <c r="F2207" t="s">
        <v>1717</v>
      </c>
      <c r="G2207">
        <v>5954065105</v>
      </c>
      <c r="H2207">
        <v>225001</v>
      </c>
      <c r="I2207">
        <v>39217</v>
      </c>
      <c r="J2207">
        <v>64600</v>
      </c>
      <c r="K2207">
        <v>1259</v>
      </c>
      <c r="L2207" t="s">
        <v>2422</v>
      </c>
      <c r="M2207">
        <v>17</v>
      </c>
      <c r="N2207" t="s">
        <v>1437</v>
      </c>
      <c r="O2207" t="s">
        <v>1434</v>
      </c>
      <c r="P2207" t="s">
        <v>2422</v>
      </c>
      <c r="Q2207" t="s">
        <v>1435</v>
      </c>
      <c r="R2207" t="s">
        <v>1435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 spans="1:60" x14ac:dyDescent="0.25">
      <c r="A2208">
        <v>3332</v>
      </c>
      <c r="B2208">
        <v>42902</v>
      </c>
      <c r="C2208">
        <v>4</v>
      </c>
      <c r="D2208" t="s">
        <v>2321</v>
      </c>
      <c r="E2208" t="s">
        <v>1427</v>
      </c>
      <c r="F2208" t="s">
        <v>1717</v>
      </c>
      <c r="G2208">
        <v>5954065105</v>
      </c>
      <c r="H2208">
        <v>225001</v>
      </c>
      <c r="I2208">
        <v>39217</v>
      </c>
      <c r="J2208">
        <v>107310</v>
      </c>
      <c r="K2208">
        <v>1260</v>
      </c>
      <c r="L2208" t="s">
        <v>2423</v>
      </c>
      <c r="M2208">
        <v>42</v>
      </c>
      <c r="N2208" t="s">
        <v>1437</v>
      </c>
      <c r="O2208" t="s">
        <v>1434</v>
      </c>
      <c r="P2208" t="s">
        <v>2423</v>
      </c>
      <c r="Q2208" t="s">
        <v>1435</v>
      </c>
      <c r="R2208" t="s">
        <v>1435</v>
      </c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 spans="1:60" x14ac:dyDescent="0.25">
      <c r="A2209">
        <v>3333</v>
      </c>
      <c r="B2209">
        <v>42902</v>
      </c>
      <c r="C2209">
        <v>4</v>
      </c>
      <c r="D2209" t="s">
        <v>2321</v>
      </c>
      <c r="E2209" t="s">
        <v>1427</v>
      </c>
      <c r="F2209" t="s">
        <v>1717</v>
      </c>
      <c r="G2209">
        <v>5954065105</v>
      </c>
      <c r="H2209">
        <v>225001</v>
      </c>
      <c r="I2209">
        <v>39217</v>
      </c>
      <c r="J2209">
        <v>160000</v>
      </c>
      <c r="K2209">
        <v>1261</v>
      </c>
      <c r="L2209" t="s">
        <v>2424</v>
      </c>
      <c r="M2209">
        <v>40</v>
      </c>
      <c r="N2209" t="s">
        <v>1437</v>
      </c>
      <c r="O2209" t="s">
        <v>1434</v>
      </c>
      <c r="P2209" t="s">
        <v>2424</v>
      </c>
      <c r="Q2209" t="s">
        <v>1435</v>
      </c>
      <c r="R2209" t="s">
        <v>1435</v>
      </c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 spans="1:60" x14ac:dyDescent="0.25">
      <c r="A2210">
        <v>3334</v>
      </c>
      <c r="B2210">
        <v>42902</v>
      </c>
      <c r="C2210">
        <v>4</v>
      </c>
      <c r="D2210" t="s">
        <v>2321</v>
      </c>
      <c r="E2210" t="s">
        <v>1427</v>
      </c>
      <c r="F2210" t="s">
        <v>1717</v>
      </c>
      <c r="G2210">
        <v>5954065105</v>
      </c>
      <c r="H2210">
        <v>225001</v>
      </c>
      <c r="I2210">
        <v>39217</v>
      </c>
      <c r="J2210">
        <v>146250</v>
      </c>
      <c r="K2210">
        <v>1262</v>
      </c>
      <c r="L2210" t="s">
        <v>2425</v>
      </c>
      <c r="M2210">
        <v>39</v>
      </c>
      <c r="N2210" t="s">
        <v>1437</v>
      </c>
      <c r="O2210" t="s">
        <v>1434</v>
      </c>
      <c r="P2210" t="s">
        <v>2425</v>
      </c>
      <c r="Q2210" t="s">
        <v>1435</v>
      </c>
      <c r="R2210" t="s">
        <v>1435</v>
      </c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 spans="1:60" x14ac:dyDescent="0.25">
      <c r="A2211">
        <v>3335</v>
      </c>
      <c r="B2211">
        <v>42902</v>
      </c>
      <c r="C2211">
        <v>4</v>
      </c>
      <c r="D2211" t="s">
        <v>2321</v>
      </c>
      <c r="E2211" t="s">
        <v>1427</v>
      </c>
      <c r="F2211" t="s">
        <v>1717</v>
      </c>
      <c r="G2211">
        <v>5954065105</v>
      </c>
      <c r="H2211">
        <v>225001</v>
      </c>
      <c r="I2211">
        <v>39217</v>
      </c>
      <c r="J2211">
        <v>147000</v>
      </c>
      <c r="K2211">
        <v>1499</v>
      </c>
      <c r="L2211" t="s">
        <v>2426</v>
      </c>
      <c r="M2211">
        <v>30</v>
      </c>
      <c r="N2211" t="s">
        <v>1437</v>
      </c>
      <c r="O2211" t="s">
        <v>1434</v>
      </c>
      <c r="P2211" t="s">
        <v>2426</v>
      </c>
      <c r="Q2211" t="s">
        <v>1435</v>
      </c>
      <c r="R2211" t="s">
        <v>1435</v>
      </c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 spans="1:60" x14ac:dyDescent="0.25">
      <c r="A2212">
        <v>3336</v>
      </c>
      <c r="B2212">
        <v>42902</v>
      </c>
      <c r="C2212">
        <v>4</v>
      </c>
      <c r="D2212" t="s">
        <v>2321</v>
      </c>
      <c r="E2212" t="s">
        <v>1427</v>
      </c>
      <c r="F2212" t="s">
        <v>1717</v>
      </c>
      <c r="G2212">
        <v>5954065105</v>
      </c>
      <c r="H2212">
        <v>225001</v>
      </c>
      <c r="I2212">
        <v>39217</v>
      </c>
      <c r="J2212">
        <v>168000</v>
      </c>
      <c r="K2212">
        <v>1507</v>
      </c>
      <c r="L2212" t="s">
        <v>2427</v>
      </c>
      <c r="M2212">
        <v>140</v>
      </c>
      <c r="N2212" t="s">
        <v>1437</v>
      </c>
      <c r="O2212" t="s">
        <v>1434</v>
      </c>
      <c r="P2212" t="s">
        <v>2427</v>
      </c>
      <c r="Q2212" t="s">
        <v>1435</v>
      </c>
      <c r="R2212" t="s">
        <v>1435</v>
      </c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 spans="1:60" x14ac:dyDescent="0.25">
      <c r="A2213">
        <v>3337</v>
      </c>
      <c r="B2213">
        <v>42902</v>
      </c>
      <c r="C2213">
        <v>4</v>
      </c>
      <c r="D2213" t="s">
        <v>2321</v>
      </c>
      <c r="E2213" t="s">
        <v>1427</v>
      </c>
      <c r="F2213" t="s">
        <v>1717</v>
      </c>
      <c r="G2213">
        <v>5954065105</v>
      </c>
      <c r="H2213">
        <v>225001</v>
      </c>
      <c r="I2213">
        <v>39217</v>
      </c>
      <c r="J2213">
        <v>134400</v>
      </c>
      <c r="K2213">
        <v>1509</v>
      </c>
      <c r="L2213" t="s">
        <v>2428</v>
      </c>
      <c r="M2213">
        <v>28</v>
      </c>
      <c r="N2213" t="s">
        <v>1437</v>
      </c>
      <c r="O2213" t="s">
        <v>1434</v>
      </c>
      <c r="P2213" t="s">
        <v>2428</v>
      </c>
      <c r="Q2213" t="s">
        <v>1435</v>
      </c>
      <c r="R2213" t="s">
        <v>1435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 spans="1:60" x14ac:dyDescent="0.25">
      <c r="A2214">
        <v>3338</v>
      </c>
      <c r="B2214">
        <v>42902</v>
      </c>
      <c r="C2214">
        <v>4</v>
      </c>
      <c r="D2214" t="s">
        <v>2321</v>
      </c>
      <c r="E2214" t="s">
        <v>1427</v>
      </c>
      <c r="F2214" t="s">
        <v>1717</v>
      </c>
      <c r="G2214">
        <v>5954065105</v>
      </c>
      <c r="H2214">
        <v>225001</v>
      </c>
      <c r="I2214">
        <v>39217</v>
      </c>
      <c r="J2214">
        <v>120960</v>
      </c>
      <c r="K2214">
        <v>1510</v>
      </c>
      <c r="L2214" t="s">
        <v>2429</v>
      </c>
      <c r="M2214">
        <v>28</v>
      </c>
      <c r="N2214" t="s">
        <v>1437</v>
      </c>
      <c r="O2214" t="s">
        <v>1434</v>
      </c>
      <c r="P2214" t="s">
        <v>2429</v>
      </c>
      <c r="Q2214" t="s">
        <v>1435</v>
      </c>
      <c r="R2214" t="s">
        <v>1435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 spans="1:60" x14ac:dyDescent="0.25">
      <c r="A2215">
        <v>3339</v>
      </c>
      <c r="B2215">
        <v>42902</v>
      </c>
      <c r="C2215">
        <v>4</v>
      </c>
      <c r="D2215" t="s">
        <v>2321</v>
      </c>
      <c r="E2215" t="s">
        <v>1427</v>
      </c>
      <c r="F2215" t="s">
        <v>1717</v>
      </c>
      <c r="G2215">
        <v>5954065105</v>
      </c>
      <c r="H2215">
        <v>225001</v>
      </c>
      <c r="I2215">
        <v>39217</v>
      </c>
      <c r="J2215">
        <v>340200</v>
      </c>
      <c r="K2215">
        <v>1511</v>
      </c>
      <c r="L2215" t="s">
        <v>2430</v>
      </c>
      <c r="M2215">
        <v>189</v>
      </c>
      <c r="N2215" t="s">
        <v>1437</v>
      </c>
      <c r="O2215" t="s">
        <v>1434</v>
      </c>
      <c r="P2215" t="s">
        <v>2430</v>
      </c>
      <c r="Q2215" t="s">
        <v>1435</v>
      </c>
      <c r="R2215" t="s">
        <v>1435</v>
      </c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 spans="1:60" x14ac:dyDescent="0.25">
      <c r="A2216">
        <v>3340</v>
      </c>
      <c r="B2216">
        <v>42902</v>
      </c>
      <c r="C2216">
        <v>4</v>
      </c>
      <c r="D2216" t="s">
        <v>2321</v>
      </c>
      <c r="E2216" t="s">
        <v>1427</v>
      </c>
      <c r="F2216" t="s">
        <v>1717</v>
      </c>
      <c r="G2216">
        <v>5954065105</v>
      </c>
      <c r="H2216">
        <v>225001</v>
      </c>
      <c r="I2216">
        <v>39217</v>
      </c>
      <c r="J2216">
        <v>302400</v>
      </c>
      <c r="K2216">
        <v>1512</v>
      </c>
      <c r="L2216" t="s">
        <v>2431</v>
      </c>
      <c r="M2216">
        <v>189</v>
      </c>
      <c r="N2216" t="s">
        <v>1437</v>
      </c>
      <c r="O2216" t="s">
        <v>1434</v>
      </c>
      <c r="P2216" t="s">
        <v>2431</v>
      </c>
      <c r="Q2216" t="s">
        <v>1435</v>
      </c>
      <c r="R2216" t="s">
        <v>1435</v>
      </c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 spans="1:60" x14ac:dyDescent="0.25">
      <c r="A2217">
        <v>3341</v>
      </c>
      <c r="B2217">
        <v>42902</v>
      </c>
      <c r="C2217">
        <v>4</v>
      </c>
      <c r="D2217" t="s">
        <v>2321</v>
      </c>
      <c r="E2217" t="s">
        <v>1427</v>
      </c>
      <c r="F2217" t="s">
        <v>1717</v>
      </c>
      <c r="G2217">
        <v>5954065105</v>
      </c>
      <c r="H2217">
        <v>225001</v>
      </c>
      <c r="I2217">
        <v>39217</v>
      </c>
      <c r="J2217">
        <v>42300</v>
      </c>
      <c r="K2217">
        <v>1513</v>
      </c>
      <c r="L2217" t="s">
        <v>2432</v>
      </c>
      <c r="M2217">
        <v>45</v>
      </c>
      <c r="N2217" t="s">
        <v>1437</v>
      </c>
      <c r="O2217" t="s">
        <v>1434</v>
      </c>
      <c r="P2217" t="s">
        <v>2432</v>
      </c>
      <c r="Q2217" t="s">
        <v>1435</v>
      </c>
      <c r="R2217" t="s">
        <v>1435</v>
      </c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 spans="1:60" x14ac:dyDescent="0.25">
      <c r="A2218">
        <v>3342</v>
      </c>
      <c r="B2218">
        <v>42902</v>
      </c>
      <c r="C2218">
        <v>4</v>
      </c>
      <c r="D2218" t="s">
        <v>2321</v>
      </c>
      <c r="E2218" t="s">
        <v>1427</v>
      </c>
      <c r="F2218" t="s">
        <v>1717</v>
      </c>
      <c r="G2218">
        <v>5954065105</v>
      </c>
      <c r="H2218">
        <v>225001</v>
      </c>
      <c r="I2218">
        <v>39217</v>
      </c>
      <c r="J2218">
        <v>56160</v>
      </c>
      <c r="K2218">
        <v>1514</v>
      </c>
      <c r="L2218" t="s">
        <v>2402</v>
      </c>
      <c r="M2218">
        <v>45</v>
      </c>
      <c r="N2218" t="s">
        <v>1437</v>
      </c>
      <c r="O2218" t="s">
        <v>1434</v>
      </c>
      <c r="P2218" t="s">
        <v>2402</v>
      </c>
      <c r="Q2218" t="s">
        <v>1435</v>
      </c>
      <c r="R2218" t="s">
        <v>1435</v>
      </c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 spans="1:60" x14ac:dyDescent="0.25">
      <c r="A2219">
        <v>3343</v>
      </c>
      <c r="B2219">
        <v>42902</v>
      </c>
      <c r="C2219">
        <v>4</v>
      </c>
      <c r="D2219" t="s">
        <v>2321</v>
      </c>
      <c r="E2219" t="s">
        <v>1427</v>
      </c>
      <c r="F2219" t="s">
        <v>1717</v>
      </c>
      <c r="G2219">
        <v>5954065105</v>
      </c>
      <c r="H2219">
        <v>225001</v>
      </c>
      <c r="I2219">
        <v>39217</v>
      </c>
      <c r="J2219">
        <v>42300</v>
      </c>
      <c r="K2219">
        <v>1515</v>
      </c>
      <c r="L2219" t="s">
        <v>2404</v>
      </c>
      <c r="M2219">
        <v>45</v>
      </c>
      <c r="N2219" t="s">
        <v>1437</v>
      </c>
      <c r="O2219" t="s">
        <v>1434</v>
      </c>
      <c r="P2219" t="s">
        <v>2404</v>
      </c>
      <c r="Q2219" t="s">
        <v>1435</v>
      </c>
      <c r="R2219" t="s">
        <v>1435</v>
      </c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 spans="1:60" x14ac:dyDescent="0.25">
      <c r="A2220">
        <v>3344</v>
      </c>
      <c r="B2220">
        <v>42902</v>
      </c>
      <c r="C2220">
        <v>4</v>
      </c>
      <c r="D2220" t="s">
        <v>2321</v>
      </c>
      <c r="E2220" t="s">
        <v>1427</v>
      </c>
      <c r="F2220" t="s">
        <v>1717</v>
      </c>
      <c r="G2220">
        <v>5954065105</v>
      </c>
      <c r="H2220">
        <v>225001</v>
      </c>
      <c r="I2220">
        <v>39217</v>
      </c>
      <c r="J2220">
        <v>110475</v>
      </c>
      <c r="K2220">
        <v>1516</v>
      </c>
      <c r="L2220" t="s">
        <v>2433</v>
      </c>
      <c r="M2220">
        <v>45</v>
      </c>
      <c r="N2220" t="s">
        <v>1437</v>
      </c>
      <c r="O2220" t="s">
        <v>1434</v>
      </c>
      <c r="P2220" t="s">
        <v>2433</v>
      </c>
      <c r="Q2220" t="s">
        <v>1435</v>
      </c>
      <c r="R2220" t="s">
        <v>1435</v>
      </c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 spans="1:60" x14ac:dyDescent="0.25">
      <c r="A2221">
        <v>3345</v>
      </c>
      <c r="B2221">
        <v>42902</v>
      </c>
      <c r="C2221">
        <v>4</v>
      </c>
      <c r="D2221" t="s">
        <v>2321</v>
      </c>
      <c r="E2221" t="s">
        <v>1427</v>
      </c>
      <c r="F2221" t="s">
        <v>1717</v>
      </c>
      <c r="G2221">
        <v>5954065105</v>
      </c>
      <c r="H2221">
        <v>225001</v>
      </c>
      <c r="I2221">
        <v>39217</v>
      </c>
      <c r="J2221">
        <v>410000</v>
      </c>
      <c r="K2221">
        <v>1517</v>
      </c>
      <c r="L2221" t="s">
        <v>2434</v>
      </c>
      <c r="M2221">
        <v>164</v>
      </c>
      <c r="N2221" t="s">
        <v>1437</v>
      </c>
      <c r="O2221" t="s">
        <v>1434</v>
      </c>
      <c r="P2221" t="s">
        <v>2434</v>
      </c>
      <c r="Q2221" t="s">
        <v>1435</v>
      </c>
      <c r="R2221" t="s">
        <v>1435</v>
      </c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 spans="1:60" x14ac:dyDescent="0.25">
      <c r="A2222">
        <v>3346</v>
      </c>
      <c r="B2222">
        <v>42902</v>
      </c>
      <c r="C2222">
        <v>4</v>
      </c>
      <c r="D2222" t="s">
        <v>2321</v>
      </c>
      <c r="E2222" t="s">
        <v>1427</v>
      </c>
      <c r="F2222" t="s">
        <v>1717</v>
      </c>
      <c r="G2222">
        <v>5954065105</v>
      </c>
      <c r="H2222">
        <v>225001</v>
      </c>
      <c r="I2222">
        <v>39217</v>
      </c>
      <c r="J2222">
        <v>123000</v>
      </c>
      <c r="K2222">
        <v>1518</v>
      </c>
      <c r="L2222" t="s">
        <v>2435</v>
      </c>
      <c r="M2222">
        <v>164</v>
      </c>
      <c r="N2222" t="s">
        <v>1437</v>
      </c>
      <c r="O2222" t="s">
        <v>1434</v>
      </c>
      <c r="P2222" t="s">
        <v>2435</v>
      </c>
      <c r="Q2222" t="s">
        <v>1435</v>
      </c>
      <c r="R2222" t="s">
        <v>1435</v>
      </c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 spans="1:60" x14ac:dyDescent="0.25">
      <c r="A2223">
        <v>3347</v>
      </c>
      <c r="B2223">
        <v>42902</v>
      </c>
      <c r="C2223">
        <v>4</v>
      </c>
      <c r="D2223" t="s">
        <v>2321</v>
      </c>
      <c r="E2223" t="s">
        <v>1427</v>
      </c>
      <c r="F2223" t="s">
        <v>1717</v>
      </c>
      <c r="G2223">
        <v>5954065105</v>
      </c>
      <c r="H2223">
        <v>225001</v>
      </c>
      <c r="I2223">
        <v>39217</v>
      </c>
      <c r="J2223">
        <v>202400</v>
      </c>
      <c r="K2223">
        <v>1532</v>
      </c>
      <c r="L2223" t="s">
        <v>2436</v>
      </c>
      <c r="M2223">
        <v>160</v>
      </c>
      <c r="N2223" t="s">
        <v>1437</v>
      </c>
      <c r="O2223" t="s">
        <v>1434</v>
      </c>
      <c r="P2223" t="s">
        <v>2436</v>
      </c>
      <c r="Q2223" t="s">
        <v>1435</v>
      </c>
      <c r="R2223" t="s">
        <v>1435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 spans="1:60" x14ac:dyDescent="0.25">
      <c r="A2224">
        <v>3348</v>
      </c>
      <c r="B2224">
        <v>42902</v>
      </c>
      <c r="C2224">
        <v>4</v>
      </c>
      <c r="D2224" t="s">
        <v>2321</v>
      </c>
      <c r="E2224" t="s">
        <v>1427</v>
      </c>
      <c r="F2224" t="s">
        <v>1717</v>
      </c>
      <c r="G2224">
        <v>5954065105</v>
      </c>
      <c r="H2224">
        <v>225001</v>
      </c>
      <c r="I2224">
        <v>39217</v>
      </c>
      <c r="J2224">
        <v>12000</v>
      </c>
      <c r="K2224">
        <v>1538</v>
      </c>
      <c r="L2224" t="s">
        <v>2437</v>
      </c>
      <c r="M2224">
        <v>2</v>
      </c>
      <c r="N2224" t="s">
        <v>1437</v>
      </c>
      <c r="O2224" t="s">
        <v>1434</v>
      </c>
      <c r="P2224" t="s">
        <v>2437</v>
      </c>
      <c r="Q2224" t="s">
        <v>1435</v>
      </c>
      <c r="R2224" t="s">
        <v>1435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 spans="1:60" x14ac:dyDescent="0.25">
      <c r="A2225">
        <v>3349</v>
      </c>
      <c r="B2225">
        <v>42902</v>
      </c>
      <c r="C2225">
        <v>4</v>
      </c>
      <c r="D2225" t="s">
        <v>2321</v>
      </c>
      <c r="E2225" t="s">
        <v>1427</v>
      </c>
      <c r="F2225" t="s">
        <v>1717</v>
      </c>
      <c r="G2225">
        <v>5954065105</v>
      </c>
      <c r="H2225">
        <v>225001</v>
      </c>
      <c r="I2225">
        <v>39217</v>
      </c>
      <c r="J2225">
        <v>10000</v>
      </c>
      <c r="K2225">
        <v>1539</v>
      </c>
      <c r="L2225" t="s">
        <v>2438</v>
      </c>
      <c r="M2225">
        <v>2</v>
      </c>
      <c r="N2225" t="s">
        <v>1437</v>
      </c>
      <c r="O2225" t="s">
        <v>1434</v>
      </c>
      <c r="P2225" t="s">
        <v>2438</v>
      </c>
      <c r="Q2225" t="s">
        <v>1435</v>
      </c>
      <c r="R2225" t="s">
        <v>1435</v>
      </c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 spans="1:60" x14ac:dyDescent="0.25">
      <c r="A2226">
        <v>3350</v>
      </c>
      <c r="B2226">
        <v>42902</v>
      </c>
      <c r="C2226">
        <v>4</v>
      </c>
      <c r="D2226" t="s">
        <v>2321</v>
      </c>
      <c r="E2226" t="s">
        <v>1427</v>
      </c>
      <c r="F2226" t="s">
        <v>1717</v>
      </c>
      <c r="G2226">
        <v>5954065105</v>
      </c>
      <c r="H2226">
        <v>225001</v>
      </c>
      <c r="I2226">
        <v>39217</v>
      </c>
      <c r="J2226">
        <v>4598467</v>
      </c>
      <c r="K2226">
        <v>1607</v>
      </c>
      <c r="L2226" t="s">
        <v>2439</v>
      </c>
      <c r="M2226">
        <v>1</v>
      </c>
      <c r="N2226" t="s">
        <v>1437</v>
      </c>
      <c r="O2226" t="s">
        <v>1434</v>
      </c>
      <c r="P2226" t="s">
        <v>2439</v>
      </c>
      <c r="Q2226" t="s">
        <v>1435</v>
      </c>
      <c r="R2226" t="s">
        <v>1435</v>
      </c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 spans="1:60" x14ac:dyDescent="0.25">
      <c r="A2227">
        <v>3351</v>
      </c>
      <c r="B2227">
        <v>42902</v>
      </c>
      <c r="C2227">
        <v>4</v>
      </c>
      <c r="D2227" t="s">
        <v>2321</v>
      </c>
      <c r="E2227" t="s">
        <v>1427</v>
      </c>
      <c r="F2227" t="s">
        <v>1717</v>
      </c>
      <c r="G2227">
        <v>5954065105</v>
      </c>
      <c r="H2227">
        <v>225001</v>
      </c>
      <c r="I2227">
        <v>39217</v>
      </c>
      <c r="J2227">
        <v>124000</v>
      </c>
      <c r="K2227">
        <v>1651</v>
      </c>
      <c r="L2227" t="s">
        <v>2440</v>
      </c>
      <c r="M2227">
        <v>31</v>
      </c>
      <c r="N2227" t="s">
        <v>1437</v>
      </c>
      <c r="O2227" t="s">
        <v>1434</v>
      </c>
      <c r="P2227" t="s">
        <v>2440</v>
      </c>
      <c r="Q2227" t="s">
        <v>1435</v>
      </c>
      <c r="R2227" t="s">
        <v>1435</v>
      </c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 spans="1:60" x14ac:dyDescent="0.25">
      <c r="A2228">
        <v>3352</v>
      </c>
      <c r="B2228">
        <v>42902</v>
      </c>
      <c r="C2228">
        <v>4</v>
      </c>
      <c r="D2228" t="s">
        <v>2321</v>
      </c>
      <c r="E2228" t="s">
        <v>1427</v>
      </c>
      <c r="F2228" t="s">
        <v>1717</v>
      </c>
      <c r="G2228">
        <v>5954065105</v>
      </c>
      <c r="H2228">
        <v>225001</v>
      </c>
      <c r="I2228">
        <v>39217</v>
      </c>
      <c r="J2228">
        <v>12000</v>
      </c>
      <c r="K2228">
        <v>1652</v>
      </c>
      <c r="L2228" t="s">
        <v>2441</v>
      </c>
      <c r="M2228">
        <v>2</v>
      </c>
      <c r="N2228" t="s">
        <v>1437</v>
      </c>
      <c r="O2228" t="s">
        <v>1434</v>
      </c>
      <c r="P2228" t="s">
        <v>2441</v>
      </c>
      <c r="Q2228" t="s">
        <v>1435</v>
      </c>
      <c r="R2228" t="s">
        <v>1435</v>
      </c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 spans="1:60" x14ac:dyDescent="0.25">
      <c r="A2229">
        <v>3353</v>
      </c>
      <c r="B2229">
        <v>42902</v>
      </c>
      <c r="C2229">
        <v>4</v>
      </c>
      <c r="D2229" t="s">
        <v>2321</v>
      </c>
      <c r="E2229" t="s">
        <v>1427</v>
      </c>
      <c r="F2229" t="s">
        <v>1717</v>
      </c>
      <c r="G2229">
        <v>5954065105</v>
      </c>
      <c r="H2229">
        <v>225001</v>
      </c>
      <c r="I2229">
        <v>39217</v>
      </c>
      <c r="J2229">
        <v>397710</v>
      </c>
      <c r="K2229">
        <v>1236</v>
      </c>
      <c r="L2229" t="s">
        <v>2442</v>
      </c>
      <c r="M2229">
        <v>162</v>
      </c>
      <c r="N2229" t="s">
        <v>1437</v>
      </c>
      <c r="O2229" t="s">
        <v>1434</v>
      </c>
      <c r="P2229" t="s">
        <v>2442</v>
      </c>
      <c r="Q2229" t="s">
        <v>1435</v>
      </c>
      <c r="R2229" t="s">
        <v>1435</v>
      </c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 spans="1:60" x14ac:dyDescent="0.25">
      <c r="A2230">
        <v>3354</v>
      </c>
      <c r="B2230">
        <v>42902</v>
      </c>
      <c r="C2230">
        <v>4</v>
      </c>
      <c r="D2230" t="s">
        <v>2321</v>
      </c>
      <c r="E2230" t="s">
        <v>1427</v>
      </c>
      <c r="F2230" t="s">
        <v>1717</v>
      </c>
      <c r="G2230">
        <v>5954065105</v>
      </c>
      <c r="H2230">
        <v>225001</v>
      </c>
      <c r="I2230">
        <v>39217</v>
      </c>
      <c r="J2230">
        <v>7298701</v>
      </c>
      <c r="K2230">
        <v>1800</v>
      </c>
      <c r="L2230" t="s">
        <v>2443</v>
      </c>
      <c r="M2230">
        <v>1</v>
      </c>
      <c r="N2230" t="s">
        <v>2052</v>
      </c>
      <c r="O2230" t="s">
        <v>1434</v>
      </c>
      <c r="P2230" t="s">
        <v>2443</v>
      </c>
      <c r="Q2230" t="s">
        <v>1435</v>
      </c>
      <c r="R2230" t="s">
        <v>1435</v>
      </c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 spans="1:60" x14ac:dyDescent="0.25">
      <c r="A2231">
        <v>3355</v>
      </c>
      <c r="B2231">
        <v>42902</v>
      </c>
      <c r="C2231">
        <v>4</v>
      </c>
      <c r="D2231" t="s">
        <v>2321</v>
      </c>
      <c r="E2231" t="s">
        <v>1427</v>
      </c>
      <c r="F2231" t="s">
        <v>1717</v>
      </c>
      <c r="G2231">
        <v>5954065105</v>
      </c>
      <c r="H2231">
        <v>225001</v>
      </c>
      <c r="I2231">
        <v>39217</v>
      </c>
      <c r="J2231">
        <v>107074</v>
      </c>
      <c r="K2231">
        <v>1866</v>
      </c>
      <c r="L2231" t="s">
        <v>2444</v>
      </c>
      <c r="M2231">
        <v>62</v>
      </c>
      <c r="N2231" t="s">
        <v>1437</v>
      </c>
      <c r="O2231" t="s">
        <v>1434</v>
      </c>
      <c r="P2231" t="s">
        <v>2444</v>
      </c>
      <c r="Q2231" t="s">
        <v>1435</v>
      </c>
      <c r="R2231" t="s">
        <v>1435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 spans="1:60" x14ac:dyDescent="0.25">
      <c r="A2232">
        <v>3356</v>
      </c>
      <c r="B2232">
        <v>42902</v>
      </c>
      <c r="C2232">
        <v>4</v>
      </c>
      <c r="D2232" t="s">
        <v>2321</v>
      </c>
      <c r="E2232" t="s">
        <v>1427</v>
      </c>
      <c r="F2232" t="s">
        <v>1717</v>
      </c>
      <c r="G2232">
        <v>5954065105</v>
      </c>
      <c r="H2232">
        <v>225001</v>
      </c>
      <c r="I2232">
        <v>39217</v>
      </c>
      <c r="J2232">
        <v>96348</v>
      </c>
      <c r="K2232">
        <v>1867</v>
      </c>
      <c r="L2232" t="s">
        <v>2445</v>
      </c>
      <c r="M2232">
        <v>62</v>
      </c>
      <c r="N2232" t="s">
        <v>1437</v>
      </c>
      <c r="O2232" t="s">
        <v>1434</v>
      </c>
      <c r="P2232" t="s">
        <v>2445</v>
      </c>
      <c r="Q2232" t="s">
        <v>1435</v>
      </c>
      <c r="R2232" t="s">
        <v>1435</v>
      </c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 spans="1:60" x14ac:dyDescent="0.25">
      <c r="A2233">
        <v>3357</v>
      </c>
      <c r="B2233">
        <v>42902</v>
      </c>
      <c r="C2233">
        <v>4</v>
      </c>
      <c r="D2233" t="s">
        <v>2321</v>
      </c>
      <c r="E2233" t="s">
        <v>1427</v>
      </c>
      <c r="F2233" t="s">
        <v>1717</v>
      </c>
      <c r="G2233">
        <v>5954065105</v>
      </c>
      <c r="H2233">
        <v>225001</v>
      </c>
      <c r="I2233">
        <v>39217</v>
      </c>
      <c r="J2233">
        <v>148304</v>
      </c>
      <c r="K2233">
        <v>1868</v>
      </c>
      <c r="L2233" t="s">
        <v>2446</v>
      </c>
      <c r="M2233">
        <v>62</v>
      </c>
      <c r="N2233" t="s">
        <v>1437</v>
      </c>
      <c r="O2233" t="s">
        <v>1434</v>
      </c>
      <c r="P2233" t="s">
        <v>2446</v>
      </c>
      <c r="Q2233" t="s">
        <v>1435</v>
      </c>
      <c r="R2233" t="s">
        <v>1435</v>
      </c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 spans="1:60" x14ac:dyDescent="0.25">
      <c r="A2234">
        <v>3358</v>
      </c>
      <c r="B2234">
        <v>42902</v>
      </c>
      <c r="C2234">
        <v>4</v>
      </c>
      <c r="D2234" t="s">
        <v>2321</v>
      </c>
      <c r="E2234" t="s">
        <v>1427</v>
      </c>
      <c r="F2234" t="s">
        <v>1717</v>
      </c>
      <c r="G2234">
        <v>5954065105</v>
      </c>
      <c r="H2234">
        <v>225001</v>
      </c>
      <c r="I2234">
        <v>39217</v>
      </c>
      <c r="J2234">
        <v>74152</v>
      </c>
      <c r="K2234">
        <v>1869</v>
      </c>
      <c r="L2234" t="s">
        <v>2447</v>
      </c>
      <c r="M2234">
        <v>62</v>
      </c>
      <c r="N2234" t="s">
        <v>1437</v>
      </c>
      <c r="O2234" t="s">
        <v>1434</v>
      </c>
      <c r="P2234" t="s">
        <v>2447</v>
      </c>
      <c r="Q2234" t="s">
        <v>1435</v>
      </c>
      <c r="R2234" t="s">
        <v>1435</v>
      </c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 spans="1:60" x14ac:dyDescent="0.25">
      <c r="A2235">
        <v>3359</v>
      </c>
      <c r="B2235">
        <v>42902</v>
      </c>
      <c r="C2235">
        <v>4</v>
      </c>
      <c r="D2235" t="s">
        <v>2321</v>
      </c>
      <c r="E2235" t="s">
        <v>1427</v>
      </c>
      <c r="F2235" t="s">
        <v>1717</v>
      </c>
      <c r="G2235">
        <v>5954065105</v>
      </c>
      <c r="H2235">
        <v>225001</v>
      </c>
      <c r="I2235">
        <v>39217</v>
      </c>
      <c r="J2235">
        <v>120218</v>
      </c>
      <c r="K2235">
        <v>1870</v>
      </c>
      <c r="L2235" t="s">
        <v>2448</v>
      </c>
      <c r="M2235">
        <v>62</v>
      </c>
      <c r="N2235" t="s">
        <v>1437</v>
      </c>
      <c r="O2235" t="s">
        <v>1434</v>
      </c>
      <c r="P2235" t="s">
        <v>2448</v>
      </c>
      <c r="Q2235" t="s">
        <v>1435</v>
      </c>
      <c r="R2235" t="s">
        <v>1435</v>
      </c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 spans="1:60" x14ac:dyDescent="0.25">
      <c r="A2236">
        <v>3360</v>
      </c>
      <c r="B2236">
        <v>42902</v>
      </c>
      <c r="C2236">
        <v>4</v>
      </c>
      <c r="D2236" t="s">
        <v>2321</v>
      </c>
      <c r="E2236" t="s">
        <v>1427</v>
      </c>
      <c r="F2236" t="s">
        <v>1717</v>
      </c>
      <c r="G2236">
        <v>5954065105</v>
      </c>
      <c r="H2236">
        <v>225001</v>
      </c>
      <c r="I2236">
        <v>39217</v>
      </c>
      <c r="J2236">
        <v>74152</v>
      </c>
      <c r="K2236">
        <v>1871</v>
      </c>
      <c r="L2236" t="s">
        <v>2449</v>
      </c>
      <c r="M2236">
        <v>62</v>
      </c>
      <c r="N2236" t="s">
        <v>1437</v>
      </c>
      <c r="O2236" t="s">
        <v>1434</v>
      </c>
      <c r="P2236" t="s">
        <v>2449</v>
      </c>
      <c r="Q2236" t="s">
        <v>1435</v>
      </c>
      <c r="R2236" t="s">
        <v>1435</v>
      </c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 spans="1:60" x14ac:dyDescent="0.25">
      <c r="A2237">
        <v>3361</v>
      </c>
      <c r="B2237">
        <v>42902</v>
      </c>
      <c r="C2237">
        <v>4</v>
      </c>
      <c r="D2237" t="s">
        <v>2321</v>
      </c>
      <c r="E2237" t="s">
        <v>1427</v>
      </c>
      <c r="F2237" t="s">
        <v>1717</v>
      </c>
      <c r="G2237">
        <v>5954065105</v>
      </c>
      <c r="H2237">
        <v>225001</v>
      </c>
      <c r="I2237">
        <v>39217</v>
      </c>
      <c r="J2237">
        <v>80414</v>
      </c>
      <c r="K2237">
        <v>1872</v>
      </c>
      <c r="L2237" t="s">
        <v>2450</v>
      </c>
      <c r="M2237">
        <v>62</v>
      </c>
      <c r="N2237" t="s">
        <v>1437</v>
      </c>
      <c r="O2237" t="s">
        <v>1434</v>
      </c>
      <c r="P2237" t="s">
        <v>2450</v>
      </c>
      <c r="Q2237" t="s">
        <v>1435</v>
      </c>
      <c r="R2237" t="s">
        <v>1435</v>
      </c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 spans="1:60" x14ac:dyDescent="0.25">
      <c r="A2238">
        <v>3362</v>
      </c>
      <c r="B2238">
        <v>42902</v>
      </c>
      <c r="C2238">
        <v>4</v>
      </c>
      <c r="D2238" t="s">
        <v>2321</v>
      </c>
      <c r="E2238" t="s">
        <v>1427</v>
      </c>
      <c r="F2238" t="s">
        <v>1717</v>
      </c>
      <c r="G2238">
        <v>5954065105</v>
      </c>
      <c r="H2238">
        <v>225001</v>
      </c>
      <c r="I2238">
        <v>39217</v>
      </c>
      <c r="J2238">
        <v>74152</v>
      </c>
      <c r="K2238">
        <v>1873</v>
      </c>
      <c r="L2238" t="s">
        <v>2451</v>
      </c>
      <c r="M2238">
        <v>62</v>
      </c>
      <c r="N2238" t="s">
        <v>1437</v>
      </c>
      <c r="O2238" t="s">
        <v>1434</v>
      </c>
      <c r="P2238" t="s">
        <v>2451</v>
      </c>
      <c r="Q2238" t="s">
        <v>1435</v>
      </c>
      <c r="R2238" t="s">
        <v>1435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 spans="1:60" x14ac:dyDescent="0.25">
      <c r="A2239">
        <v>3363</v>
      </c>
      <c r="B2239">
        <v>42902</v>
      </c>
      <c r="C2239">
        <v>4</v>
      </c>
      <c r="D2239" t="s">
        <v>2321</v>
      </c>
      <c r="E2239" t="s">
        <v>1427</v>
      </c>
      <c r="F2239" t="s">
        <v>1717</v>
      </c>
      <c r="G2239">
        <v>5954065105</v>
      </c>
      <c r="H2239">
        <v>225001</v>
      </c>
      <c r="I2239">
        <v>39217</v>
      </c>
      <c r="J2239">
        <v>459943</v>
      </c>
      <c r="K2239">
        <v>1909</v>
      </c>
      <c r="L2239" t="s">
        <v>2452</v>
      </c>
      <c r="M2239">
        <v>1</v>
      </c>
      <c r="N2239" t="s">
        <v>1437</v>
      </c>
      <c r="O2239" t="s">
        <v>1434</v>
      </c>
      <c r="P2239" t="s">
        <v>2452</v>
      </c>
      <c r="Q2239" t="s">
        <v>1435</v>
      </c>
      <c r="R2239" t="s">
        <v>1435</v>
      </c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 spans="1:60" x14ac:dyDescent="0.25">
      <c r="A2240">
        <v>3364</v>
      </c>
      <c r="B2240">
        <v>42902</v>
      </c>
      <c r="C2240">
        <v>4</v>
      </c>
      <c r="D2240" t="s">
        <v>2321</v>
      </c>
      <c r="E2240" t="s">
        <v>1427</v>
      </c>
      <c r="F2240" t="s">
        <v>1717</v>
      </c>
      <c r="G2240">
        <v>5954065105</v>
      </c>
      <c r="H2240">
        <v>225001</v>
      </c>
      <c r="I2240">
        <v>39217</v>
      </c>
      <c r="J2240">
        <v>720582</v>
      </c>
      <c r="K2240">
        <v>1910</v>
      </c>
      <c r="L2240" t="s">
        <v>2453</v>
      </c>
      <c r="M2240">
        <v>1</v>
      </c>
      <c r="N2240" t="s">
        <v>1437</v>
      </c>
      <c r="O2240" t="s">
        <v>1434</v>
      </c>
      <c r="P2240" t="s">
        <v>2453</v>
      </c>
      <c r="Q2240" t="s">
        <v>1435</v>
      </c>
      <c r="R2240" t="s">
        <v>1435</v>
      </c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 spans="1:60" x14ac:dyDescent="0.25">
      <c r="A2241">
        <v>2129</v>
      </c>
      <c r="B2241">
        <v>42904</v>
      </c>
      <c r="C2241">
        <v>14</v>
      </c>
      <c r="D2241" t="s">
        <v>1808</v>
      </c>
      <c r="E2241" t="s">
        <v>1427</v>
      </c>
      <c r="F2241" t="s">
        <v>1428</v>
      </c>
      <c r="G2241">
        <v>5935284450</v>
      </c>
      <c r="H2241">
        <v>35470</v>
      </c>
      <c r="I2241">
        <v>4136100</v>
      </c>
      <c r="J2241">
        <v>165000</v>
      </c>
      <c r="K2241">
        <v>5931</v>
      </c>
      <c r="L2241" t="s">
        <v>2454</v>
      </c>
      <c r="M2241">
        <v>1</v>
      </c>
      <c r="N2241" t="s">
        <v>1437</v>
      </c>
      <c r="O2241" t="s">
        <v>1434</v>
      </c>
      <c r="P2241" t="s">
        <v>2454</v>
      </c>
      <c r="Q2241" t="s">
        <v>1435</v>
      </c>
      <c r="R2241" t="s">
        <v>1435</v>
      </c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 spans="1:60" x14ac:dyDescent="0.25">
      <c r="A2242">
        <v>2130</v>
      </c>
      <c r="B2242">
        <v>42904</v>
      </c>
      <c r="C2242">
        <v>14</v>
      </c>
      <c r="D2242" t="s">
        <v>1808</v>
      </c>
      <c r="E2242" t="s">
        <v>1427</v>
      </c>
      <c r="F2242" t="s">
        <v>1428</v>
      </c>
      <c r="G2242">
        <v>5935284450</v>
      </c>
      <c r="H2242">
        <v>35470</v>
      </c>
      <c r="I2242">
        <v>4136100</v>
      </c>
      <c r="J2242">
        <v>110000</v>
      </c>
      <c r="K2242">
        <v>5932</v>
      </c>
      <c r="L2242" t="s">
        <v>2455</v>
      </c>
      <c r="M2242">
        <v>1</v>
      </c>
      <c r="N2242" t="s">
        <v>1437</v>
      </c>
      <c r="O2242" t="s">
        <v>1434</v>
      </c>
      <c r="P2242" t="s">
        <v>2455</v>
      </c>
      <c r="Q2242" t="s">
        <v>1435</v>
      </c>
      <c r="R2242" t="s">
        <v>1435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 spans="1:60" x14ac:dyDescent="0.25">
      <c r="A2243">
        <v>2275</v>
      </c>
      <c r="B2243">
        <v>42905</v>
      </c>
      <c r="C2243">
        <v>4</v>
      </c>
      <c r="D2243" t="s">
        <v>1838</v>
      </c>
      <c r="E2243" t="s">
        <v>1427</v>
      </c>
      <c r="F2243" t="s">
        <v>1428</v>
      </c>
      <c r="G2243">
        <v>5935401947</v>
      </c>
      <c r="H2243">
        <v>39207</v>
      </c>
      <c r="I2243">
        <v>4136100</v>
      </c>
      <c r="J2243">
        <v>800000</v>
      </c>
      <c r="K2243">
        <v>2110</v>
      </c>
      <c r="L2243" t="s">
        <v>2456</v>
      </c>
      <c r="M2243">
        <v>2</v>
      </c>
      <c r="N2243" t="s">
        <v>1447</v>
      </c>
      <c r="O2243" t="s">
        <v>1434</v>
      </c>
      <c r="P2243" t="s">
        <v>2456</v>
      </c>
      <c r="Q2243" t="s">
        <v>1435</v>
      </c>
      <c r="R2243" t="s">
        <v>1435</v>
      </c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 spans="1:60" x14ac:dyDescent="0.25">
      <c r="A2244">
        <v>2276</v>
      </c>
      <c r="B2244">
        <v>42905</v>
      </c>
      <c r="C2244">
        <v>4</v>
      </c>
      <c r="D2244" t="s">
        <v>1838</v>
      </c>
      <c r="E2244" t="s">
        <v>1427</v>
      </c>
      <c r="F2244" t="s">
        <v>1428</v>
      </c>
      <c r="G2244">
        <v>5935401947</v>
      </c>
      <c r="H2244">
        <v>39207</v>
      </c>
      <c r="I2244">
        <v>4136100</v>
      </c>
      <c r="J2244">
        <v>1100000</v>
      </c>
      <c r="K2244">
        <v>2111</v>
      </c>
      <c r="L2244" t="s">
        <v>2457</v>
      </c>
      <c r="M2244">
        <v>2</v>
      </c>
      <c r="N2244" t="s">
        <v>1447</v>
      </c>
      <c r="O2244" t="s">
        <v>1434</v>
      </c>
      <c r="P2244" t="s">
        <v>2457</v>
      </c>
      <c r="Q2244" t="s">
        <v>1435</v>
      </c>
      <c r="R2244" t="s">
        <v>1435</v>
      </c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 spans="1:60" x14ac:dyDescent="0.25">
      <c r="A2245">
        <v>2277</v>
      </c>
      <c r="B2245">
        <v>42905</v>
      </c>
      <c r="C2245">
        <v>4</v>
      </c>
      <c r="D2245" t="s">
        <v>1838</v>
      </c>
      <c r="E2245" t="s">
        <v>1427</v>
      </c>
      <c r="F2245" t="s">
        <v>1428</v>
      </c>
      <c r="G2245">
        <v>5935401947</v>
      </c>
      <c r="H2245">
        <v>39207</v>
      </c>
      <c r="I2245">
        <v>4136100</v>
      </c>
      <c r="J2245">
        <v>194000</v>
      </c>
      <c r="K2245">
        <v>2112</v>
      </c>
      <c r="L2245" t="s">
        <v>2458</v>
      </c>
      <c r="M2245">
        <v>1</v>
      </c>
      <c r="N2245" t="s">
        <v>1447</v>
      </c>
      <c r="O2245" t="s">
        <v>1434</v>
      </c>
      <c r="P2245" t="s">
        <v>2458</v>
      </c>
      <c r="Q2245" t="s">
        <v>1435</v>
      </c>
      <c r="R2245" t="s">
        <v>1435</v>
      </c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 spans="1:60" x14ac:dyDescent="0.25">
      <c r="A2246">
        <v>590</v>
      </c>
      <c r="B2246">
        <v>42906</v>
      </c>
      <c r="C2246">
        <v>6</v>
      </c>
      <c r="D2246" t="s">
        <v>1440</v>
      </c>
      <c r="E2246" t="s">
        <v>1427</v>
      </c>
      <c r="F2246" t="s">
        <v>1441</v>
      </c>
      <c r="G2246">
        <v>5000031687</v>
      </c>
      <c r="H2246">
        <v>210303</v>
      </c>
      <c r="I2246">
        <v>4136104</v>
      </c>
      <c r="J2246">
        <v>2516888</v>
      </c>
      <c r="K2246" t="s">
        <v>1445</v>
      </c>
      <c r="L2246" t="s">
        <v>1446</v>
      </c>
      <c r="M2246">
        <v>0</v>
      </c>
      <c r="N2246" t="s">
        <v>1447</v>
      </c>
      <c r="O2246" t="s">
        <v>1434</v>
      </c>
      <c r="P2246" t="s">
        <v>2086</v>
      </c>
      <c r="Q2246" t="s">
        <v>1435</v>
      </c>
      <c r="R2246" t="s">
        <v>1435</v>
      </c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 spans="1:60" x14ac:dyDescent="0.25">
      <c r="A2247">
        <v>623</v>
      </c>
      <c r="B2247">
        <v>42906</v>
      </c>
      <c r="C2247">
        <v>6</v>
      </c>
      <c r="D2247" t="s">
        <v>2459</v>
      </c>
      <c r="E2247" t="s">
        <v>1427</v>
      </c>
      <c r="F2247" t="s">
        <v>1537</v>
      </c>
      <c r="G2247">
        <v>100181755406</v>
      </c>
      <c r="H2247">
        <v>210405</v>
      </c>
      <c r="I2247">
        <v>4136100</v>
      </c>
      <c r="J2247">
        <v>120000</v>
      </c>
      <c r="K2247" t="s">
        <v>1445</v>
      </c>
      <c r="L2247" t="s">
        <v>1446</v>
      </c>
      <c r="M2247">
        <v>0</v>
      </c>
      <c r="N2247" t="s">
        <v>1447</v>
      </c>
      <c r="O2247" t="s">
        <v>1434</v>
      </c>
      <c r="P2247" t="s">
        <v>2295</v>
      </c>
      <c r="Q2247" t="s">
        <v>1435</v>
      </c>
      <c r="R2247" t="s">
        <v>1435</v>
      </c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 spans="1:60" x14ac:dyDescent="0.25">
      <c r="A2248">
        <v>586</v>
      </c>
      <c r="B2248">
        <v>42907</v>
      </c>
      <c r="C2248">
        <v>6</v>
      </c>
      <c r="D2248" t="s">
        <v>1580</v>
      </c>
      <c r="E2248" t="s">
        <v>1427</v>
      </c>
      <c r="F2248" t="s">
        <v>1441</v>
      </c>
      <c r="G2248">
        <v>5000571065</v>
      </c>
      <c r="H2248">
        <v>210101</v>
      </c>
      <c r="I2248">
        <v>41310</v>
      </c>
      <c r="J2248">
        <v>220165</v>
      </c>
      <c r="K2248" t="s">
        <v>1445</v>
      </c>
      <c r="L2248" t="s">
        <v>1446</v>
      </c>
      <c r="M2248">
        <v>0</v>
      </c>
      <c r="N2248" t="s">
        <v>1447</v>
      </c>
      <c r="O2248" t="s">
        <v>1434</v>
      </c>
      <c r="P2248" t="s">
        <v>2460</v>
      </c>
      <c r="Q2248" t="s">
        <v>1435</v>
      </c>
      <c r="R2248" t="s">
        <v>1435</v>
      </c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 spans="1:60" x14ac:dyDescent="0.25">
      <c r="A2249">
        <v>528</v>
      </c>
      <c r="B2249">
        <v>42908</v>
      </c>
      <c r="C2249">
        <v>330</v>
      </c>
      <c r="D2249" t="s">
        <v>1620</v>
      </c>
      <c r="E2249" t="s">
        <v>1427</v>
      </c>
      <c r="F2249" t="s">
        <v>1428</v>
      </c>
      <c r="G2249">
        <v>5954000011</v>
      </c>
      <c r="H2249">
        <v>41310</v>
      </c>
      <c r="I2249">
        <v>31211</v>
      </c>
      <c r="J2249">
        <v>40413059</v>
      </c>
      <c r="K2249" t="s">
        <v>1445</v>
      </c>
      <c r="L2249" t="s">
        <v>1446</v>
      </c>
      <c r="M2249">
        <v>0</v>
      </c>
      <c r="N2249" t="s">
        <v>1447</v>
      </c>
      <c r="O2249" t="s">
        <v>1434</v>
      </c>
      <c r="P2249" t="s">
        <v>2461</v>
      </c>
      <c r="Q2249">
        <v>71802</v>
      </c>
      <c r="R2249">
        <v>81834</v>
      </c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 spans="1:60" x14ac:dyDescent="0.25">
      <c r="A2250">
        <v>529</v>
      </c>
      <c r="B2250">
        <v>42908</v>
      </c>
      <c r="C2250">
        <v>331</v>
      </c>
      <c r="D2250" t="s">
        <v>1580</v>
      </c>
      <c r="E2250" t="s">
        <v>1427</v>
      </c>
      <c r="F2250" t="s">
        <v>1441</v>
      </c>
      <c r="G2250">
        <v>5000571065</v>
      </c>
      <c r="H2250">
        <v>41310</v>
      </c>
      <c r="I2250">
        <v>31211</v>
      </c>
      <c r="J2250">
        <v>40000000</v>
      </c>
      <c r="K2250" t="s">
        <v>1445</v>
      </c>
      <c r="L2250" t="s">
        <v>1446</v>
      </c>
      <c r="M2250">
        <v>0</v>
      </c>
      <c r="N2250" t="s">
        <v>1447</v>
      </c>
      <c r="O2250" t="s">
        <v>1434</v>
      </c>
      <c r="P2250" t="s">
        <v>2461</v>
      </c>
      <c r="Q2250">
        <v>71802</v>
      </c>
      <c r="R2250">
        <v>81834</v>
      </c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 spans="1:60" x14ac:dyDescent="0.25">
      <c r="A2251">
        <v>530</v>
      </c>
      <c r="B2251">
        <v>42908</v>
      </c>
      <c r="C2251">
        <v>332</v>
      </c>
      <c r="D2251" t="s">
        <v>1580</v>
      </c>
      <c r="E2251" t="s">
        <v>1427</v>
      </c>
      <c r="F2251" t="s">
        <v>1441</v>
      </c>
      <c r="G2251">
        <v>5000571065</v>
      </c>
      <c r="H2251">
        <v>41310</v>
      </c>
      <c r="I2251">
        <v>31211</v>
      </c>
      <c r="J2251">
        <v>9159453</v>
      </c>
      <c r="K2251" t="s">
        <v>1445</v>
      </c>
      <c r="L2251" t="s">
        <v>1446</v>
      </c>
      <c r="M2251">
        <v>0</v>
      </c>
      <c r="N2251" t="s">
        <v>1447</v>
      </c>
      <c r="O2251" t="s">
        <v>1434</v>
      </c>
      <c r="P2251" t="s">
        <v>2461</v>
      </c>
      <c r="Q2251">
        <v>71802</v>
      </c>
      <c r="R2251">
        <v>81834</v>
      </c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 spans="1:60" x14ac:dyDescent="0.25">
      <c r="A2252">
        <v>531</v>
      </c>
      <c r="B2252">
        <v>42908</v>
      </c>
      <c r="C2252">
        <v>326</v>
      </c>
      <c r="D2252" t="s">
        <v>2462</v>
      </c>
      <c r="E2252" t="s">
        <v>1427</v>
      </c>
      <c r="F2252" t="s">
        <v>1428</v>
      </c>
      <c r="G2252">
        <v>5954178357</v>
      </c>
      <c r="H2252">
        <v>41310</v>
      </c>
      <c r="I2252">
        <v>31211</v>
      </c>
      <c r="J2252">
        <v>1120977</v>
      </c>
      <c r="K2252" t="s">
        <v>1445</v>
      </c>
      <c r="L2252" t="s">
        <v>1446</v>
      </c>
      <c r="M2252">
        <v>0</v>
      </c>
      <c r="N2252" t="s">
        <v>1447</v>
      </c>
      <c r="O2252" t="s">
        <v>1434</v>
      </c>
      <c r="P2252" t="s">
        <v>2461</v>
      </c>
      <c r="Q2252">
        <v>71802</v>
      </c>
      <c r="R2252">
        <v>81834</v>
      </c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 spans="1:60" x14ac:dyDescent="0.25">
      <c r="A2253">
        <v>701</v>
      </c>
      <c r="B2253">
        <v>42909</v>
      </c>
      <c r="C2253">
        <v>6</v>
      </c>
      <c r="D2253" t="s">
        <v>2463</v>
      </c>
      <c r="E2253" t="s">
        <v>1427</v>
      </c>
      <c r="F2253" t="s">
        <v>1494</v>
      </c>
      <c r="G2253" t="s">
        <v>1494</v>
      </c>
      <c r="H2253">
        <v>31215</v>
      </c>
      <c r="I2253">
        <v>131105</v>
      </c>
      <c r="J2253">
        <v>1000000</v>
      </c>
      <c r="K2253" t="s">
        <v>1445</v>
      </c>
      <c r="L2253" t="s">
        <v>1446</v>
      </c>
      <c r="M2253">
        <v>0</v>
      </c>
      <c r="N2253" t="s">
        <v>1447</v>
      </c>
      <c r="O2253" t="s">
        <v>1434</v>
      </c>
      <c r="P2253" t="s">
        <v>1544</v>
      </c>
      <c r="Q2253" t="s">
        <v>1435</v>
      </c>
      <c r="R2253" t="s">
        <v>1435</v>
      </c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</row>
    <row r="2254" spans="1:60" x14ac:dyDescent="0.25">
      <c r="A2254">
        <v>570</v>
      </c>
      <c r="B2254">
        <v>42911</v>
      </c>
      <c r="C2254">
        <v>6</v>
      </c>
      <c r="D2254" t="s">
        <v>1580</v>
      </c>
      <c r="E2254" t="s">
        <v>1427</v>
      </c>
      <c r="F2254" t="s">
        <v>1441</v>
      </c>
      <c r="G2254">
        <v>5000571065</v>
      </c>
      <c r="H2254">
        <v>210102</v>
      </c>
      <c r="I2254">
        <v>41310</v>
      </c>
      <c r="J2254">
        <v>40000000</v>
      </c>
      <c r="K2254" t="s">
        <v>1445</v>
      </c>
      <c r="L2254" t="s">
        <v>1446</v>
      </c>
      <c r="M2254">
        <v>0</v>
      </c>
      <c r="N2254" t="s">
        <v>1447</v>
      </c>
      <c r="O2254" t="s">
        <v>1434</v>
      </c>
      <c r="P2254" t="s">
        <v>1584</v>
      </c>
      <c r="Q2254" t="s">
        <v>1435</v>
      </c>
      <c r="R2254" t="s">
        <v>1435</v>
      </c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 spans="1:60" x14ac:dyDescent="0.25">
      <c r="A2255">
        <v>571</v>
      </c>
      <c r="B2255">
        <v>42911</v>
      </c>
      <c r="C2255">
        <v>6</v>
      </c>
      <c r="D2255" t="s">
        <v>1580</v>
      </c>
      <c r="E2255" t="s">
        <v>1427</v>
      </c>
      <c r="F2255" t="s">
        <v>1441</v>
      </c>
      <c r="G2255">
        <v>5000571065</v>
      </c>
      <c r="H2255">
        <v>210101</v>
      </c>
      <c r="I2255">
        <v>41310</v>
      </c>
      <c r="J2255">
        <v>148344482</v>
      </c>
      <c r="K2255" t="s">
        <v>1445</v>
      </c>
      <c r="L2255" t="s">
        <v>1446</v>
      </c>
      <c r="M2255">
        <v>0</v>
      </c>
      <c r="N2255" t="s">
        <v>1447</v>
      </c>
      <c r="O2255" t="s">
        <v>1434</v>
      </c>
      <c r="P2255" t="s">
        <v>1586</v>
      </c>
      <c r="Q2255" t="s">
        <v>1435</v>
      </c>
      <c r="R2255" t="s">
        <v>1435</v>
      </c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 spans="1:60" x14ac:dyDescent="0.25">
      <c r="A2256">
        <v>572</v>
      </c>
      <c r="B2256">
        <v>42911</v>
      </c>
      <c r="C2256">
        <v>6</v>
      </c>
      <c r="D2256" t="s">
        <v>1624</v>
      </c>
      <c r="E2256" t="s">
        <v>1427</v>
      </c>
      <c r="F2256" t="s">
        <v>1537</v>
      </c>
      <c r="G2256">
        <v>100180090000</v>
      </c>
      <c r="H2256">
        <v>41310</v>
      </c>
      <c r="I2256">
        <v>4136120</v>
      </c>
      <c r="J2256">
        <v>18547875</v>
      </c>
      <c r="K2256" t="s">
        <v>1445</v>
      </c>
      <c r="L2256" t="s">
        <v>1446</v>
      </c>
      <c r="M2256">
        <v>0</v>
      </c>
      <c r="N2256" t="s">
        <v>1447</v>
      </c>
      <c r="O2256" t="s">
        <v>1434</v>
      </c>
      <c r="P2256" t="s">
        <v>1627</v>
      </c>
      <c r="Q2256" t="s">
        <v>1435</v>
      </c>
      <c r="R2256" t="s">
        <v>1435</v>
      </c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 spans="1:60" x14ac:dyDescent="0.25">
      <c r="A2257">
        <v>573</v>
      </c>
      <c r="B2257">
        <v>42911</v>
      </c>
      <c r="C2257">
        <v>6</v>
      </c>
      <c r="D2257" t="s">
        <v>1629</v>
      </c>
      <c r="E2257" t="s">
        <v>1427</v>
      </c>
      <c r="F2257" t="s">
        <v>1537</v>
      </c>
      <c r="G2257">
        <v>100180000901</v>
      </c>
      <c r="H2257">
        <v>41310</v>
      </c>
      <c r="I2257">
        <v>4136130</v>
      </c>
      <c r="J2257">
        <v>16314662</v>
      </c>
      <c r="K2257" t="s">
        <v>1445</v>
      </c>
      <c r="L2257" t="s">
        <v>1446</v>
      </c>
      <c r="M2257">
        <v>0</v>
      </c>
      <c r="N2257" t="s">
        <v>1447</v>
      </c>
      <c r="O2257" t="s">
        <v>1434</v>
      </c>
      <c r="P2257" t="s">
        <v>1632</v>
      </c>
      <c r="Q2257" t="s">
        <v>1435</v>
      </c>
      <c r="R2257" t="s">
        <v>1435</v>
      </c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 spans="1:60" x14ac:dyDescent="0.25">
      <c r="A2258">
        <v>574</v>
      </c>
      <c r="B2258">
        <v>42911</v>
      </c>
      <c r="C2258">
        <v>6</v>
      </c>
      <c r="D2258" t="s">
        <v>1686</v>
      </c>
      <c r="E2258" t="s">
        <v>1427</v>
      </c>
      <c r="F2258" t="s">
        <v>1428</v>
      </c>
      <c r="G2258">
        <v>5935008092</v>
      </c>
      <c r="H2258">
        <v>41310</v>
      </c>
      <c r="I2258">
        <v>4136140</v>
      </c>
      <c r="J2258">
        <v>1870922</v>
      </c>
      <c r="K2258" t="s">
        <v>1445</v>
      </c>
      <c r="L2258" t="s">
        <v>1446</v>
      </c>
      <c r="M2258">
        <v>0</v>
      </c>
      <c r="N2258" t="s">
        <v>1447</v>
      </c>
      <c r="O2258" t="s">
        <v>1434</v>
      </c>
      <c r="P2258" t="s">
        <v>1937</v>
      </c>
      <c r="Q2258" t="s">
        <v>1435</v>
      </c>
      <c r="R2258" t="s">
        <v>1435</v>
      </c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 spans="1:60" x14ac:dyDescent="0.25">
      <c r="A2259">
        <v>575</v>
      </c>
      <c r="B2259">
        <v>42911</v>
      </c>
      <c r="C2259">
        <v>6</v>
      </c>
      <c r="D2259" t="s">
        <v>1690</v>
      </c>
      <c r="E2259" t="s">
        <v>1427</v>
      </c>
      <c r="F2259" t="s">
        <v>1537</v>
      </c>
      <c r="G2259">
        <v>100181715401</v>
      </c>
      <c r="H2259">
        <v>41310</v>
      </c>
      <c r="I2259">
        <v>4136100</v>
      </c>
      <c r="J2259">
        <v>249000</v>
      </c>
      <c r="K2259" t="s">
        <v>1445</v>
      </c>
      <c r="L2259" t="s">
        <v>1446</v>
      </c>
      <c r="M2259">
        <v>0</v>
      </c>
      <c r="N2259" t="s">
        <v>1447</v>
      </c>
      <c r="O2259" t="s">
        <v>1434</v>
      </c>
      <c r="P2259" t="s">
        <v>2464</v>
      </c>
      <c r="Q2259" t="s">
        <v>1435</v>
      </c>
      <c r="R2259" t="s">
        <v>1435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 spans="1:60" x14ac:dyDescent="0.25">
      <c r="A2260">
        <v>576</v>
      </c>
      <c r="B2260">
        <v>42911</v>
      </c>
      <c r="C2260">
        <v>6</v>
      </c>
      <c r="D2260" t="s">
        <v>1636</v>
      </c>
      <c r="E2260" t="s">
        <v>1427</v>
      </c>
      <c r="F2260" t="s">
        <v>1428</v>
      </c>
      <c r="G2260">
        <v>5943006301</v>
      </c>
      <c r="H2260">
        <v>41310</v>
      </c>
      <c r="I2260">
        <v>41362</v>
      </c>
      <c r="J2260">
        <v>18000</v>
      </c>
      <c r="K2260" t="s">
        <v>1445</v>
      </c>
      <c r="L2260" t="s">
        <v>1446</v>
      </c>
      <c r="M2260">
        <v>0</v>
      </c>
      <c r="N2260" t="s">
        <v>1447</v>
      </c>
      <c r="O2260" t="s">
        <v>1434</v>
      </c>
      <c r="P2260" t="s">
        <v>1692</v>
      </c>
      <c r="Q2260" t="s">
        <v>1435</v>
      </c>
      <c r="R2260" t="s">
        <v>1435</v>
      </c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 spans="1:60" x14ac:dyDescent="0.25">
      <c r="A2261">
        <v>577</v>
      </c>
      <c r="B2261">
        <v>42911</v>
      </c>
      <c r="C2261">
        <v>6</v>
      </c>
      <c r="D2261" t="s">
        <v>1640</v>
      </c>
      <c r="E2261" t="s">
        <v>1427</v>
      </c>
      <c r="F2261" t="s">
        <v>1428</v>
      </c>
      <c r="G2261">
        <v>5954369396</v>
      </c>
      <c r="H2261">
        <v>41310</v>
      </c>
      <c r="I2261">
        <v>41362</v>
      </c>
      <c r="J2261">
        <v>359893</v>
      </c>
      <c r="K2261" t="s">
        <v>1445</v>
      </c>
      <c r="L2261" t="s">
        <v>1446</v>
      </c>
      <c r="M2261">
        <v>0</v>
      </c>
      <c r="N2261" t="s">
        <v>1447</v>
      </c>
      <c r="O2261" t="s">
        <v>1434</v>
      </c>
      <c r="P2261" t="s">
        <v>1642</v>
      </c>
      <c r="Q2261" t="s">
        <v>1435</v>
      </c>
      <c r="R2261" t="s">
        <v>1435</v>
      </c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 spans="1:60" x14ac:dyDescent="0.25">
      <c r="A2262">
        <v>578</v>
      </c>
      <c r="B2262">
        <v>42911</v>
      </c>
      <c r="C2262">
        <v>6</v>
      </c>
      <c r="D2262" t="s">
        <v>1645</v>
      </c>
      <c r="E2262" t="s">
        <v>1427</v>
      </c>
      <c r="F2262" t="s">
        <v>1428</v>
      </c>
      <c r="G2262">
        <v>5954302400</v>
      </c>
      <c r="H2262">
        <v>41310</v>
      </c>
      <c r="I2262">
        <v>41362</v>
      </c>
      <c r="J2262">
        <v>920000</v>
      </c>
      <c r="K2262" t="s">
        <v>1445</v>
      </c>
      <c r="L2262" t="s">
        <v>1446</v>
      </c>
      <c r="M2262">
        <v>0</v>
      </c>
      <c r="N2262" t="s">
        <v>1447</v>
      </c>
      <c r="O2262" t="s">
        <v>1434</v>
      </c>
      <c r="P2262" t="s">
        <v>1647</v>
      </c>
      <c r="Q2262" t="s">
        <v>1435</v>
      </c>
      <c r="R2262" t="s">
        <v>1435</v>
      </c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 spans="1:60" x14ac:dyDescent="0.25">
      <c r="A2263">
        <v>579</v>
      </c>
      <c r="B2263">
        <v>42911</v>
      </c>
      <c r="C2263">
        <v>6</v>
      </c>
      <c r="D2263" t="s">
        <v>2117</v>
      </c>
      <c r="E2263" t="s">
        <v>1427</v>
      </c>
      <c r="F2263" t="s">
        <v>1428</v>
      </c>
      <c r="G2263">
        <v>5954066493</v>
      </c>
      <c r="H2263">
        <v>41310</v>
      </c>
      <c r="I2263">
        <v>34713</v>
      </c>
      <c r="J2263">
        <v>100000</v>
      </c>
      <c r="K2263" t="s">
        <v>1445</v>
      </c>
      <c r="L2263" t="s">
        <v>1446</v>
      </c>
      <c r="M2263">
        <v>0</v>
      </c>
      <c r="N2263" t="s">
        <v>1447</v>
      </c>
      <c r="O2263" t="s">
        <v>1434</v>
      </c>
      <c r="P2263" t="s">
        <v>1995</v>
      </c>
      <c r="Q2263" t="s">
        <v>1435</v>
      </c>
      <c r="R2263" t="s">
        <v>1435</v>
      </c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 spans="1:60" x14ac:dyDescent="0.25">
      <c r="A2264">
        <v>593</v>
      </c>
      <c r="B2264">
        <v>42911</v>
      </c>
      <c r="C2264">
        <v>6</v>
      </c>
      <c r="D2264" t="s">
        <v>1580</v>
      </c>
      <c r="E2264" t="s">
        <v>1427</v>
      </c>
      <c r="F2264" t="s">
        <v>1441</v>
      </c>
      <c r="G2264">
        <v>5000571065</v>
      </c>
      <c r="H2264">
        <v>210104</v>
      </c>
      <c r="I2264">
        <v>41310</v>
      </c>
      <c r="J2264">
        <v>6774738</v>
      </c>
      <c r="K2264" t="s">
        <v>1445</v>
      </c>
      <c r="L2264" t="s">
        <v>1446</v>
      </c>
      <c r="M2264">
        <v>0</v>
      </c>
      <c r="N2264" t="s">
        <v>1447</v>
      </c>
      <c r="O2264" t="s">
        <v>1434</v>
      </c>
      <c r="P2264" t="s">
        <v>2065</v>
      </c>
      <c r="Q2264" t="s">
        <v>1435</v>
      </c>
      <c r="R2264" t="s">
        <v>1435</v>
      </c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 spans="1:60" x14ac:dyDescent="0.25">
      <c r="A2265">
        <v>594</v>
      </c>
      <c r="B2265">
        <v>42911</v>
      </c>
      <c r="C2265">
        <v>6</v>
      </c>
      <c r="D2265" t="s">
        <v>1580</v>
      </c>
      <c r="E2265" t="s">
        <v>1427</v>
      </c>
      <c r="F2265" t="s">
        <v>1441</v>
      </c>
      <c r="G2265">
        <v>5000571065</v>
      </c>
      <c r="H2265">
        <v>210101</v>
      </c>
      <c r="I2265">
        <v>41310</v>
      </c>
      <c r="J2265">
        <v>20032287</v>
      </c>
      <c r="K2265" t="s">
        <v>1445</v>
      </c>
      <c r="L2265" t="s">
        <v>1446</v>
      </c>
      <c r="M2265">
        <v>0</v>
      </c>
      <c r="N2265" t="s">
        <v>1447</v>
      </c>
      <c r="O2265" t="s">
        <v>1434</v>
      </c>
      <c r="P2265" t="s">
        <v>1586</v>
      </c>
      <c r="Q2265" t="s">
        <v>1435</v>
      </c>
      <c r="R2265" t="s">
        <v>1435</v>
      </c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 spans="1:60" x14ac:dyDescent="0.25">
      <c r="A2266">
        <v>595</v>
      </c>
      <c r="B2266">
        <v>42911</v>
      </c>
      <c r="C2266">
        <v>6</v>
      </c>
      <c r="D2266" t="s">
        <v>1624</v>
      </c>
      <c r="E2266" t="s">
        <v>1427</v>
      </c>
      <c r="F2266" t="s">
        <v>1537</v>
      </c>
      <c r="G2266">
        <v>100180090000</v>
      </c>
      <c r="H2266">
        <v>41310</v>
      </c>
      <c r="I2266">
        <v>4136120</v>
      </c>
      <c r="J2266">
        <v>2947795</v>
      </c>
      <c r="K2266" t="s">
        <v>1445</v>
      </c>
      <c r="L2266" t="s">
        <v>1446</v>
      </c>
      <c r="M2266">
        <v>0</v>
      </c>
      <c r="N2266" t="s">
        <v>1447</v>
      </c>
      <c r="O2266" t="s">
        <v>1434</v>
      </c>
      <c r="P2266" t="s">
        <v>1627</v>
      </c>
      <c r="Q2266" t="s">
        <v>1435</v>
      </c>
      <c r="R2266" t="s">
        <v>1435</v>
      </c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 spans="1:60" x14ac:dyDescent="0.25">
      <c r="A2267">
        <v>596</v>
      </c>
      <c r="B2267">
        <v>42911</v>
      </c>
      <c r="C2267">
        <v>6</v>
      </c>
      <c r="D2267" t="s">
        <v>1629</v>
      </c>
      <c r="E2267" t="s">
        <v>1427</v>
      </c>
      <c r="F2267" t="s">
        <v>1537</v>
      </c>
      <c r="G2267">
        <v>100180000901</v>
      </c>
      <c r="H2267">
        <v>41310</v>
      </c>
      <c r="I2267">
        <v>4136130</v>
      </c>
      <c r="J2267">
        <v>2361050</v>
      </c>
      <c r="K2267" t="s">
        <v>1445</v>
      </c>
      <c r="L2267" t="s">
        <v>1446</v>
      </c>
      <c r="M2267">
        <v>0</v>
      </c>
      <c r="N2267" t="s">
        <v>1447</v>
      </c>
      <c r="O2267" t="s">
        <v>1434</v>
      </c>
      <c r="P2267" t="s">
        <v>1632</v>
      </c>
      <c r="Q2267" t="s">
        <v>1435</v>
      </c>
      <c r="R2267" t="s">
        <v>1435</v>
      </c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 spans="1:60" x14ac:dyDescent="0.25">
      <c r="A2268">
        <v>597</v>
      </c>
      <c r="B2268">
        <v>42911</v>
      </c>
      <c r="C2268">
        <v>6</v>
      </c>
      <c r="D2268" t="s">
        <v>1686</v>
      </c>
      <c r="E2268" t="s">
        <v>1427</v>
      </c>
      <c r="F2268" t="s">
        <v>1428</v>
      </c>
      <c r="G2268">
        <v>5935008092</v>
      </c>
      <c r="H2268">
        <v>41310</v>
      </c>
      <c r="I2268">
        <v>4136140</v>
      </c>
      <c r="J2268">
        <v>195783</v>
      </c>
      <c r="K2268" t="s">
        <v>1445</v>
      </c>
      <c r="L2268" t="s">
        <v>1446</v>
      </c>
      <c r="M2268">
        <v>0</v>
      </c>
      <c r="N2268" t="s">
        <v>1447</v>
      </c>
      <c r="O2268" t="s">
        <v>1434</v>
      </c>
      <c r="P2268" t="s">
        <v>1937</v>
      </c>
      <c r="Q2268" t="s">
        <v>1435</v>
      </c>
      <c r="R2268" t="s">
        <v>1435</v>
      </c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 spans="1:60" x14ac:dyDescent="0.25">
      <c r="A2269">
        <v>598</v>
      </c>
      <c r="B2269">
        <v>42911</v>
      </c>
      <c r="C2269">
        <v>6</v>
      </c>
      <c r="D2269" t="s">
        <v>1690</v>
      </c>
      <c r="E2269" t="s">
        <v>1427</v>
      </c>
      <c r="F2269" t="s">
        <v>1537</v>
      </c>
      <c r="G2269">
        <v>100181715401</v>
      </c>
      <c r="H2269">
        <v>41310</v>
      </c>
      <c r="I2269">
        <v>4136100</v>
      </c>
      <c r="J2269">
        <v>538000</v>
      </c>
      <c r="K2269" t="s">
        <v>1445</v>
      </c>
      <c r="L2269" t="s">
        <v>1446</v>
      </c>
      <c r="M2269">
        <v>0</v>
      </c>
      <c r="N2269" t="s">
        <v>1447</v>
      </c>
      <c r="O2269" t="s">
        <v>1434</v>
      </c>
      <c r="P2269" t="s">
        <v>2465</v>
      </c>
      <c r="Q2269" t="s">
        <v>1435</v>
      </c>
      <c r="R2269" t="s">
        <v>1435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 spans="1:60" x14ac:dyDescent="0.25">
      <c r="A2270">
        <v>599</v>
      </c>
      <c r="B2270">
        <v>42911</v>
      </c>
      <c r="C2270">
        <v>6</v>
      </c>
      <c r="D2270" t="s">
        <v>1640</v>
      </c>
      <c r="E2270" t="s">
        <v>1427</v>
      </c>
      <c r="F2270" t="s">
        <v>1428</v>
      </c>
      <c r="G2270">
        <v>5954369396</v>
      </c>
      <c r="H2270">
        <v>41310</v>
      </c>
      <c r="I2270">
        <v>41362</v>
      </c>
      <c r="J2270">
        <v>834100</v>
      </c>
      <c r="K2270" t="s">
        <v>1445</v>
      </c>
      <c r="L2270" t="s">
        <v>1446</v>
      </c>
      <c r="M2270">
        <v>0</v>
      </c>
      <c r="N2270" t="s">
        <v>1447</v>
      </c>
      <c r="O2270" t="s">
        <v>1434</v>
      </c>
      <c r="P2270" t="s">
        <v>1642</v>
      </c>
      <c r="Q2270" t="s">
        <v>1435</v>
      </c>
      <c r="R2270" t="s">
        <v>1435</v>
      </c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 spans="1:60" x14ac:dyDescent="0.25">
      <c r="A2271">
        <v>600</v>
      </c>
      <c r="B2271">
        <v>42911</v>
      </c>
      <c r="C2271">
        <v>6</v>
      </c>
      <c r="D2271" t="s">
        <v>1542</v>
      </c>
      <c r="E2271" t="s">
        <v>1427</v>
      </c>
      <c r="F2271" t="s">
        <v>1428</v>
      </c>
      <c r="G2271">
        <v>5026455045</v>
      </c>
      <c r="H2271">
        <v>41310</v>
      </c>
      <c r="I2271">
        <v>41362</v>
      </c>
      <c r="J2271">
        <v>437800</v>
      </c>
      <c r="K2271" t="s">
        <v>1445</v>
      </c>
      <c r="L2271" t="s">
        <v>1446</v>
      </c>
      <c r="M2271">
        <v>0</v>
      </c>
      <c r="N2271" t="s">
        <v>1447</v>
      </c>
      <c r="O2271" t="s">
        <v>1434</v>
      </c>
      <c r="P2271" t="s">
        <v>1642</v>
      </c>
      <c r="Q2271" t="s">
        <v>1435</v>
      </c>
      <c r="R2271" t="s">
        <v>1435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 spans="1:60" x14ac:dyDescent="0.25">
      <c r="A2272">
        <v>601</v>
      </c>
      <c r="B2272">
        <v>42911</v>
      </c>
      <c r="C2272">
        <v>6</v>
      </c>
      <c r="D2272" t="s">
        <v>1645</v>
      </c>
      <c r="E2272" t="s">
        <v>1427</v>
      </c>
      <c r="F2272" t="s">
        <v>1428</v>
      </c>
      <c r="G2272">
        <v>5954302400</v>
      </c>
      <c r="H2272">
        <v>41310</v>
      </c>
      <c r="I2272">
        <v>41362</v>
      </c>
      <c r="J2272">
        <v>460000</v>
      </c>
      <c r="K2272" t="s">
        <v>1445</v>
      </c>
      <c r="L2272" t="s">
        <v>1446</v>
      </c>
      <c r="M2272">
        <v>0</v>
      </c>
      <c r="N2272" t="s">
        <v>1447</v>
      </c>
      <c r="O2272" t="s">
        <v>1434</v>
      </c>
      <c r="P2272" t="s">
        <v>1647</v>
      </c>
      <c r="Q2272" t="s">
        <v>1435</v>
      </c>
      <c r="R2272" t="s">
        <v>1435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 spans="1:60" x14ac:dyDescent="0.25">
      <c r="A2273">
        <v>602</v>
      </c>
      <c r="B2273">
        <v>42911</v>
      </c>
      <c r="C2273">
        <v>6</v>
      </c>
      <c r="D2273" t="s">
        <v>1545</v>
      </c>
      <c r="E2273" t="s">
        <v>1427</v>
      </c>
      <c r="F2273" t="s">
        <v>1546</v>
      </c>
      <c r="G2273">
        <v>252000065403</v>
      </c>
      <c r="H2273">
        <v>41310</v>
      </c>
      <c r="I2273">
        <v>34713</v>
      </c>
      <c r="J2273">
        <v>100000</v>
      </c>
      <c r="K2273" t="s">
        <v>1445</v>
      </c>
      <c r="L2273" t="s">
        <v>1446</v>
      </c>
      <c r="M2273">
        <v>0</v>
      </c>
      <c r="N2273" t="s">
        <v>1447</v>
      </c>
      <c r="O2273" t="s">
        <v>1434</v>
      </c>
      <c r="P2273" t="s">
        <v>1995</v>
      </c>
      <c r="Q2273" t="s">
        <v>1435</v>
      </c>
      <c r="R2273" t="s">
        <v>1435</v>
      </c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 spans="1:60" x14ac:dyDescent="0.25">
      <c r="A2274">
        <v>603</v>
      </c>
      <c r="B2274">
        <v>42911</v>
      </c>
      <c r="C2274">
        <v>6</v>
      </c>
      <c r="D2274" t="s">
        <v>1620</v>
      </c>
      <c r="E2274" t="s">
        <v>1427</v>
      </c>
      <c r="F2274" t="s">
        <v>1428</v>
      </c>
      <c r="G2274">
        <v>5954000011</v>
      </c>
      <c r="H2274">
        <v>41310</v>
      </c>
      <c r="I2274">
        <v>34713</v>
      </c>
      <c r="J2274">
        <v>1170000</v>
      </c>
      <c r="K2274" t="s">
        <v>1445</v>
      </c>
      <c r="L2274" t="s">
        <v>1446</v>
      </c>
      <c r="M2274">
        <v>0</v>
      </c>
      <c r="N2274" t="s">
        <v>1447</v>
      </c>
      <c r="O2274" t="s">
        <v>1434</v>
      </c>
      <c r="P2274" t="s">
        <v>1995</v>
      </c>
      <c r="Q2274" t="s">
        <v>1435</v>
      </c>
      <c r="R2274" t="s">
        <v>1435</v>
      </c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 spans="1:60" x14ac:dyDescent="0.25">
      <c r="A2275">
        <v>604</v>
      </c>
      <c r="B2275">
        <v>42911</v>
      </c>
      <c r="C2275">
        <v>6</v>
      </c>
      <c r="D2275" t="s">
        <v>2356</v>
      </c>
      <c r="E2275" t="s">
        <v>1427</v>
      </c>
      <c r="F2275" t="s">
        <v>1428</v>
      </c>
      <c r="G2275">
        <v>5935326253</v>
      </c>
      <c r="H2275">
        <v>41310</v>
      </c>
      <c r="I2275">
        <v>4136100</v>
      </c>
      <c r="J2275">
        <v>807000</v>
      </c>
      <c r="K2275" t="s">
        <v>1445</v>
      </c>
      <c r="L2275" t="s">
        <v>1446</v>
      </c>
      <c r="M2275">
        <v>0</v>
      </c>
      <c r="N2275" t="s">
        <v>1447</v>
      </c>
      <c r="O2275" t="s">
        <v>1434</v>
      </c>
      <c r="P2275" t="s">
        <v>1642</v>
      </c>
      <c r="Q2275" t="s">
        <v>1435</v>
      </c>
      <c r="R2275" t="s">
        <v>1435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 spans="1:60" x14ac:dyDescent="0.25">
      <c r="A2276">
        <v>605</v>
      </c>
      <c r="B2276">
        <v>42911</v>
      </c>
      <c r="C2276">
        <v>6</v>
      </c>
      <c r="D2276" t="s">
        <v>1580</v>
      </c>
      <c r="E2276" t="s">
        <v>1427</v>
      </c>
      <c r="F2276" t="s">
        <v>1441</v>
      </c>
      <c r="G2276">
        <v>5000571065</v>
      </c>
      <c r="H2276">
        <v>41310</v>
      </c>
      <c r="I2276">
        <v>1200041</v>
      </c>
      <c r="J2276">
        <v>234145</v>
      </c>
      <c r="K2276" t="s">
        <v>1445</v>
      </c>
      <c r="L2276" t="s">
        <v>1446</v>
      </c>
      <c r="M2276">
        <v>0</v>
      </c>
      <c r="N2276" t="s">
        <v>1447</v>
      </c>
      <c r="O2276" t="s">
        <v>1434</v>
      </c>
      <c r="P2276" t="s">
        <v>2314</v>
      </c>
      <c r="Q2276" t="s">
        <v>1435</v>
      </c>
      <c r="R2276" t="s">
        <v>1435</v>
      </c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 spans="1:60" x14ac:dyDescent="0.25">
      <c r="A2277">
        <v>606</v>
      </c>
      <c r="B2277">
        <v>42911</v>
      </c>
      <c r="C2277">
        <v>6</v>
      </c>
      <c r="D2277" t="s">
        <v>1690</v>
      </c>
      <c r="E2277" t="s">
        <v>1427</v>
      </c>
      <c r="F2277" t="s">
        <v>1537</v>
      </c>
      <c r="G2277">
        <v>100181715401</v>
      </c>
      <c r="H2277">
        <v>41310</v>
      </c>
      <c r="I2277">
        <v>4136100</v>
      </c>
      <c r="J2277">
        <v>48000</v>
      </c>
      <c r="K2277" t="s">
        <v>1445</v>
      </c>
      <c r="L2277" t="s">
        <v>1446</v>
      </c>
      <c r="M2277">
        <v>0</v>
      </c>
      <c r="N2277" t="s">
        <v>1447</v>
      </c>
      <c r="O2277" t="s">
        <v>1434</v>
      </c>
      <c r="P2277" t="s">
        <v>2466</v>
      </c>
      <c r="Q2277" t="s">
        <v>1435</v>
      </c>
      <c r="R2277" t="s">
        <v>1435</v>
      </c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 spans="1:60" x14ac:dyDescent="0.25">
      <c r="A2278">
        <v>607</v>
      </c>
      <c r="B2278">
        <v>42911</v>
      </c>
      <c r="C2278">
        <v>6</v>
      </c>
      <c r="D2278" t="s">
        <v>1690</v>
      </c>
      <c r="E2278" t="s">
        <v>1427</v>
      </c>
      <c r="F2278" t="s">
        <v>1537</v>
      </c>
      <c r="G2278">
        <v>100181715401</v>
      </c>
      <c r="H2278">
        <v>41310</v>
      </c>
      <c r="I2278">
        <v>4136100</v>
      </c>
      <c r="J2278">
        <v>180000</v>
      </c>
      <c r="K2278" t="s">
        <v>1445</v>
      </c>
      <c r="L2278" t="s">
        <v>1446</v>
      </c>
      <c r="M2278">
        <v>0</v>
      </c>
      <c r="N2278" t="s">
        <v>1447</v>
      </c>
      <c r="O2278" t="s">
        <v>1434</v>
      </c>
      <c r="P2278" t="s">
        <v>1642</v>
      </c>
      <c r="Q2278" t="s">
        <v>1435</v>
      </c>
      <c r="R2278" t="s">
        <v>1435</v>
      </c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 spans="1:60" x14ac:dyDescent="0.25">
      <c r="A2279">
        <v>612</v>
      </c>
      <c r="B2279">
        <v>42911</v>
      </c>
      <c r="C2279">
        <v>6</v>
      </c>
      <c r="D2279" t="s">
        <v>2467</v>
      </c>
      <c r="E2279" t="s">
        <v>1427</v>
      </c>
      <c r="F2279" t="s">
        <v>1428</v>
      </c>
      <c r="G2279">
        <v>5954146529</v>
      </c>
      <c r="H2279">
        <v>41310</v>
      </c>
      <c r="I2279">
        <v>41362</v>
      </c>
      <c r="J2279">
        <v>15434</v>
      </c>
      <c r="K2279" t="s">
        <v>1445</v>
      </c>
      <c r="L2279" t="s">
        <v>1446</v>
      </c>
      <c r="M2279">
        <v>0</v>
      </c>
      <c r="N2279" t="s">
        <v>1447</v>
      </c>
      <c r="O2279" t="s">
        <v>1434</v>
      </c>
      <c r="P2279" t="s">
        <v>2468</v>
      </c>
      <c r="Q2279" t="s">
        <v>1435</v>
      </c>
      <c r="R2279" t="s">
        <v>1435</v>
      </c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 spans="1:60" x14ac:dyDescent="0.25">
      <c r="A2280">
        <v>613</v>
      </c>
      <c r="B2280">
        <v>42911</v>
      </c>
      <c r="C2280">
        <v>6</v>
      </c>
      <c r="D2280" t="s">
        <v>1636</v>
      </c>
      <c r="E2280" t="s">
        <v>1427</v>
      </c>
      <c r="F2280" t="s">
        <v>1428</v>
      </c>
      <c r="G2280">
        <v>5943006301</v>
      </c>
      <c r="H2280">
        <v>41310</v>
      </c>
      <c r="I2280">
        <v>41362</v>
      </c>
      <c r="J2280">
        <v>36000</v>
      </c>
      <c r="K2280" t="s">
        <v>1445</v>
      </c>
      <c r="L2280" t="s">
        <v>1446</v>
      </c>
      <c r="M2280">
        <v>0</v>
      </c>
      <c r="N2280" t="s">
        <v>1447</v>
      </c>
      <c r="O2280" t="s">
        <v>1434</v>
      </c>
      <c r="P2280" t="s">
        <v>1692</v>
      </c>
      <c r="Q2280" t="s">
        <v>1435</v>
      </c>
      <c r="R2280" t="s">
        <v>1435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 spans="1:60" x14ac:dyDescent="0.25">
      <c r="A2281">
        <v>510</v>
      </c>
      <c r="B2281">
        <v>42913</v>
      </c>
      <c r="C2281">
        <v>307</v>
      </c>
      <c r="D2281" t="s">
        <v>2201</v>
      </c>
      <c r="E2281" t="s">
        <v>1427</v>
      </c>
      <c r="F2281" t="s">
        <v>1546</v>
      </c>
      <c r="G2281">
        <v>250000453315</v>
      </c>
      <c r="H2281">
        <v>4136108</v>
      </c>
      <c r="I2281">
        <v>31211</v>
      </c>
      <c r="J2281">
        <v>304000</v>
      </c>
      <c r="K2281" t="s">
        <v>1445</v>
      </c>
      <c r="L2281" t="s">
        <v>1446</v>
      </c>
      <c r="M2281">
        <v>0</v>
      </c>
      <c r="N2281" t="s">
        <v>1447</v>
      </c>
      <c r="O2281" t="s">
        <v>1434</v>
      </c>
      <c r="P2281" t="s">
        <v>1695</v>
      </c>
      <c r="Q2281">
        <v>71802</v>
      </c>
      <c r="R2281">
        <v>81806</v>
      </c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 spans="1:60" x14ac:dyDescent="0.25">
      <c r="A2282">
        <v>511</v>
      </c>
      <c r="B2282">
        <v>42913</v>
      </c>
      <c r="C2282">
        <v>308</v>
      </c>
      <c r="D2282" t="s">
        <v>1838</v>
      </c>
      <c r="E2282" t="s">
        <v>1427</v>
      </c>
      <c r="F2282" t="s">
        <v>1428</v>
      </c>
      <c r="G2282">
        <v>5935401947</v>
      </c>
      <c r="H2282">
        <v>4136108</v>
      </c>
      <c r="I2282">
        <v>31211</v>
      </c>
      <c r="J2282">
        <v>805950</v>
      </c>
      <c r="K2282" t="s">
        <v>1445</v>
      </c>
      <c r="L2282" t="s">
        <v>1446</v>
      </c>
      <c r="M2282">
        <v>0</v>
      </c>
      <c r="N2282" t="s">
        <v>1447</v>
      </c>
      <c r="O2282" t="s">
        <v>1434</v>
      </c>
      <c r="P2282" t="s">
        <v>1720</v>
      </c>
      <c r="Q2282">
        <v>71802</v>
      </c>
      <c r="R2282">
        <v>81806</v>
      </c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 spans="1:60" x14ac:dyDescent="0.25">
      <c r="A2283">
        <v>512</v>
      </c>
      <c r="B2283">
        <v>42913</v>
      </c>
      <c r="C2283">
        <v>310</v>
      </c>
      <c r="D2283" t="s">
        <v>1834</v>
      </c>
      <c r="E2283" t="s">
        <v>1427</v>
      </c>
      <c r="F2283" t="s">
        <v>1546</v>
      </c>
      <c r="G2283">
        <v>250000392893</v>
      </c>
      <c r="H2283">
        <v>4136110</v>
      </c>
      <c r="I2283">
        <v>31211</v>
      </c>
      <c r="J2283">
        <v>771750</v>
      </c>
      <c r="K2283" t="s">
        <v>1445</v>
      </c>
      <c r="L2283" t="s">
        <v>1446</v>
      </c>
      <c r="M2283">
        <v>0</v>
      </c>
      <c r="N2283" t="s">
        <v>1447</v>
      </c>
      <c r="O2283" t="s">
        <v>1434</v>
      </c>
      <c r="P2283" t="s">
        <v>1701</v>
      </c>
      <c r="Q2283">
        <v>71802</v>
      </c>
      <c r="R2283">
        <v>81801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 spans="1:60" x14ac:dyDescent="0.25">
      <c r="A2284">
        <v>513</v>
      </c>
      <c r="B2284">
        <v>42913</v>
      </c>
      <c r="C2284">
        <v>311</v>
      </c>
      <c r="D2284" t="s">
        <v>2302</v>
      </c>
      <c r="E2284" t="s">
        <v>1427</v>
      </c>
      <c r="F2284" t="s">
        <v>1546</v>
      </c>
      <c r="G2284">
        <v>250000452783</v>
      </c>
      <c r="H2284">
        <v>4136110</v>
      </c>
      <c r="I2284">
        <v>31211</v>
      </c>
      <c r="J2284">
        <v>379500</v>
      </c>
      <c r="K2284" t="s">
        <v>1445</v>
      </c>
      <c r="L2284" t="s">
        <v>1446</v>
      </c>
      <c r="M2284">
        <v>0</v>
      </c>
      <c r="N2284" t="s">
        <v>1447</v>
      </c>
      <c r="O2284" t="s">
        <v>1434</v>
      </c>
      <c r="P2284" t="s">
        <v>2309</v>
      </c>
      <c r="Q2284">
        <v>71802</v>
      </c>
      <c r="R2284">
        <v>81801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 spans="1:60" x14ac:dyDescent="0.25">
      <c r="A2285">
        <v>514</v>
      </c>
      <c r="B2285">
        <v>42913</v>
      </c>
      <c r="C2285">
        <v>313</v>
      </c>
      <c r="D2285" t="s">
        <v>1552</v>
      </c>
      <c r="E2285" t="s">
        <v>1427</v>
      </c>
      <c r="F2285" t="s">
        <v>1553</v>
      </c>
      <c r="G2285">
        <v>5935373622</v>
      </c>
      <c r="H2285">
        <v>4136110</v>
      </c>
      <c r="I2285">
        <v>31211</v>
      </c>
      <c r="J2285">
        <v>774400</v>
      </c>
      <c r="K2285" t="s">
        <v>1445</v>
      </c>
      <c r="L2285" t="s">
        <v>1446</v>
      </c>
      <c r="M2285">
        <v>0</v>
      </c>
      <c r="N2285" t="s">
        <v>1447</v>
      </c>
      <c r="O2285" t="s">
        <v>1434</v>
      </c>
      <c r="P2285" t="s">
        <v>1714</v>
      </c>
      <c r="Q2285">
        <v>71802</v>
      </c>
      <c r="R2285">
        <v>81801</v>
      </c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 spans="1:60" x14ac:dyDescent="0.25">
      <c r="A2286">
        <v>515</v>
      </c>
      <c r="B2286">
        <v>42913</v>
      </c>
      <c r="C2286">
        <v>314</v>
      </c>
      <c r="D2286" t="s">
        <v>2280</v>
      </c>
      <c r="E2286" t="s">
        <v>1427</v>
      </c>
      <c r="F2286" t="s">
        <v>1428</v>
      </c>
      <c r="G2286">
        <v>5935208263</v>
      </c>
      <c r="H2286">
        <v>4136110</v>
      </c>
      <c r="I2286">
        <v>31211</v>
      </c>
      <c r="J2286">
        <v>419800</v>
      </c>
      <c r="K2286" t="s">
        <v>1445</v>
      </c>
      <c r="L2286" t="s">
        <v>1446</v>
      </c>
      <c r="M2286">
        <v>0</v>
      </c>
      <c r="N2286" t="s">
        <v>1447</v>
      </c>
      <c r="O2286" t="s">
        <v>1434</v>
      </c>
      <c r="P2286" t="s">
        <v>1698</v>
      </c>
      <c r="Q2286">
        <v>71802</v>
      </c>
      <c r="R2286">
        <v>81801</v>
      </c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 spans="1:60" x14ac:dyDescent="0.25">
      <c r="A2287">
        <v>516</v>
      </c>
      <c r="B2287">
        <v>42913</v>
      </c>
      <c r="C2287">
        <v>315</v>
      </c>
      <c r="D2287" t="s">
        <v>1484</v>
      </c>
      <c r="E2287" t="s">
        <v>1427</v>
      </c>
      <c r="F2287" t="s">
        <v>1428</v>
      </c>
      <c r="G2287">
        <v>5956056686</v>
      </c>
      <c r="H2287">
        <v>4136108</v>
      </c>
      <c r="I2287">
        <v>31211</v>
      </c>
      <c r="J2287">
        <v>293100</v>
      </c>
      <c r="K2287" t="s">
        <v>1445</v>
      </c>
      <c r="L2287" t="s">
        <v>1446</v>
      </c>
      <c r="M2287">
        <v>0</v>
      </c>
      <c r="N2287" t="s">
        <v>1447</v>
      </c>
      <c r="O2287" t="s">
        <v>1434</v>
      </c>
      <c r="P2287" t="s">
        <v>1710</v>
      </c>
      <c r="Q2287">
        <v>71802</v>
      </c>
      <c r="R2287">
        <v>81806</v>
      </c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</row>
    <row r="2288" spans="1:60" x14ac:dyDescent="0.25">
      <c r="A2288">
        <v>524</v>
      </c>
      <c r="B2288">
        <v>42913</v>
      </c>
      <c r="C2288">
        <v>325</v>
      </c>
      <c r="D2288" t="s">
        <v>1834</v>
      </c>
      <c r="E2288" t="s">
        <v>1427</v>
      </c>
      <c r="F2288" t="s">
        <v>1546</v>
      </c>
      <c r="G2288">
        <v>250000392893</v>
      </c>
      <c r="H2288">
        <v>4136108</v>
      </c>
      <c r="I2288">
        <v>31211</v>
      </c>
      <c r="J2288">
        <v>162800</v>
      </c>
      <c r="K2288" t="s">
        <v>1445</v>
      </c>
      <c r="L2288" t="s">
        <v>1446</v>
      </c>
      <c r="M2288">
        <v>0</v>
      </c>
      <c r="N2288" t="s">
        <v>1447</v>
      </c>
      <c r="O2288" t="s">
        <v>1434</v>
      </c>
      <c r="P2288" t="s">
        <v>2329</v>
      </c>
      <c r="Q2288">
        <v>71802</v>
      </c>
      <c r="R2288">
        <v>81806</v>
      </c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 spans="1:60" x14ac:dyDescent="0.25">
      <c r="A2289">
        <v>536</v>
      </c>
      <c r="B2289">
        <v>42913</v>
      </c>
      <c r="C2289">
        <v>335</v>
      </c>
      <c r="D2289" t="s">
        <v>2355</v>
      </c>
      <c r="E2289" t="s">
        <v>1427</v>
      </c>
      <c r="F2289" t="s">
        <v>1553</v>
      </c>
      <c r="G2289">
        <v>5000577870</v>
      </c>
      <c r="H2289">
        <v>41310</v>
      </c>
      <c r="I2289">
        <v>31211</v>
      </c>
      <c r="J2289">
        <v>220165</v>
      </c>
      <c r="K2289" t="s">
        <v>1445</v>
      </c>
      <c r="L2289" t="s">
        <v>1446</v>
      </c>
      <c r="M2289">
        <v>0</v>
      </c>
      <c r="N2289" t="s">
        <v>1447</v>
      </c>
      <c r="O2289" t="s">
        <v>1434</v>
      </c>
      <c r="P2289" t="s">
        <v>2460</v>
      </c>
      <c r="Q2289">
        <v>71802</v>
      </c>
      <c r="R2289">
        <v>81834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 spans="1:60" x14ac:dyDescent="0.25">
      <c r="A2290">
        <v>544</v>
      </c>
      <c r="B2290">
        <v>42913</v>
      </c>
      <c r="C2290">
        <v>336</v>
      </c>
      <c r="D2290" t="s">
        <v>1624</v>
      </c>
      <c r="E2290" t="s">
        <v>1427</v>
      </c>
      <c r="F2290" t="s">
        <v>1537</v>
      </c>
      <c r="G2290">
        <v>100180090000</v>
      </c>
      <c r="H2290">
        <v>4136120</v>
      </c>
      <c r="I2290">
        <v>31211</v>
      </c>
      <c r="J2290">
        <v>25692</v>
      </c>
      <c r="K2290" t="s">
        <v>1445</v>
      </c>
      <c r="L2290" t="s">
        <v>1446</v>
      </c>
      <c r="M2290">
        <v>0</v>
      </c>
      <c r="N2290" t="s">
        <v>1447</v>
      </c>
      <c r="O2290" t="s">
        <v>1434</v>
      </c>
      <c r="P2290" t="s">
        <v>2061</v>
      </c>
      <c r="Q2290">
        <v>71802</v>
      </c>
      <c r="R2290">
        <v>81835</v>
      </c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 spans="1:60" x14ac:dyDescent="0.25">
      <c r="A2291">
        <v>545</v>
      </c>
      <c r="B2291">
        <v>42913</v>
      </c>
      <c r="C2291">
        <v>337</v>
      </c>
      <c r="D2291" t="s">
        <v>1624</v>
      </c>
      <c r="E2291" t="s">
        <v>1427</v>
      </c>
      <c r="F2291" t="s">
        <v>1537</v>
      </c>
      <c r="G2291">
        <v>100180090000</v>
      </c>
      <c r="H2291">
        <v>4136120</v>
      </c>
      <c r="I2291">
        <v>31211</v>
      </c>
      <c r="J2291">
        <v>11037</v>
      </c>
      <c r="K2291" t="s">
        <v>1445</v>
      </c>
      <c r="L2291" t="s">
        <v>1446</v>
      </c>
      <c r="M2291">
        <v>0</v>
      </c>
      <c r="N2291" t="s">
        <v>1447</v>
      </c>
      <c r="O2291" t="s">
        <v>1434</v>
      </c>
      <c r="P2291" t="s">
        <v>2061</v>
      </c>
      <c r="Q2291">
        <v>71802</v>
      </c>
      <c r="R2291">
        <v>81834</v>
      </c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 spans="1:60" x14ac:dyDescent="0.25">
      <c r="A2292">
        <v>560</v>
      </c>
      <c r="B2292">
        <v>42913</v>
      </c>
      <c r="C2292">
        <v>340</v>
      </c>
      <c r="D2292" t="s">
        <v>1636</v>
      </c>
      <c r="E2292" t="s">
        <v>1427</v>
      </c>
      <c r="F2292" t="s">
        <v>1428</v>
      </c>
      <c r="G2292">
        <v>5943006301</v>
      </c>
      <c r="H2292">
        <v>41362</v>
      </c>
      <c r="I2292">
        <v>31211</v>
      </c>
      <c r="J2292">
        <v>75000</v>
      </c>
      <c r="K2292" t="s">
        <v>1445</v>
      </c>
      <c r="L2292" t="s">
        <v>1446</v>
      </c>
      <c r="M2292">
        <v>0</v>
      </c>
      <c r="N2292" t="s">
        <v>1447</v>
      </c>
      <c r="O2292" t="s">
        <v>1434</v>
      </c>
      <c r="P2292" t="s">
        <v>1638</v>
      </c>
      <c r="Q2292">
        <v>71802</v>
      </c>
      <c r="R2292">
        <v>81834</v>
      </c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 spans="1:60" x14ac:dyDescent="0.25">
      <c r="A2293">
        <v>562</v>
      </c>
      <c r="B2293">
        <v>42913</v>
      </c>
      <c r="C2293">
        <v>341</v>
      </c>
      <c r="D2293" t="s">
        <v>1624</v>
      </c>
      <c r="E2293" t="s">
        <v>1427</v>
      </c>
      <c r="F2293" t="s">
        <v>1537</v>
      </c>
      <c r="G2293">
        <v>100180090000</v>
      </c>
      <c r="H2293">
        <v>4136120</v>
      </c>
      <c r="I2293">
        <v>31211</v>
      </c>
      <c r="J2293">
        <v>4779617</v>
      </c>
      <c r="K2293" t="s">
        <v>1445</v>
      </c>
      <c r="L2293" t="s">
        <v>1446</v>
      </c>
      <c r="M2293">
        <v>0</v>
      </c>
      <c r="N2293" t="s">
        <v>1447</v>
      </c>
      <c r="O2293" t="s">
        <v>1434</v>
      </c>
      <c r="P2293" t="s">
        <v>2469</v>
      </c>
      <c r="Q2293">
        <v>71802</v>
      </c>
      <c r="R2293">
        <v>81834</v>
      </c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 spans="1:60" x14ac:dyDescent="0.25">
      <c r="A2294">
        <v>580</v>
      </c>
      <c r="B2294">
        <v>42913</v>
      </c>
      <c r="C2294">
        <v>342</v>
      </c>
      <c r="D2294" t="s">
        <v>1624</v>
      </c>
      <c r="E2294" t="s">
        <v>1427</v>
      </c>
      <c r="F2294" t="s">
        <v>1537</v>
      </c>
      <c r="G2294">
        <v>100180090000</v>
      </c>
      <c r="H2294">
        <v>4136120</v>
      </c>
      <c r="I2294">
        <v>31211</v>
      </c>
      <c r="J2294">
        <v>18547875</v>
      </c>
      <c r="K2294" t="s">
        <v>1445</v>
      </c>
      <c r="L2294" t="s">
        <v>1446</v>
      </c>
      <c r="M2294">
        <v>0</v>
      </c>
      <c r="N2294" t="s">
        <v>1447</v>
      </c>
      <c r="O2294" t="s">
        <v>1434</v>
      </c>
      <c r="P2294" t="s">
        <v>1627</v>
      </c>
      <c r="Q2294">
        <v>71802</v>
      </c>
      <c r="R2294">
        <v>81834</v>
      </c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 spans="1:60" x14ac:dyDescent="0.25">
      <c r="A2295">
        <v>581</v>
      </c>
      <c r="B2295">
        <v>42913</v>
      </c>
      <c r="C2295">
        <v>343</v>
      </c>
      <c r="D2295" t="s">
        <v>1629</v>
      </c>
      <c r="E2295" t="s">
        <v>1427</v>
      </c>
      <c r="F2295" t="s">
        <v>1537</v>
      </c>
      <c r="G2295">
        <v>100180000901</v>
      </c>
      <c r="H2295">
        <v>4136130</v>
      </c>
      <c r="I2295">
        <v>31211</v>
      </c>
      <c r="J2295">
        <v>16314662</v>
      </c>
      <c r="K2295" t="s">
        <v>1445</v>
      </c>
      <c r="L2295" t="s">
        <v>1446</v>
      </c>
      <c r="M2295">
        <v>0</v>
      </c>
      <c r="N2295" t="s">
        <v>1447</v>
      </c>
      <c r="O2295" t="s">
        <v>1434</v>
      </c>
      <c r="P2295" t="s">
        <v>1632</v>
      </c>
      <c r="Q2295">
        <v>71802</v>
      </c>
      <c r="R2295">
        <v>81834</v>
      </c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 spans="1:60" x14ac:dyDescent="0.25">
      <c r="A2296">
        <v>582</v>
      </c>
      <c r="B2296">
        <v>42913</v>
      </c>
      <c r="C2296">
        <v>344</v>
      </c>
      <c r="D2296" t="s">
        <v>1690</v>
      </c>
      <c r="E2296" t="s">
        <v>1427</v>
      </c>
      <c r="F2296" t="s">
        <v>1537</v>
      </c>
      <c r="G2296">
        <v>100181715401</v>
      </c>
      <c r="H2296">
        <v>4136100</v>
      </c>
      <c r="I2296">
        <v>31211</v>
      </c>
      <c r="J2296">
        <v>297000</v>
      </c>
      <c r="K2296" t="s">
        <v>1445</v>
      </c>
      <c r="L2296" t="s">
        <v>1446</v>
      </c>
      <c r="M2296">
        <v>0</v>
      </c>
      <c r="N2296" t="s">
        <v>1447</v>
      </c>
      <c r="O2296" t="s">
        <v>1434</v>
      </c>
      <c r="P2296" t="s">
        <v>2470</v>
      </c>
      <c r="Q2296">
        <v>71802</v>
      </c>
      <c r="R2296">
        <v>81834</v>
      </c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 spans="1:60" x14ac:dyDescent="0.25">
      <c r="A2297">
        <v>583</v>
      </c>
      <c r="B2297">
        <v>42913</v>
      </c>
      <c r="C2297">
        <v>346</v>
      </c>
      <c r="D2297" t="s">
        <v>1640</v>
      </c>
      <c r="E2297" t="s">
        <v>1427</v>
      </c>
      <c r="F2297" t="s">
        <v>1428</v>
      </c>
      <c r="G2297">
        <v>5954369396</v>
      </c>
      <c r="H2297">
        <v>41362</v>
      </c>
      <c r="I2297">
        <v>31211</v>
      </c>
      <c r="J2297">
        <v>2340900</v>
      </c>
      <c r="K2297" t="s">
        <v>1445</v>
      </c>
      <c r="L2297" t="s">
        <v>1446</v>
      </c>
      <c r="M2297">
        <v>0</v>
      </c>
      <c r="N2297" t="s">
        <v>1447</v>
      </c>
      <c r="O2297" t="s">
        <v>1434</v>
      </c>
      <c r="P2297" t="s">
        <v>1642</v>
      </c>
      <c r="Q2297">
        <v>71802</v>
      </c>
      <c r="R2297">
        <v>81834</v>
      </c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 spans="1:60" x14ac:dyDescent="0.25">
      <c r="A2298">
        <v>584</v>
      </c>
      <c r="B2298">
        <v>42913</v>
      </c>
      <c r="C2298">
        <v>347</v>
      </c>
      <c r="D2298" t="s">
        <v>1645</v>
      </c>
      <c r="E2298" t="s">
        <v>1427</v>
      </c>
      <c r="F2298" t="s">
        <v>1428</v>
      </c>
      <c r="G2298">
        <v>5954302400</v>
      </c>
      <c r="H2298">
        <v>41362</v>
      </c>
      <c r="I2298">
        <v>31211</v>
      </c>
      <c r="J2298">
        <v>1380000</v>
      </c>
      <c r="K2298" t="s">
        <v>1445</v>
      </c>
      <c r="L2298" t="s">
        <v>1446</v>
      </c>
      <c r="M2298">
        <v>0</v>
      </c>
      <c r="N2298" t="s">
        <v>1447</v>
      </c>
      <c r="O2298" t="s">
        <v>1434</v>
      </c>
      <c r="P2298" t="s">
        <v>1647</v>
      </c>
      <c r="Q2298">
        <v>71802</v>
      </c>
      <c r="R2298">
        <v>81834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 spans="1:60" x14ac:dyDescent="0.25">
      <c r="A2299">
        <v>585</v>
      </c>
      <c r="B2299">
        <v>42913</v>
      </c>
      <c r="C2299">
        <v>347</v>
      </c>
      <c r="D2299" t="s">
        <v>1686</v>
      </c>
      <c r="E2299" t="s">
        <v>1427</v>
      </c>
      <c r="F2299" t="s">
        <v>1428</v>
      </c>
      <c r="G2299">
        <v>5935008092</v>
      </c>
      <c r="H2299">
        <v>4136140</v>
      </c>
      <c r="I2299">
        <v>31211</v>
      </c>
      <c r="J2299">
        <v>2889102</v>
      </c>
      <c r="K2299" t="s">
        <v>1445</v>
      </c>
      <c r="L2299" t="s">
        <v>1446</v>
      </c>
      <c r="M2299">
        <v>0</v>
      </c>
      <c r="N2299" t="s">
        <v>1447</v>
      </c>
      <c r="O2299" t="s">
        <v>1434</v>
      </c>
      <c r="P2299" t="s">
        <v>1937</v>
      </c>
      <c r="Q2299">
        <v>71802</v>
      </c>
      <c r="R2299">
        <v>81834</v>
      </c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 spans="1:60" x14ac:dyDescent="0.25">
      <c r="A2300">
        <v>591</v>
      </c>
      <c r="B2300">
        <v>42913</v>
      </c>
      <c r="C2300">
        <v>349</v>
      </c>
      <c r="D2300" t="s">
        <v>1580</v>
      </c>
      <c r="E2300" t="s">
        <v>1427</v>
      </c>
      <c r="F2300" t="s">
        <v>1441</v>
      </c>
      <c r="G2300">
        <v>5000571065</v>
      </c>
      <c r="H2300">
        <v>41310</v>
      </c>
      <c r="I2300">
        <v>31211</v>
      </c>
      <c r="J2300">
        <v>7385307</v>
      </c>
      <c r="K2300" t="s">
        <v>1445</v>
      </c>
      <c r="L2300" t="s">
        <v>1446</v>
      </c>
      <c r="M2300">
        <v>0</v>
      </c>
      <c r="N2300" t="s">
        <v>1447</v>
      </c>
      <c r="O2300" t="s">
        <v>1434</v>
      </c>
      <c r="P2300" t="s">
        <v>2461</v>
      </c>
      <c r="Q2300">
        <v>71802</v>
      </c>
      <c r="R2300">
        <v>81834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 spans="1:60" x14ac:dyDescent="0.25">
      <c r="A2301">
        <v>592</v>
      </c>
      <c r="B2301">
        <v>42913</v>
      </c>
      <c r="C2301">
        <v>350</v>
      </c>
      <c r="D2301" t="s">
        <v>1620</v>
      </c>
      <c r="E2301" t="s">
        <v>1427</v>
      </c>
      <c r="F2301" t="s">
        <v>1428</v>
      </c>
      <c r="G2301">
        <v>5954000011</v>
      </c>
      <c r="H2301">
        <v>41310</v>
      </c>
      <c r="I2301">
        <v>31211</v>
      </c>
      <c r="J2301">
        <v>26546525</v>
      </c>
      <c r="K2301" t="s">
        <v>1445</v>
      </c>
      <c r="L2301" t="s">
        <v>1446</v>
      </c>
      <c r="M2301">
        <v>0</v>
      </c>
      <c r="N2301" t="s">
        <v>1447</v>
      </c>
      <c r="O2301" t="s">
        <v>1434</v>
      </c>
      <c r="P2301" t="s">
        <v>2461</v>
      </c>
      <c r="Q2301">
        <v>71802</v>
      </c>
      <c r="R2301">
        <v>81834</v>
      </c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 spans="1:60" x14ac:dyDescent="0.25">
      <c r="A2302">
        <v>608</v>
      </c>
      <c r="B2302">
        <v>42913</v>
      </c>
      <c r="C2302">
        <v>351</v>
      </c>
      <c r="D2302" t="s">
        <v>1624</v>
      </c>
      <c r="E2302" t="s">
        <v>1427</v>
      </c>
      <c r="F2302" t="s">
        <v>1537</v>
      </c>
      <c r="G2302">
        <v>100180090000</v>
      </c>
      <c r="H2302">
        <v>4136120</v>
      </c>
      <c r="I2302">
        <v>31211</v>
      </c>
      <c r="J2302">
        <v>2947795</v>
      </c>
      <c r="K2302" t="s">
        <v>1445</v>
      </c>
      <c r="L2302" t="s">
        <v>1446</v>
      </c>
      <c r="M2302">
        <v>0</v>
      </c>
      <c r="N2302" t="s">
        <v>1447</v>
      </c>
      <c r="O2302" t="s">
        <v>1434</v>
      </c>
      <c r="P2302" t="s">
        <v>1627</v>
      </c>
      <c r="Q2302">
        <v>71802</v>
      </c>
      <c r="R2302">
        <v>81834</v>
      </c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 spans="1:60" x14ac:dyDescent="0.25">
      <c r="A2303">
        <v>609</v>
      </c>
      <c r="B2303">
        <v>42913</v>
      </c>
      <c r="C2303">
        <v>352</v>
      </c>
      <c r="D2303" t="s">
        <v>1629</v>
      </c>
      <c r="E2303" t="s">
        <v>1427</v>
      </c>
      <c r="F2303" t="s">
        <v>1537</v>
      </c>
      <c r="G2303">
        <v>100180000901</v>
      </c>
      <c r="H2303">
        <v>4136130</v>
      </c>
      <c r="I2303">
        <v>31211</v>
      </c>
      <c r="J2303">
        <v>2361050</v>
      </c>
      <c r="K2303" t="s">
        <v>1445</v>
      </c>
      <c r="L2303" t="s">
        <v>1446</v>
      </c>
      <c r="M2303">
        <v>0</v>
      </c>
      <c r="N2303" t="s">
        <v>1447</v>
      </c>
      <c r="O2303" t="s">
        <v>1434</v>
      </c>
      <c r="P2303" t="s">
        <v>1632</v>
      </c>
      <c r="Q2303">
        <v>71802</v>
      </c>
      <c r="R2303">
        <v>81834</v>
      </c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 spans="1:60" x14ac:dyDescent="0.25">
      <c r="A2304">
        <v>610</v>
      </c>
      <c r="B2304">
        <v>42913</v>
      </c>
      <c r="C2304">
        <v>354</v>
      </c>
      <c r="D2304" t="s">
        <v>2467</v>
      </c>
      <c r="E2304" t="s">
        <v>1427</v>
      </c>
      <c r="F2304" t="s">
        <v>1428</v>
      </c>
      <c r="G2304">
        <v>5954146529</v>
      </c>
      <c r="H2304">
        <v>41362</v>
      </c>
      <c r="I2304">
        <v>31211</v>
      </c>
      <c r="J2304">
        <v>15434</v>
      </c>
      <c r="K2304" t="s">
        <v>1445</v>
      </c>
      <c r="L2304" t="s">
        <v>1446</v>
      </c>
      <c r="M2304">
        <v>0</v>
      </c>
      <c r="N2304" t="s">
        <v>1447</v>
      </c>
      <c r="O2304" t="s">
        <v>1434</v>
      </c>
      <c r="P2304" t="s">
        <v>2468</v>
      </c>
      <c r="Q2304">
        <v>71802</v>
      </c>
      <c r="R2304">
        <v>81834</v>
      </c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 spans="1:60" x14ac:dyDescent="0.25">
      <c r="A2305">
        <v>611</v>
      </c>
      <c r="B2305">
        <v>42913</v>
      </c>
      <c r="C2305">
        <v>358</v>
      </c>
      <c r="D2305" t="s">
        <v>1838</v>
      </c>
      <c r="E2305" t="s">
        <v>1427</v>
      </c>
      <c r="F2305" t="s">
        <v>1428</v>
      </c>
      <c r="G2305">
        <v>5935401947</v>
      </c>
      <c r="H2305">
        <v>4136100</v>
      </c>
      <c r="I2305">
        <v>31211</v>
      </c>
      <c r="J2305">
        <v>45000</v>
      </c>
      <c r="K2305" t="s">
        <v>1445</v>
      </c>
      <c r="L2305" t="s">
        <v>1446</v>
      </c>
      <c r="M2305">
        <v>0</v>
      </c>
      <c r="N2305" t="s">
        <v>1447</v>
      </c>
      <c r="O2305" t="s">
        <v>1434</v>
      </c>
      <c r="P2305" t="s">
        <v>2320</v>
      </c>
      <c r="Q2305">
        <v>71802</v>
      </c>
      <c r="R2305">
        <v>81834</v>
      </c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 spans="1:60" x14ac:dyDescent="0.25">
      <c r="A2306">
        <v>614</v>
      </c>
      <c r="B2306">
        <v>42913</v>
      </c>
      <c r="C2306">
        <v>356</v>
      </c>
      <c r="D2306" t="s">
        <v>1580</v>
      </c>
      <c r="E2306" t="s">
        <v>1427</v>
      </c>
      <c r="F2306" t="s">
        <v>1441</v>
      </c>
      <c r="G2306">
        <v>5000571065</v>
      </c>
      <c r="H2306">
        <v>41310</v>
      </c>
      <c r="I2306">
        <v>31211</v>
      </c>
      <c r="J2306">
        <v>7936632</v>
      </c>
      <c r="K2306" t="s">
        <v>1445</v>
      </c>
      <c r="L2306" t="s">
        <v>1446</v>
      </c>
      <c r="M2306">
        <v>0</v>
      </c>
      <c r="N2306" t="s">
        <v>1447</v>
      </c>
      <c r="O2306" t="s">
        <v>1434</v>
      </c>
      <c r="P2306" t="s">
        <v>1616</v>
      </c>
      <c r="Q2306">
        <v>71802</v>
      </c>
      <c r="R2306">
        <v>81834</v>
      </c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 spans="1:60" x14ac:dyDescent="0.25">
      <c r="A2307">
        <v>615</v>
      </c>
      <c r="B2307">
        <v>42913</v>
      </c>
      <c r="C2307">
        <v>357</v>
      </c>
      <c r="D2307" t="s">
        <v>1620</v>
      </c>
      <c r="E2307" t="s">
        <v>1427</v>
      </c>
      <c r="F2307" t="s">
        <v>1428</v>
      </c>
      <c r="G2307">
        <v>5954000011</v>
      </c>
      <c r="H2307">
        <v>41310</v>
      </c>
      <c r="I2307">
        <v>31211</v>
      </c>
      <c r="J2307">
        <v>6291958</v>
      </c>
      <c r="K2307" t="s">
        <v>1445</v>
      </c>
      <c r="L2307" t="s">
        <v>1446</v>
      </c>
      <c r="M2307">
        <v>0</v>
      </c>
      <c r="N2307" t="s">
        <v>1447</v>
      </c>
      <c r="O2307" t="s">
        <v>1434</v>
      </c>
      <c r="P2307" t="s">
        <v>2057</v>
      </c>
      <c r="Q2307">
        <v>71802</v>
      </c>
      <c r="R2307">
        <v>81835</v>
      </c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 spans="1:60" x14ac:dyDescent="0.25">
      <c r="A2308">
        <v>616</v>
      </c>
      <c r="B2308">
        <v>42913</v>
      </c>
      <c r="C2308">
        <v>359</v>
      </c>
      <c r="D2308" t="s">
        <v>1620</v>
      </c>
      <c r="E2308" t="s">
        <v>1427</v>
      </c>
      <c r="F2308" t="s">
        <v>1428</v>
      </c>
      <c r="G2308">
        <v>5954000011</v>
      </c>
      <c r="H2308">
        <v>41310</v>
      </c>
      <c r="I2308">
        <v>31211</v>
      </c>
      <c r="J2308">
        <v>5304210</v>
      </c>
      <c r="K2308" t="s">
        <v>1445</v>
      </c>
      <c r="L2308" t="s">
        <v>1446</v>
      </c>
      <c r="M2308">
        <v>0</v>
      </c>
      <c r="N2308" t="s">
        <v>1447</v>
      </c>
      <c r="O2308" t="s">
        <v>1434</v>
      </c>
      <c r="P2308" t="s">
        <v>1616</v>
      </c>
      <c r="Q2308">
        <v>71802</v>
      </c>
      <c r="R2308">
        <v>81834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 spans="1:60" x14ac:dyDescent="0.25">
      <c r="A2309">
        <v>636</v>
      </c>
      <c r="B2309">
        <v>42913</v>
      </c>
      <c r="C2309">
        <v>356</v>
      </c>
      <c r="D2309" t="s">
        <v>2471</v>
      </c>
      <c r="E2309" t="s">
        <v>1427</v>
      </c>
      <c r="F2309" t="s">
        <v>1428</v>
      </c>
      <c r="G2309">
        <v>5464121589</v>
      </c>
      <c r="H2309">
        <v>41310</v>
      </c>
      <c r="I2309">
        <v>31211</v>
      </c>
      <c r="J2309">
        <v>1761108</v>
      </c>
      <c r="K2309" t="s">
        <v>1445</v>
      </c>
      <c r="L2309" t="s">
        <v>1446</v>
      </c>
      <c r="M2309">
        <v>0</v>
      </c>
      <c r="N2309" t="s">
        <v>1447</v>
      </c>
      <c r="O2309" t="s">
        <v>1434</v>
      </c>
      <c r="P2309" t="s">
        <v>2461</v>
      </c>
      <c r="Q2309">
        <v>71802</v>
      </c>
      <c r="R2309">
        <v>81834</v>
      </c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 spans="1:60" x14ac:dyDescent="0.25">
      <c r="A2310">
        <v>637</v>
      </c>
      <c r="B2310">
        <v>42913</v>
      </c>
      <c r="C2310">
        <v>354</v>
      </c>
      <c r="D2310" t="s">
        <v>1891</v>
      </c>
      <c r="E2310" t="s">
        <v>1427</v>
      </c>
      <c r="F2310" t="s">
        <v>1428</v>
      </c>
      <c r="G2310">
        <v>5954147410</v>
      </c>
      <c r="H2310">
        <v>41310</v>
      </c>
      <c r="I2310">
        <v>31211</v>
      </c>
      <c r="J2310">
        <v>1668344</v>
      </c>
      <c r="K2310" t="s">
        <v>1445</v>
      </c>
      <c r="L2310" t="s">
        <v>1446</v>
      </c>
      <c r="M2310">
        <v>0</v>
      </c>
      <c r="N2310" t="s">
        <v>1447</v>
      </c>
      <c r="O2310" t="s">
        <v>1434</v>
      </c>
      <c r="P2310" t="s">
        <v>2461</v>
      </c>
      <c r="Q2310">
        <v>71802</v>
      </c>
      <c r="R2310">
        <v>81834</v>
      </c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 spans="1:60" x14ac:dyDescent="0.25">
      <c r="A2311">
        <v>638</v>
      </c>
      <c r="B2311">
        <v>42913</v>
      </c>
      <c r="C2311">
        <v>355</v>
      </c>
      <c r="D2311" t="s">
        <v>2472</v>
      </c>
      <c r="E2311" t="s">
        <v>1427</v>
      </c>
      <c r="F2311" t="s">
        <v>1428</v>
      </c>
      <c r="G2311">
        <v>5006490582</v>
      </c>
      <c r="H2311">
        <v>41310</v>
      </c>
      <c r="I2311">
        <v>31211</v>
      </c>
      <c r="J2311">
        <v>1638312</v>
      </c>
      <c r="K2311" t="s">
        <v>1445</v>
      </c>
      <c r="L2311" t="s">
        <v>1446</v>
      </c>
      <c r="M2311">
        <v>0</v>
      </c>
      <c r="N2311" t="s">
        <v>1447</v>
      </c>
      <c r="O2311" t="s">
        <v>1434</v>
      </c>
      <c r="P2311" t="s">
        <v>2461</v>
      </c>
      <c r="Q2311">
        <v>71802</v>
      </c>
      <c r="R2311">
        <v>81834</v>
      </c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 spans="1:60" x14ac:dyDescent="0.25">
      <c r="A2312">
        <v>639</v>
      </c>
      <c r="B2312">
        <v>42913</v>
      </c>
      <c r="C2312">
        <v>353</v>
      </c>
      <c r="D2312" t="s">
        <v>1800</v>
      </c>
      <c r="E2312" t="s">
        <v>1427</v>
      </c>
      <c r="F2312" t="s">
        <v>1428</v>
      </c>
      <c r="G2312">
        <v>5954161944</v>
      </c>
      <c r="H2312">
        <v>41310</v>
      </c>
      <c r="I2312">
        <v>31211</v>
      </c>
      <c r="J2312">
        <v>1793821</v>
      </c>
      <c r="K2312" t="s">
        <v>1445</v>
      </c>
      <c r="L2312" t="s">
        <v>1446</v>
      </c>
      <c r="M2312">
        <v>0</v>
      </c>
      <c r="N2312" t="s">
        <v>1447</v>
      </c>
      <c r="O2312" t="s">
        <v>1434</v>
      </c>
      <c r="P2312" t="s">
        <v>2461</v>
      </c>
      <c r="Q2312">
        <v>71802</v>
      </c>
      <c r="R2312">
        <v>81834</v>
      </c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 spans="1:60" x14ac:dyDescent="0.25">
      <c r="A2313">
        <v>702</v>
      </c>
      <c r="B2313">
        <v>42913</v>
      </c>
      <c r="C2313">
        <v>6</v>
      </c>
      <c r="D2313" t="s">
        <v>2473</v>
      </c>
      <c r="E2313" t="s">
        <v>1427</v>
      </c>
      <c r="F2313" t="s">
        <v>1428</v>
      </c>
      <c r="G2313">
        <v>5935041256</v>
      </c>
      <c r="H2313">
        <v>31215</v>
      </c>
      <c r="I2313">
        <v>131105</v>
      </c>
      <c r="J2313">
        <v>185000</v>
      </c>
      <c r="K2313" t="s">
        <v>1445</v>
      </c>
      <c r="L2313" t="s">
        <v>1446</v>
      </c>
      <c r="M2313">
        <v>0</v>
      </c>
      <c r="N2313" t="s">
        <v>1447</v>
      </c>
      <c r="O2313" t="s">
        <v>1434</v>
      </c>
      <c r="P2313" t="s">
        <v>2474</v>
      </c>
      <c r="Q2313" t="s">
        <v>1435</v>
      </c>
      <c r="R2313" t="s">
        <v>1435</v>
      </c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 spans="1:60" x14ac:dyDescent="0.25">
      <c r="A2314">
        <v>703</v>
      </c>
      <c r="B2314">
        <v>42913</v>
      </c>
      <c r="C2314">
        <v>6</v>
      </c>
      <c r="D2314" t="s">
        <v>1580</v>
      </c>
      <c r="E2314" t="s">
        <v>1427</v>
      </c>
      <c r="F2314" t="s">
        <v>1441</v>
      </c>
      <c r="G2314">
        <v>5000571065</v>
      </c>
      <c r="H2314">
        <v>31215</v>
      </c>
      <c r="I2314">
        <v>131105</v>
      </c>
      <c r="J2314">
        <v>297000</v>
      </c>
      <c r="K2314" t="s">
        <v>1445</v>
      </c>
      <c r="L2314" t="s">
        <v>1446</v>
      </c>
      <c r="M2314">
        <v>0</v>
      </c>
      <c r="N2314" t="s">
        <v>1447</v>
      </c>
      <c r="O2314" t="s">
        <v>1434</v>
      </c>
      <c r="P2314" t="s">
        <v>1634</v>
      </c>
      <c r="Q2314" t="s">
        <v>1435</v>
      </c>
      <c r="R2314" t="s">
        <v>1435</v>
      </c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 spans="1:60" x14ac:dyDescent="0.25">
      <c r="A2315">
        <v>1808</v>
      </c>
      <c r="B2315">
        <v>42913</v>
      </c>
      <c r="C2315">
        <v>12</v>
      </c>
      <c r="D2315" t="s">
        <v>2475</v>
      </c>
      <c r="E2315" t="s">
        <v>1427</v>
      </c>
      <c r="F2315" t="s">
        <v>1602</v>
      </c>
      <c r="G2315">
        <v>180015401</v>
      </c>
      <c r="H2315">
        <v>35470</v>
      </c>
      <c r="I2315">
        <v>1200045</v>
      </c>
      <c r="J2315">
        <v>2934000</v>
      </c>
      <c r="K2315">
        <v>5761</v>
      </c>
      <c r="L2315" t="s">
        <v>2476</v>
      </c>
      <c r="M2315">
        <v>9</v>
      </c>
      <c r="N2315" t="s">
        <v>1437</v>
      </c>
      <c r="O2315" t="s">
        <v>1434</v>
      </c>
      <c r="P2315" t="s">
        <v>2476</v>
      </c>
      <c r="Q2315" t="s">
        <v>1435</v>
      </c>
      <c r="R2315" t="s">
        <v>1435</v>
      </c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 spans="1:60" x14ac:dyDescent="0.25">
      <c r="A2316">
        <v>1809</v>
      </c>
      <c r="B2316">
        <v>42913</v>
      </c>
      <c r="C2316">
        <v>12</v>
      </c>
      <c r="D2316" t="s">
        <v>2475</v>
      </c>
      <c r="E2316" t="s">
        <v>1427</v>
      </c>
      <c r="F2316" t="s">
        <v>1602</v>
      </c>
      <c r="G2316">
        <v>180015401</v>
      </c>
      <c r="H2316">
        <v>35470</v>
      </c>
      <c r="I2316">
        <v>1200045</v>
      </c>
      <c r="J2316">
        <v>45000</v>
      </c>
      <c r="K2316">
        <v>5762</v>
      </c>
      <c r="L2316" t="s">
        <v>2477</v>
      </c>
      <c r="M2316">
        <v>9</v>
      </c>
      <c r="N2316" t="s">
        <v>1437</v>
      </c>
      <c r="O2316" t="s">
        <v>1434</v>
      </c>
      <c r="P2316" t="s">
        <v>2477</v>
      </c>
      <c r="Q2316" t="s">
        <v>1435</v>
      </c>
      <c r="R2316" t="s">
        <v>1435</v>
      </c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 spans="1:60" x14ac:dyDescent="0.25">
      <c r="A2317">
        <v>1810</v>
      </c>
      <c r="B2317">
        <v>42913</v>
      </c>
      <c r="C2317">
        <v>12</v>
      </c>
      <c r="D2317" t="s">
        <v>2475</v>
      </c>
      <c r="E2317" t="s">
        <v>1427</v>
      </c>
      <c r="F2317" t="s">
        <v>1602</v>
      </c>
      <c r="G2317">
        <v>180015401</v>
      </c>
      <c r="H2317">
        <v>35470</v>
      </c>
      <c r="I2317">
        <v>1200045</v>
      </c>
      <c r="J2317">
        <v>8000</v>
      </c>
      <c r="K2317">
        <v>5763</v>
      </c>
      <c r="L2317" t="s">
        <v>2478</v>
      </c>
      <c r="M2317">
        <v>2</v>
      </c>
      <c r="N2317" t="s">
        <v>1437</v>
      </c>
      <c r="O2317" t="s">
        <v>1434</v>
      </c>
      <c r="P2317" t="s">
        <v>2478</v>
      </c>
      <c r="Q2317" t="s">
        <v>1435</v>
      </c>
      <c r="R2317" t="s">
        <v>1435</v>
      </c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 spans="1:60" x14ac:dyDescent="0.25">
      <c r="A2318">
        <v>1811</v>
      </c>
      <c r="B2318">
        <v>42913</v>
      </c>
      <c r="C2318">
        <v>12</v>
      </c>
      <c r="D2318" t="s">
        <v>2475</v>
      </c>
      <c r="E2318" t="s">
        <v>1427</v>
      </c>
      <c r="F2318" t="s">
        <v>1602</v>
      </c>
      <c r="G2318">
        <v>180015401</v>
      </c>
      <c r="H2318">
        <v>35470</v>
      </c>
      <c r="I2318">
        <v>1200045</v>
      </c>
      <c r="J2318">
        <v>2048200</v>
      </c>
      <c r="K2318">
        <v>5764</v>
      </c>
      <c r="L2318" t="s">
        <v>2479</v>
      </c>
      <c r="M2318">
        <v>11</v>
      </c>
      <c r="N2318" t="s">
        <v>1437</v>
      </c>
      <c r="O2318" t="s">
        <v>1434</v>
      </c>
      <c r="P2318" t="s">
        <v>2479</v>
      </c>
      <c r="Q2318" t="s">
        <v>1435</v>
      </c>
      <c r="R2318" t="s">
        <v>1435</v>
      </c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 spans="1:60" x14ac:dyDescent="0.25">
      <c r="A2319">
        <v>1812</v>
      </c>
      <c r="B2319">
        <v>42913</v>
      </c>
      <c r="C2319">
        <v>12</v>
      </c>
      <c r="D2319" t="s">
        <v>2475</v>
      </c>
      <c r="E2319" t="s">
        <v>1427</v>
      </c>
      <c r="F2319" t="s">
        <v>1602</v>
      </c>
      <c r="G2319">
        <v>180015401</v>
      </c>
      <c r="H2319">
        <v>35470</v>
      </c>
      <c r="I2319">
        <v>1200045</v>
      </c>
      <c r="J2319">
        <v>2952000</v>
      </c>
      <c r="K2319">
        <v>5765</v>
      </c>
      <c r="L2319" t="s">
        <v>2480</v>
      </c>
      <c r="M2319">
        <v>12</v>
      </c>
      <c r="N2319" t="s">
        <v>1437</v>
      </c>
      <c r="O2319" t="s">
        <v>1434</v>
      </c>
      <c r="P2319" t="s">
        <v>2480</v>
      </c>
      <c r="Q2319" t="s">
        <v>1435</v>
      </c>
      <c r="R2319" t="s">
        <v>1435</v>
      </c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 spans="1:60" x14ac:dyDescent="0.25">
      <c r="A2320">
        <v>618</v>
      </c>
      <c r="B2320">
        <v>42914</v>
      </c>
      <c r="C2320">
        <v>360</v>
      </c>
      <c r="D2320" t="s">
        <v>2071</v>
      </c>
      <c r="E2320" t="s">
        <v>1427</v>
      </c>
      <c r="F2320" t="s">
        <v>1656</v>
      </c>
      <c r="G2320">
        <v>5000577962</v>
      </c>
      <c r="H2320">
        <v>335101</v>
      </c>
      <c r="I2320">
        <v>31211</v>
      </c>
      <c r="J2320">
        <v>1808040</v>
      </c>
      <c r="K2320" t="s">
        <v>1445</v>
      </c>
      <c r="L2320" t="s">
        <v>1446</v>
      </c>
      <c r="M2320">
        <v>0</v>
      </c>
      <c r="N2320" t="s">
        <v>1447</v>
      </c>
      <c r="O2320" t="s">
        <v>1434</v>
      </c>
      <c r="P2320" t="s">
        <v>1989</v>
      </c>
      <c r="Q2320" t="s">
        <v>1435</v>
      </c>
      <c r="R2320" t="s">
        <v>1435</v>
      </c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 spans="1:60" x14ac:dyDescent="0.25">
      <c r="A2321">
        <v>619</v>
      </c>
      <c r="B2321">
        <v>42914</v>
      </c>
      <c r="C2321">
        <v>361</v>
      </c>
      <c r="D2321" t="s">
        <v>2481</v>
      </c>
      <c r="E2321" t="s">
        <v>1427</v>
      </c>
      <c r="F2321" t="s">
        <v>1441</v>
      </c>
      <c r="G2321">
        <v>5001539966</v>
      </c>
      <c r="H2321">
        <v>335101</v>
      </c>
      <c r="I2321">
        <v>31211</v>
      </c>
      <c r="J2321">
        <v>1947560</v>
      </c>
      <c r="K2321" t="s">
        <v>1445</v>
      </c>
      <c r="L2321" t="s">
        <v>1446</v>
      </c>
      <c r="M2321">
        <v>0</v>
      </c>
      <c r="N2321" t="s">
        <v>1447</v>
      </c>
      <c r="O2321" t="s">
        <v>1434</v>
      </c>
      <c r="P2321" t="s">
        <v>2231</v>
      </c>
      <c r="Q2321" t="s">
        <v>1435</v>
      </c>
      <c r="R2321" t="s">
        <v>1435</v>
      </c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</row>
    <row r="2322" spans="1:60" x14ac:dyDescent="0.25">
      <c r="A2322">
        <v>621</v>
      </c>
      <c r="B2322">
        <v>42914</v>
      </c>
      <c r="C2322">
        <v>6</v>
      </c>
      <c r="D2322" t="s">
        <v>1838</v>
      </c>
      <c r="E2322" t="s">
        <v>1427</v>
      </c>
      <c r="F2322" t="s">
        <v>1428</v>
      </c>
      <c r="G2322">
        <v>5935401947</v>
      </c>
      <c r="H2322">
        <v>4136100</v>
      </c>
      <c r="I2322">
        <v>31215</v>
      </c>
      <c r="J2322">
        <v>2094000</v>
      </c>
      <c r="K2322" t="s">
        <v>1445</v>
      </c>
      <c r="L2322" t="s">
        <v>1446</v>
      </c>
      <c r="M2322">
        <v>0</v>
      </c>
      <c r="N2322" t="s">
        <v>1447</v>
      </c>
      <c r="O2322" t="s">
        <v>1434</v>
      </c>
      <c r="P2322" t="s">
        <v>2482</v>
      </c>
      <c r="Q2322">
        <v>71802</v>
      </c>
      <c r="R2322">
        <v>81834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 spans="1:60" x14ac:dyDescent="0.25">
      <c r="A2323">
        <v>622</v>
      </c>
      <c r="B2323">
        <v>42914</v>
      </c>
      <c r="C2323">
        <v>7</v>
      </c>
      <c r="D2323" t="s">
        <v>1838</v>
      </c>
      <c r="E2323" t="s">
        <v>1427</v>
      </c>
      <c r="F2323" t="s">
        <v>1428</v>
      </c>
      <c r="G2323">
        <v>5935401947</v>
      </c>
      <c r="H2323">
        <v>4136100</v>
      </c>
      <c r="I2323">
        <v>31215</v>
      </c>
      <c r="J2323">
        <v>1178700</v>
      </c>
      <c r="K2323" t="s">
        <v>1445</v>
      </c>
      <c r="L2323" t="s">
        <v>1446</v>
      </c>
      <c r="M2323">
        <v>0</v>
      </c>
      <c r="N2323" t="s">
        <v>1447</v>
      </c>
      <c r="O2323" t="s">
        <v>1434</v>
      </c>
      <c r="P2323" t="s">
        <v>2483</v>
      </c>
      <c r="Q2323">
        <v>71802</v>
      </c>
      <c r="R2323">
        <v>81834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 spans="1:60" x14ac:dyDescent="0.25">
      <c r="A2324">
        <v>624</v>
      </c>
      <c r="B2324">
        <v>42914</v>
      </c>
      <c r="C2324">
        <v>362</v>
      </c>
      <c r="D2324" t="s">
        <v>2227</v>
      </c>
      <c r="E2324" t="s">
        <v>1427</v>
      </c>
      <c r="F2324" t="s">
        <v>1428</v>
      </c>
      <c r="G2324">
        <v>5935116687</v>
      </c>
      <c r="H2324">
        <v>41362</v>
      </c>
      <c r="I2324">
        <v>31211</v>
      </c>
      <c r="J2324">
        <v>259490</v>
      </c>
      <c r="K2324" t="s">
        <v>1445</v>
      </c>
      <c r="L2324" t="s">
        <v>1446</v>
      </c>
      <c r="M2324">
        <v>0</v>
      </c>
      <c r="N2324" t="s">
        <v>1447</v>
      </c>
      <c r="O2324" t="s">
        <v>1434</v>
      </c>
      <c r="P2324" t="s">
        <v>2484</v>
      </c>
      <c r="Q2324">
        <v>71802</v>
      </c>
      <c r="R2324">
        <v>81834</v>
      </c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 spans="1:60" x14ac:dyDescent="0.25">
      <c r="A2325">
        <v>625</v>
      </c>
      <c r="B2325">
        <v>42914</v>
      </c>
      <c r="C2325">
        <v>363</v>
      </c>
      <c r="D2325" t="s">
        <v>1440</v>
      </c>
      <c r="E2325" t="s">
        <v>1427</v>
      </c>
      <c r="F2325" t="s">
        <v>1441</v>
      </c>
      <c r="G2325">
        <v>5000031687</v>
      </c>
      <c r="H2325">
        <v>4136104</v>
      </c>
      <c r="I2325">
        <v>31211</v>
      </c>
      <c r="J2325">
        <v>738470</v>
      </c>
      <c r="K2325" t="s">
        <v>1445</v>
      </c>
      <c r="L2325" t="s">
        <v>1446</v>
      </c>
      <c r="M2325">
        <v>0</v>
      </c>
      <c r="N2325" t="s">
        <v>1447</v>
      </c>
      <c r="O2325" t="s">
        <v>1434</v>
      </c>
      <c r="P2325" t="s">
        <v>1673</v>
      </c>
      <c r="Q2325">
        <v>71802</v>
      </c>
      <c r="R2325">
        <v>81835</v>
      </c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 spans="1:60" x14ac:dyDescent="0.25">
      <c r="A2326">
        <v>626</v>
      </c>
      <c r="B2326">
        <v>42914</v>
      </c>
      <c r="C2326">
        <v>364</v>
      </c>
      <c r="D2326" t="s">
        <v>2485</v>
      </c>
      <c r="E2326" t="s">
        <v>1427</v>
      </c>
      <c r="F2326" t="s">
        <v>1428</v>
      </c>
      <c r="G2326">
        <v>5935124166</v>
      </c>
      <c r="H2326">
        <v>41310</v>
      </c>
      <c r="I2326">
        <v>31211</v>
      </c>
      <c r="J2326">
        <v>1803825</v>
      </c>
      <c r="K2326" t="s">
        <v>1445</v>
      </c>
      <c r="L2326" t="s">
        <v>1446</v>
      </c>
      <c r="M2326">
        <v>0</v>
      </c>
      <c r="N2326" t="s">
        <v>1447</v>
      </c>
      <c r="O2326" t="s">
        <v>1434</v>
      </c>
      <c r="P2326" t="s">
        <v>2461</v>
      </c>
      <c r="Q2326">
        <v>71802</v>
      </c>
      <c r="R2326">
        <v>81834</v>
      </c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 spans="1:60" x14ac:dyDescent="0.25">
      <c r="A2327">
        <v>627</v>
      </c>
      <c r="B2327">
        <v>42914</v>
      </c>
      <c r="C2327">
        <v>365</v>
      </c>
      <c r="D2327" t="s">
        <v>1460</v>
      </c>
      <c r="E2327" t="s">
        <v>1427</v>
      </c>
      <c r="F2327" t="s">
        <v>1428</v>
      </c>
      <c r="G2327">
        <v>5956021857</v>
      </c>
      <c r="H2327">
        <v>4136110</v>
      </c>
      <c r="I2327">
        <v>31211</v>
      </c>
      <c r="J2327">
        <v>591500</v>
      </c>
      <c r="K2327" t="s">
        <v>1445</v>
      </c>
      <c r="L2327" t="s">
        <v>1446</v>
      </c>
      <c r="M2327">
        <v>0</v>
      </c>
      <c r="N2327" t="s">
        <v>1447</v>
      </c>
      <c r="O2327" t="s">
        <v>1434</v>
      </c>
      <c r="P2327" t="s">
        <v>1703</v>
      </c>
      <c r="Q2327">
        <v>71802</v>
      </c>
      <c r="R2327">
        <v>81801</v>
      </c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 spans="1:60" x14ac:dyDescent="0.25">
      <c r="A2328">
        <v>628</v>
      </c>
      <c r="B2328">
        <v>42914</v>
      </c>
      <c r="C2328">
        <v>366</v>
      </c>
      <c r="D2328" t="s">
        <v>1580</v>
      </c>
      <c r="E2328" t="s">
        <v>1427</v>
      </c>
      <c r="F2328" t="s">
        <v>1441</v>
      </c>
      <c r="G2328">
        <v>5000571065</v>
      </c>
      <c r="H2328">
        <v>41310</v>
      </c>
      <c r="I2328">
        <v>31211</v>
      </c>
      <c r="J2328">
        <v>10202673</v>
      </c>
      <c r="K2328" t="s">
        <v>1445</v>
      </c>
      <c r="L2328" t="s">
        <v>1446</v>
      </c>
      <c r="M2328">
        <v>0</v>
      </c>
      <c r="N2328" t="s">
        <v>1447</v>
      </c>
      <c r="O2328" t="s">
        <v>1434</v>
      </c>
      <c r="P2328" t="s">
        <v>2461</v>
      </c>
      <c r="Q2328">
        <v>71802</v>
      </c>
      <c r="R2328">
        <v>81834</v>
      </c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 spans="1:60" x14ac:dyDescent="0.25">
      <c r="A2329">
        <v>629</v>
      </c>
      <c r="B2329">
        <v>42914</v>
      </c>
      <c r="C2329">
        <v>367</v>
      </c>
      <c r="D2329" t="s">
        <v>2486</v>
      </c>
      <c r="E2329" t="s">
        <v>1427</v>
      </c>
      <c r="F2329" t="s">
        <v>2487</v>
      </c>
      <c r="G2329">
        <v>5000578831</v>
      </c>
      <c r="H2329">
        <v>41310</v>
      </c>
      <c r="I2329">
        <v>31211</v>
      </c>
      <c r="J2329">
        <v>1582824</v>
      </c>
      <c r="K2329" t="s">
        <v>1445</v>
      </c>
      <c r="L2329" t="s">
        <v>1446</v>
      </c>
      <c r="M2329">
        <v>0</v>
      </c>
      <c r="N2329" t="s">
        <v>1447</v>
      </c>
      <c r="O2329" t="s">
        <v>1434</v>
      </c>
      <c r="P2329" t="s">
        <v>2461</v>
      </c>
      <c r="Q2329">
        <v>71802</v>
      </c>
      <c r="R2329">
        <v>81834</v>
      </c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 spans="1:60" x14ac:dyDescent="0.25">
      <c r="A2330">
        <v>630</v>
      </c>
      <c r="B2330">
        <v>42914</v>
      </c>
      <c r="C2330">
        <v>368</v>
      </c>
      <c r="D2330" t="s">
        <v>2327</v>
      </c>
      <c r="E2330" t="s">
        <v>1427</v>
      </c>
      <c r="F2330" t="s">
        <v>1553</v>
      </c>
      <c r="G2330">
        <v>5000578013</v>
      </c>
      <c r="H2330">
        <v>41362</v>
      </c>
      <c r="I2330">
        <v>31211</v>
      </c>
      <c r="J2330">
        <v>40000</v>
      </c>
      <c r="K2330" t="s">
        <v>1445</v>
      </c>
      <c r="L2330" t="s">
        <v>1446</v>
      </c>
      <c r="M2330">
        <v>0</v>
      </c>
      <c r="N2330" t="s">
        <v>1447</v>
      </c>
      <c r="O2330" t="s">
        <v>1434</v>
      </c>
      <c r="P2330" t="s">
        <v>2276</v>
      </c>
      <c r="Q2330">
        <v>71802</v>
      </c>
      <c r="R2330">
        <v>81834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 spans="1:60" x14ac:dyDescent="0.25">
      <c r="A2331">
        <v>631</v>
      </c>
      <c r="B2331">
        <v>42914</v>
      </c>
      <c r="C2331">
        <v>8</v>
      </c>
      <c r="D2331" t="s">
        <v>2328</v>
      </c>
      <c r="E2331" t="s">
        <v>1427</v>
      </c>
      <c r="F2331" t="s">
        <v>1428</v>
      </c>
      <c r="G2331">
        <v>5082034437</v>
      </c>
      <c r="H2331">
        <v>41362</v>
      </c>
      <c r="I2331">
        <v>31215</v>
      </c>
      <c r="J2331">
        <v>40000</v>
      </c>
      <c r="K2331" t="s">
        <v>1445</v>
      </c>
      <c r="L2331" t="s">
        <v>1446</v>
      </c>
      <c r="M2331">
        <v>0</v>
      </c>
      <c r="N2331" t="s">
        <v>1447</v>
      </c>
      <c r="O2331" t="s">
        <v>1434</v>
      </c>
      <c r="P2331" t="s">
        <v>2276</v>
      </c>
      <c r="Q2331">
        <v>71802</v>
      </c>
      <c r="R2331">
        <v>81834</v>
      </c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 spans="1:60" x14ac:dyDescent="0.25">
      <c r="A2332">
        <v>632</v>
      </c>
      <c r="B2332">
        <v>42914</v>
      </c>
      <c r="C2332">
        <v>369</v>
      </c>
      <c r="D2332" t="s">
        <v>2297</v>
      </c>
      <c r="E2332" t="s">
        <v>1427</v>
      </c>
      <c r="F2332" t="s">
        <v>1589</v>
      </c>
      <c r="G2332">
        <v>5935226066</v>
      </c>
      <c r="H2332">
        <v>4136105</v>
      </c>
      <c r="I2332">
        <v>31211</v>
      </c>
      <c r="J2332">
        <v>102000</v>
      </c>
      <c r="K2332" t="s">
        <v>1445</v>
      </c>
      <c r="L2332" t="s">
        <v>1446</v>
      </c>
      <c r="M2332">
        <v>0</v>
      </c>
      <c r="N2332" t="s">
        <v>1447</v>
      </c>
      <c r="O2332" t="s">
        <v>1434</v>
      </c>
      <c r="P2332" t="s">
        <v>2298</v>
      </c>
      <c r="Q2332">
        <v>71802</v>
      </c>
      <c r="R2332">
        <v>81835</v>
      </c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 spans="1:60" x14ac:dyDescent="0.25">
      <c r="A2333">
        <v>633</v>
      </c>
      <c r="B2333">
        <v>42914</v>
      </c>
      <c r="C2333">
        <v>370</v>
      </c>
      <c r="D2333" t="s">
        <v>1624</v>
      </c>
      <c r="E2333" t="s">
        <v>1427</v>
      </c>
      <c r="F2333" t="s">
        <v>1537</v>
      </c>
      <c r="G2333">
        <v>100180090000</v>
      </c>
      <c r="H2333">
        <v>4136120</v>
      </c>
      <c r="I2333">
        <v>31211</v>
      </c>
      <c r="J2333">
        <v>1870424</v>
      </c>
      <c r="K2333" t="s">
        <v>1445</v>
      </c>
      <c r="L2333" t="s">
        <v>1446</v>
      </c>
      <c r="M2333">
        <v>0</v>
      </c>
      <c r="N2333" t="s">
        <v>1447</v>
      </c>
      <c r="O2333" t="s">
        <v>1434</v>
      </c>
      <c r="P2333" t="s">
        <v>2145</v>
      </c>
      <c r="Q2333">
        <v>71802</v>
      </c>
      <c r="R2333">
        <v>81835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 spans="1:60" x14ac:dyDescent="0.25">
      <c r="A2334">
        <v>634</v>
      </c>
      <c r="B2334">
        <v>42914</v>
      </c>
      <c r="C2334">
        <v>371</v>
      </c>
      <c r="D2334" t="s">
        <v>1624</v>
      </c>
      <c r="E2334" t="s">
        <v>1427</v>
      </c>
      <c r="F2334" t="s">
        <v>1537</v>
      </c>
      <c r="G2334">
        <v>100180090000</v>
      </c>
      <c r="H2334">
        <v>4136120</v>
      </c>
      <c r="I2334">
        <v>31211</v>
      </c>
      <c r="J2334">
        <v>15680004</v>
      </c>
      <c r="K2334" t="s">
        <v>1445</v>
      </c>
      <c r="L2334" t="s">
        <v>1446</v>
      </c>
      <c r="M2334">
        <v>0</v>
      </c>
      <c r="N2334" t="s">
        <v>1447</v>
      </c>
      <c r="O2334" t="s">
        <v>1434</v>
      </c>
      <c r="P2334" t="s">
        <v>1679</v>
      </c>
      <c r="Q2334">
        <v>71802</v>
      </c>
      <c r="R2334">
        <v>81834</v>
      </c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 spans="1:60" x14ac:dyDescent="0.25">
      <c r="A2335">
        <v>635</v>
      </c>
      <c r="B2335">
        <v>42914</v>
      </c>
      <c r="C2335">
        <v>9</v>
      </c>
      <c r="D2335" t="s">
        <v>1545</v>
      </c>
      <c r="E2335" t="s">
        <v>1427</v>
      </c>
      <c r="F2335" t="s">
        <v>1546</v>
      </c>
      <c r="G2335">
        <v>252000065403</v>
      </c>
      <c r="H2335">
        <v>4136107</v>
      </c>
      <c r="I2335">
        <v>31215</v>
      </c>
      <c r="J2335">
        <v>74000</v>
      </c>
      <c r="K2335" t="s">
        <v>1445</v>
      </c>
      <c r="L2335" t="s">
        <v>1446</v>
      </c>
      <c r="M2335">
        <v>0</v>
      </c>
      <c r="N2335" t="s">
        <v>1447</v>
      </c>
      <c r="O2335" t="s">
        <v>1434</v>
      </c>
      <c r="P2335" t="s">
        <v>2009</v>
      </c>
      <c r="Q2335">
        <v>71802</v>
      </c>
      <c r="R2335">
        <v>81834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 spans="1:60" x14ac:dyDescent="0.25">
      <c r="A2336">
        <v>640</v>
      </c>
      <c r="B2336">
        <v>42914</v>
      </c>
      <c r="C2336">
        <v>372</v>
      </c>
      <c r="D2336" t="s">
        <v>1484</v>
      </c>
      <c r="E2336" t="s">
        <v>1427</v>
      </c>
      <c r="F2336" t="s">
        <v>1428</v>
      </c>
      <c r="G2336">
        <v>5956056686</v>
      </c>
      <c r="H2336">
        <v>4136110</v>
      </c>
      <c r="I2336">
        <v>31211</v>
      </c>
      <c r="J2336">
        <v>230800</v>
      </c>
      <c r="K2336" t="s">
        <v>1445</v>
      </c>
      <c r="L2336" t="s">
        <v>1446</v>
      </c>
      <c r="M2336">
        <v>0</v>
      </c>
      <c r="N2336" t="s">
        <v>1447</v>
      </c>
      <c r="O2336" t="s">
        <v>1434</v>
      </c>
      <c r="P2336" t="s">
        <v>2488</v>
      </c>
      <c r="Q2336">
        <v>71802</v>
      </c>
      <c r="R2336">
        <v>81801</v>
      </c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 spans="1:60" x14ac:dyDescent="0.25">
      <c r="A2337">
        <v>708</v>
      </c>
      <c r="B2337">
        <v>42914</v>
      </c>
      <c r="C2337">
        <v>6</v>
      </c>
      <c r="D2337" t="s">
        <v>1838</v>
      </c>
      <c r="E2337" t="s">
        <v>1427</v>
      </c>
      <c r="F2337" t="s">
        <v>1428</v>
      </c>
      <c r="G2337">
        <v>5935401947</v>
      </c>
      <c r="H2337">
        <v>210902</v>
      </c>
      <c r="I2337">
        <v>4136100</v>
      </c>
      <c r="J2337">
        <v>320000</v>
      </c>
      <c r="K2337" t="s">
        <v>1445</v>
      </c>
      <c r="L2337" t="s">
        <v>1446</v>
      </c>
      <c r="M2337">
        <v>0</v>
      </c>
      <c r="N2337" t="s">
        <v>1447</v>
      </c>
      <c r="O2337" t="s">
        <v>1434</v>
      </c>
      <c r="P2337" t="s">
        <v>2489</v>
      </c>
      <c r="Q2337" t="s">
        <v>1435</v>
      </c>
      <c r="R2337" t="s">
        <v>1435</v>
      </c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 spans="1:60" x14ac:dyDescent="0.25">
      <c r="A2338">
        <v>711</v>
      </c>
      <c r="B2338">
        <v>42914</v>
      </c>
      <c r="C2338">
        <v>371</v>
      </c>
      <c r="D2338" t="s">
        <v>1624</v>
      </c>
      <c r="E2338" t="s">
        <v>1427</v>
      </c>
      <c r="F2338" t="s">
        <v>1537</v>
      </c>
      <c r="G2338">
        <v>100180090000</v>
      </c>
      <c r="H2338">
        <v>4136120</v>
      </c>
      <c r="I2338">
        <v>31211</v>
      </c>
      <c r="J2338">
        <v>1568000</v>
      </c>
      <c r="K2338" t="s">
        <v>1445</v>
      </c>
      <c r="L2338" t="s">
        <v>1446</v>
      </c>
      <c r="M2338">
        <v>0</v>
      </c>
      <c r="N2338" t="s">
        <v>1447</v>
      </c>
      <c r="O2338" t="s">
        <v>1434</v>
      </c>
      <c r="P2338" t="s">
        <v>1679</v>
      </c>
      <c r="Q2338" t="s">
        <v>1435</v>
      </c>
      <c r="R2338" t="s">
        <v>1435</v>
      </c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 spans="1:60" x14ac:dyDescent="0.25">
      <c r="A2339">
        <v>712</v>
      </c>
      <c r="B2339">
        <v>42914</v>
      </c>
      <c r="C2339">
        <v>371</v>
      </c>
      <c r="D2339" t="s">
        <v>1624</v>
      </c>
      <c r="E2339" t="s">
        <v>1427</v>
      </c>
      <c r="F2339" t="s">
        <v>1537</v>
      </c>
      <c r="G2339">
        <v>100180090000</v>
      </c>
      <c r="H2339">
        <v>4136120</v>
      </c>
      <c r="I2339">
        <v>31211</v>
      </c>
      <c r="J2339">
        <v>7801416</v>
      </c>
      <c r="K2339" t="s">
        <v>1445</v>
      </c>
      <c r="L2339" t="s">
        <v>1446</v>
      </c>
      <c r="M2339">
        <v>0</v>
      </c>
      <c r="N2339" t="s">
        <v>1447</v>
      </c>
      <c r="O2339" t="s">
        <v>1434</v>
      </c>
      <c r="P2339" t="s">
        <v>1679</v>
      </c>
      <c r="Q2339" t="s">
        <v>1435</v>
      </c>
      <c r="R2339" t="s">
        <v>1435</v>
      </c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 spans="1:60" x14ac:dyDescent="0.25">
      <c r="A2340">
        <v>2137</v>
      </c>
      <c r="B2340">
        <v>42914</v>
      </c>
      <c r="C2340">
        <v>14</v>
      </c>
      <c r="D2340" t="s">
        <v>2297</v>
      </c>
      <c r="E2340" t="s">
        <v>1427</v>
      </c>
      <c r="F2340" t="s">
        <v>1589</v>
      </c>
      <c r="G2340">
        <v>5935226066</v>
      </c>
      <c r="H2340">
        <v>35440</v>
      </c>
      <c r="I2340">
        <v>4136105</v>
      </c>
      <c r="J2340">
        <v>102000</v>
      </c>
      <c r="K2340">
        <v>5939</v>
      </c>
      <c r="L2340" t="s">
        <v>2300</v>
      </c>
      <c r="M2340">
        <v>60</v>
      </c>
      <c r="N2340" t="s">
        <v>1613</v>
      </c>
      <c r="O2340" t="s">
        <v>1434</v>
      </c>
      <c r="P2340" t="s">
        <v>2300</v>
      </c>
      <c r="Q2340" t="s">
        <v>1435</v>
      </c>
      <c r="R2340" t="s">
        <v>1435</v>
      </c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 spans="1:60" x14ac:dyDescent="0.25">
      <c r="A2341">
        <v>2138</v>
      </c>
      <c r="B2341">
        <v>42914</v>
      </c>
      <c r="C2341">
        <v>14</v>
      </c>
      <c r="D2341" t="s">
        <v>1493</v>
      </c>
      <c r="E2341" t="s">
        <v>1427</v>
      </c>
      <c r="F2341" t="s">
        <v>1494</v>
      </c>
      <c r="G2341" t="s">
        <v>1494</v>
      </c>
      <c r="H2341">
        <v>35470</v>
      </c>
      <c r="I2341">
        <v>1200045</v>
      </c>
      <c r="J2341">
        <v>884400</v>
      </c>
      <c r="K2341">
        <v>5940</v>
      </c>
      <c r="L2341" t="s">
        <v>2490</v>
      </c>
      <c r="M2341">
        <v>10</v>
      </c>
      <c r="N2341" t="s">
        <v>2052</v>
      </c>
      <c r="O2341" t="s">
        <v>1434</v>
      </c>
      <c r="P2341" t="s">
        <v>2490</v>
      </c>
      <c r="Q2341" t="s">
        <v>1435</v>
      </c>
      <c r="R2341" t="s">
        <v>1435</v>
      </c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 spans="1:60" x14ac:dyDescent="0.25">
      <c r="A2342">
        <v>2139</v>
      </c>
      <c r="B2342">
        <v>42914</v>
      </c>
      <c r="C2342">
        <v>14</v>
      </c>
      <c r="D2342" t="s">
        <v>1493</v>
      </c>
      <c r="E2342" t="s">
        <v>1427</v>
      </c>
      <c r="F2342" t="s">
        <v>1494</v>
      </c>
      <c r="G2342" t="s">
        <v>1494</v>
      </c>
      <c r="H2342">
        <v>35470</v>
      </c>
      <c r="I2342">
        <v>1200045</v>
      </c>
      <c r="J2342">
        <v>5041080</v>
      </c>
      <c r="K2342">
        <v>5941</v>
      </c>
      <c r="L2342" t="s">
        <v>2491</v>
      </c>
      <c r="M2342">
        <v>20</v>
      </c>
      <c r="N2342" t="s">
        <v>1437</v>
      </c>
      <c r="O2342" t="s">
        <v>1434</v>
      </c>
      <c r="P2342" t="s">
        <v>2491</v>
      </c>
      <c r="Q2342" t="s">
        <v>1435</v>
      </c>
      <c r="R2342" t="s">
        <v>1435</v>
      </c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 spans="1:60" x14ac:dyDescent="0.25">
      <c r="A2343">
        <v>2140</v>
      </c>
      <c r="B2343">
        <v>42914</v>
      </c>
      <c r="C2343">
        <v>14</v>
      </c>
      <c r="D2343" t="s">
        <v>1493</v>
      </c>
      <c r="E2343" t="s">
        <v>1427</v>
      </c>
      <c r="F2343" t="s">
        <v>1494</v>
      </c>
      <c r="G2343" t="s">
        <v>1494</v>
      </c>
      <c r="H2343">
        <v>35470</v>
      </c>
      <c r="I2343">
        <v>1200045</v>
      </c>
      <c r="J2343">
        <v>1437150</v>
      </c>
      <c r="K2343">
        <v>5942</v>
      </c>
      <c r="L2343" t="s">
        <v>2492</v>
      </c>
      <c r="M2343">
        <v>10</v>
      </c>
      <c r="N2343" t="s">
        <v>1437</v>
      </c>
      <c r="O2343" t="s">
        <v>1434</v>
      </c>
      <c r="P2343" t="s">
        <v>2492</v>
      </c>
      <c r="Q2343" t="s">
        <v>1435</v>
      </c>
      <c r="R2343" t="s">
        <v>1435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 spans="1:60" x14ac:dyDescent="0.25">
      <c r="A2344">
        <v>2141</v>
      </c>
      <c r="B2344">
        <v>42914</v>
      </c>
      <c r="C2344">
        <v>14</v>
      </c>
      <c r="D2344" t="s">
        <v>1493</v>
      </c>
      <c r="E2344" t="s">
        <v>1427</v>
      </c>
      <c r="F2344" t="s">
        <v>1494</v>
      </c>
      <c r="G2344" t="s">
        <v>1494</v>
      </c>
      <c r="H2344">
        <v>35470</v>
      </c>
      <c r="I2344">
        <v>1200045</v>
      </c>
      <c r="J2344">
        <v>464310</v>
      </c>
      <c r="K2344">
        <v>5943</v>
      </c>
      <c r="L2344" t="s">
        <v>2493</v>
      </c>
      <c r="M2344">
        <v>20</v>
      </c>
      <c r="N2344" t="s">
        <v>1437</v>
      </c>
      <c r="O2344" t="s">
        <v>1434</v>
      </c>
      <c r="P2344" t="s">
        <v>2493</v>
      </c>
      <c r="Q2344" t="s">
        <v>1435</v>
      </c>
      <c r="R2344" t="s">
        <v>1435</v>
      </c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 spans="1:60" x14ac:dyDescent="0.25">
      <c r="A2345">
        <v>641</v>
      </c>
      <c r="B2345">
        <v>42915</v>
      </c>
      <c r="C2345">
        <v>373</v>
      </c>
      <c r="D2345" t="s">
        <v>2267</v>
      </c>
      <c r="E2345" t="s">
        <v>1427</v>
      </c>
      <c r="F2345" t="s">
        <v>2268</v>
      </c>
      <c r="G2345">
        <v>5954381347</v>
      </c>
      <c r="H2345">
        <v>4136101</v>
      </c>
      <c r="I2345">
        <v>31211</v>
      </c>
      <c r="J2345">
        <v>242600</v>
      </c>
      <c r="K2345" t="s">
        <v>1445</v>
      </c>
      <c r="L2345" t="s">
        <v>1446</v>
      </c>
      <c r="M2345">
        <v>0</v>
      </c>
      <c r="N2345" t="s">
        <v>1447</v>
      </c>
      <c r="O2345" t="s">
        <v>1434</v>
      </c>
      <c r="P2345" t="s">
        <v>1751</v>
      </c>
      <c r="Q2345">
        <v>71802</v>
      </c>
      <c r="R2345">
        <v>81834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 spans="1:60" x14ac:dyDescent="0.25">
      <c r="A2346">
        <v>642</v>
      </c>
      <c r="B2346">
        <v>42916</v>
      </c>
      <c r="C2346">
        <v>374</v>
      </c>
      <c r="D2346" t="s">
        <v>2494</v>
      </c>
      <c r="E2346" t="s">
        <v>1427</v>
      </c>
      <c r="F2346" t="s">
        <v>1428</v>
      </c>
      <c r="G2346">
        <v>5954149687</v>
      </c>
      <c r="H2346">
        <v>335101</v>
      </c>
      <c r="I2346">
        <v>31211</v>
      </c>
      <c r="J2346">
        <v>1783509</v>
      </c>
      <c r="K2346" t="s">
        <v>1445</v>
      </c>
      <c r="L2346" t="s">
        <v>1446</v>
      </c>
      <c r="M2346">
        <v>0</v>
      </c>
      <c r="N2346" t="s">
        <v>1447</v>
      </c>
      <c r="O2346" t="s">
        <v>1434</v>
      </c>
      <c r="P2346" t="s">
        <v>2231</v>
      </c>
      <c r="Q2346" t="s">
        <v>1435</v>
      </c>
      <c r="R2346" t="s">
        <v>1435</v>
      </c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 spans="1:60" x14ac:dyDescent="0.25">
      <c r="A2347">
        <v>643</v>
      </c>
      <c r="B2347">
        <v>42916</v>
      </c>
      <c r="C2347">
        <v>375</v>
      </c>
      <c r="D2347" t="s">
        <v>2495</v>
      </c>
      <c r="E2347" t="s">
        <v>1427</v>
      </c>
      <c r="F2347" t="s">
        <v>1441</v>
      </c>
      <c r="G2347">
        <v>5000577957</v>
      </c>
      <c r="H2347">
        <v>335101</v>
      </c>
      <c r="I2347">
        <v>31211</v>
      </c>
      <c r="J2347">
        <v>2018165</v>
      </c>
      <c r="K2347" t="s">
        <v>1445</v>
      </c>
      <c r="L2347" t="s">
        <v>1446</v>
      </c>
      <c r="M2347">
        <v>0</v>
      </c>
      <c r="N2347" t="s">
        <v>1447</v>
      </c>
      <c r="O2347" t="s">
        <v>1434</v>
      </c>
      <c r="P2347" t="s">
        <v>2231</v>
      </c>
      <c r="Q2347" t="s">
        <v>1435</v>
      </c>
      <c r="R2347" t="s">
        <v>1435</v>
      </c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 spans="1:60" x14ac:dyDescent="0.25">
      <c r="A2348">
        <v>644</v>
      </c>
      <c r="B2348">
        <v>42916</v>
      </c>
      <c r="C2348">
        <v>376</v>
      </c>
      <c r="D2348" t="s">
        <v>2217</v>
      </c>
      <c r="E2348" t="s">
        <v>1427</v>
      </c>
      <c r="F2348" t="s">
        <v>1546</v>
      </c>
      <c r="G2348">
        <v>250000201076</v>
      </c>
      <c r="H2348">
        <v>41310</v>
      </c>
      <c r="I2348">
        <v>31211</v>
      </c>
      <c r="J2348">
        <v>1797020</v>
      </c>
      <c r="K2348" t="s">
        <v>1445</v>
      </c>
      <c r="L2348" t="s">
        <v>1446</v>
      </c>
      <c r="M2348">
        <v>0</v>
      </c>
      <c r="N2348" t="s">
        <v>1447</v>
      </c>
      <c r="O2348" t="s">
        <v>1434</v>
      </c>
      <c r="P2348" t="s">
        <v>2461</v>
      </c>
      <c r="Q2348">
        <v>71802</v>
      </c>
      <c r="R2348">
        <v>81834</v>
      </c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 spans="1:60" x14ac:dyDescent="0.25">
      <c r="A2349">
        <v>645</v>
      </c>
      <c r="B2349">
        <v>42916</v>
      </c>
      <c r="C2349">
        <v>377</v>
      </c>
      <c r="D2349" t="s">
        <v>2481</v>
      </c>
      <c r="E2349" t="s">
        <v>1427</v>
      </c>
      <c r="F2349" t="s">
        <v>1441</v>
      </c>
      <c r="G2349">
        <v>5001539966</v>
      </c>
      <c r="H2349">
        <v>33520</v>
      </c>
      <c r="I2349">
        <v>31211</v>
      </c>
      <c r="J2349">
        <v>1947560</v>
      </c>
      <c r="K2349" t="s">
        <v>1445</v>
      </c>
      <c r="L2349" t="s">
        <v>1446</v>
      </c>
      <c r="M2349">
        <v>0</v>
      </c>
      <c r="N2349" t="s">
        <v>1447</v>
      </c>
      <c r="O2349" t="s">
        <v>1434</v>
      </c>
      <c r="P2349" t="s">
        <v>1951</v>
      </c>
      <c r="Q2349" t="s">
        <v>1435</v>
      </c>
      <c r="R2349" t="s">
        <v>1435</v>
      </c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 spans="1:60" x14ac:dyDescent="0.25">
      <c r="A2350">
        <v>646</v>
      </c>
      <c r="B2350">
        <v>42916</v>
      </c>
      <c r="C2350">
        <v>16</v>
      </c>
      <c r="D2350" t="s">
        <v>2481</v>
      </c>
      <c r="E2350" t="s">
        <v>1427</v>
      </c>
      <c r="F2350" t="s">
        <v>1441</v>
      </c>
      <c r="G2350">
        <v>5001539966</v>
      </c>
      <c r="H2350">
        <v>31211</v>
      </c>
      <c r="I2350">
        <v>33520</v>
      </c>
      <c r="J2350">
        <v>1947560</v>
      </c>
      <c r="K2350" t="s">
        <v>1445</v>
      </c>
      <c r="L2350" t="s">
        <v>1446</v>
      </c>
      <c r="M2350">
        <v>0</v>
      </c>
      <c r="N2350" t="s">
        <v>1447</v>
      </c>
      <c r="O2350" t="s">
        <v>1434</v>
      </c>
      <c r="P2350" t="s">
        <v>1876</v>
      </c>
      <c r="Q2350" t="s">
        <v>1435</v>
      </c>
      <c r="R2350" t="s">
        <v>1435</v>
      </c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 spans="1:60" x14ac:dyDescent="0.25">
      <c r="A2351">
        <v>648</v>
      </c>
      <c r="B2351">
        <v>42916</v>
      </c>
      <c r="C2351">
        <v>6</v>
      </c>
      <c r="D2351" t="s">
        <v>1624</v>
      </c>
      <c r="E2351" t="s">
        <v>1427</v>
      </c>
      <c r="F2351" t="s">
        <v>1537</v>
      </c>
      <c r="G2351">
        <v>100180090000</v>
      </c>
      <c r="H2351">
        <v>31211</v>
      </c>
      <c r="I2351">
        <v>335101</v>
      </c>
      <c r="J2351">
        <v>3801674</v>
      </c>
      <c r="K2351" t="s">
        <v>1445</v>
      </c>
      <c r="L2351" t="s">
        <v>1446</v>
      </c>
      <c r="M2351">
        <v>0</v>
      </c>
      <c r="N2351" t="s">
        <v>1447</v>
      </c>
      <c r="O2351" t="s">
        <v>1434</v>
      </c>
      <c r="P2351" t="s">
        <v>1878</v>
      </c>
      <c r="Q2351" t="s">
        <v>1435</v>
      </c>
      <c r="R2351" t="s">
        <v>1435</v>
      </c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 spans="1:60" x14ac:dyDescent="0.25">
      <c r="A2352">
        <v>650</v>
      </c>
      <c r="B2352">
        <v>42916</v>
      </c>
      <c r="C2352">
        <v>6</v>
      </c>
      <c r="D2352" t="s">
        <v>1542</v>
      </c>
      <c r="E2352" t="s">
        <v>1427</v>
      </c>
      <c r="F2352" t="s">
        <v>1428</v>
      </c>
      <c r="G2352">
        <v>5026455045</v>
      </c>
      <c r="H2352">
        <v>31211</v>
      </c>
      <c r="I2352">
        <v>1200041</v>
      </c>
      <c r="J2352">
        <v>1182000</v>
      </c>
      <c r="K2352" t="s">
        <v>1445</v>
      </c>
      <c r="L2352" t="s">
        <v>1446</v>
      </c>
      <c r="M2352">
        <v>0</v>
      </c>
      <c r="N2352" t="s">
        <v>1447</v>
      </c>
      <c r="O2352" t="s">
        <v>1434</v>
      </c>
      <c r="P2352" t="s">
        <v>1544</v>
      </c>
      <c r="Q2352" t="s">
        <v>1435</v>
      </c>
      <c r="R2352" t="s">
        <v>1435</v>
      </c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 spans="1:60" x14ac:dyDescent="0.25">
      <c r="A2353">
        <v>656</v>
      </c>
      <c r="B2353">
        <v>42916</v>
      </c>
      <c r="C2353">
        <v>6</v>
      </c>
      <c r="D2353" t="s">
        <v>1624</v>
      </c>
      <c r="E2353" t="s">
        <v>1427</v>
      </c>
      <c r="F2353" t="s">
        <v>1537</v>
      </c>
      <c r="G2353">
        <v>100180090000</v>
      </c>
      <c r="H2353">
        <v>210205</v>
      </c>
      <c r="I2353">
        <v>4136120</v>
      </c>
      <c r="J2353">
        <v>15680004</v>
      </c>
      <c r="K2353" t="s">
        <v>1445</v>
      </c>
      <c r="L2353" t="s">
        <v>1446</v>
      </c>
      <c r="M2353">
        <v>0</v>
      </c>
      <c r="N2353" t="s">
        <v>1447</v>
      </c>
      <c r="O2353" t="s">
        <v>1434</v>
      </c>
      <c r="P2353" t="s">
        <v>1738</v>
      </c>
      <c r="Q2353" t="s">
        <v>1435</v>
      </c>
      <c r="R2353" t="s">
        <v>1435</v>
      </c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 spans="1:60" x14ac:dyDescent="0.25">
      <c r="A2354">
        <v>704</v>
      </c>
      <c r="B2354">
        <v>42916</v>
      </c>
      <c r="C2354">
        <v>6</v>
      </c>
      <c r="D2354" t="s">
        <v>2472</v>
      </c>
      <c r="E2354" t="s">
        <v>1427</v>
      </c>
      <c r="F2354" t="s">
        <v>1428</v>
      </c>
      <c r="G2354">
        <v>5006490582</v>
      </c>
      <c r="H2354">
        <v>31215</v>
      </c>
      <c r="I2354">
        <v>131105</v>
      </c>
      <c r="J2354">
        <v>170000</v>
      </c>
      <c r="K2354" t="s">
        <v>1445</v>
      </c>
      <c r="L2354" t="s">
        <v>1446</v>
      </c>
      <c r="M2354">
        <v>0</v>
      </c>
      <c r="N2354" t="s">
        <v>1447</v>
      </c>
      <c r="O2354" t="s">
        <v>1434</v>
      </c>
      <c r="P2354" t="s">
        <v>2474</v>
      </c>
      <c r="Q2354" t="s">
        <v>1435</v>
      </c>
      <c r="R2354" t="s">
        <v>1435</v>
      </c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 spans="1:60" x14ac:dyDescent="0.25">
      <c r="A2355">
        <v>715</v>
      </c>
      <c r="B2355">
        <v>42916</v>
      </c>
      <c r="C2355">
        <v>6</v>
      </c>
      <c r="D2355" t="s">
        <v>1624</v>
      </c>
      <c r="E2355" t="s">
        <v>1427</v>
      </c>
      <c r="F2355" t="s">
        <v>1537</v>
      </c>
      <c r="G2355">
        <v>100180090000</v>
      </c>
      <c r="H2355">
        <v>210204</v>
      </c>
      <c r="I2355">
        <v>4136120</v>
      </c>
      <c r="J2355">
        <v>1568000</v>
      </c>
      <c r="K2355" t="s">
        <v>1445</v>
      </c>
      <c r="L2355" t="s">
        <v>1446</v>
      </c>
      <c r="M2355">
        <v>0</v>
      </c>
      <c r="N2355" t="s">
        <v>1447</v>
      </c>
      <c r="O2355" t="s">
        <v>1434</v>
      </c>
      <c r="P2355" t="s">
        <v>1738</v>
      </c>
      <c r="Q2355" t="s">
        <v>1435</v>
      </c>
      <c r="R2355" t="s">
        <v>1435</v>
      </c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</row>
    <row r="2356" spans="1:60" x14ac:dyDescent="0.25">
      <c r="A2356">
        <v>716</v>
      </c>
      <c r="B2356">
        <v>42916</v>
      </c>
      <c r="C2356">
        <v>6</v>
      </c>
      <c r="D2356" t="s">
        <v>1624</v>
      </c>
      <c r="E2356" t="s">
        <v>1427</v>
      </c>
      <c r="F2356" t="s">
        <v>1537</v>
      </c>
      <c r="G2356">
        <v>100180090000</v>
      </c>
      <c r="H2356">
        <v>210203</v>
      </c>
      <c r="I2356">
        <v>4136120</v>
      </c>
      <c r="J2356">
        <v>7804132</v>
      </c>
      <c r="K2356" t="s">
        <v>1445</v>
      </c>
      <c r="L2356" t="s">
        <v>1446</v>
      </c>
      <c r="M2356">
        <v>0</v>
      </c>
      <c r="N2356" t="s">
        <v>1447</v>
      </c>
      <c r="O2356" t="s">
        <v>1434</v>
      </c>
      <c r="P2356" t="s">
        <v>1738</v>
      </c>
      <c r="Q2356" t="s">
        <v>1435</v>
      </c>
      <c r="R2356" t="s">
        <v>1435</v>
      </c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 spans="1:60" x14ac:dyDescent="0.25">
      <c r="A2357">
        <v>717</v>
      </c>
      <c r="B2357">
        <v>42916</v>
      </c>
      <c r="C2357">
        <v>6</v>
      </c>
      <c r="D2357" t="s">
        <v>1624</v>
      </c>
      <c r="E2357" t="s">
        <v>1427</v>
      </c>
      <c r="F2357" t="s">
        <v>1537</v>
      </c>
      <c r="G2357">
        <v>100180090000</v>
      </c>
      <c r="H2357">
        <v>210202</v>
      </c>
      <c r="I2357">
        <v>4136120</v>
      </c>
      <c r="J2357">
        <v>1147828</v>
      </c>
      <c r="K2357" t="s">
        <v>1445</v>
      </c>
      <c r="L2357" t="s">
        <v>1446</v>
      </c>
      <c r="M2357">
        <v>0</v>
      </c>
      <c r="N2357" t="s">
        <v>1447</v>
      </c>
      <c r="O2357" t="s">
        <v>1434</v>
      </c>
      <c r="P2357" t="s">
        <v>1738</v>
      </c>
      <c r="Q2357" t="s">
        <v>1435</v>
      </c>
      <c r="R2357" t="s">
        <v>1435</v>
      </c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 spans="1:60" x14ac:dyDescent="0.25">
      <c r="A2358">
        <v>723</v>
      </c>
      <c r="B2358">
        <v>42916</v>
      </c>
      <c r="C2358" t="s">
        <v>2158</v>
      </c>
      <c r="D2358" t="s">
        <v>1993</v>
      </c>
      <c r="E2358" t="s">
        <v>1427</v>
      </c>
      <c r="F2358" t="s">
        <v>1494</v>
      </c>
      <c r="G2358" t="s">
        <v>1494</v>
      </c>
      <c r="H2358">
        <v>210903</v>
      </c>
      <c r="I2358">
        <v>39202</v>
      </c>
      <c r="J2358">
        <v>35335744.890000001</v>
      </c>
      <c r="K2358" t="s">
        <v>1445</v>
      </c>
      <c r="L2358" t="s">
        <v>1446</v>
      </c>
      <c r="M2358">
        <v>0</v>
      </c>
      <c r="N2358" t="s">
        <v>1447</v>
      </c>
      <c r="O2358" t="s">
        <v>1434</v>
      </c>
      <c r="P2358" t="s">
        <v>2159</v>
      </c>
      <c r="Q2358" t="s">
        <v>1435</v>
      </c>
      <c r="R2358" t="s">
        <v>1435</v>
      </c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 spans="1:60" x14ac:dyDescent="0.25">
      <c r="A2359">
        <v>724</v>
      </c>
      <c r="B2359">
        <v>42916</v>
      </c>
      <c r="C2359" t="s">
        <v>2158</v>
      </c>
      <c r="D2359" t="s">
        <v>1993</v>
      </c>
      <c r="E2359" t="s">
        <v>1427</v>
      </c>
      <c r="F2359" t="s">
        <v>1494</v>
      </c>
      <c r="G2359" t="s">
        <v>1494</v>
      </c>
      <c r="H2359">
        <v>210903</v>
      </c>
      <c r="I2359">
        <v>39206</v>
      </c>
      <c r="J2359">
        <v>19225140.91</v>
      </c>
      <c r="K2359" t="s">
        <v>1445</v>
      </c>
      <c r="L2359" t="s">
        <v>1446</v>
      </c>
      <c r="M2359">
        <v>0</v>
      </c>
      <c r="N2359" t="s">
        <v>1447</v>
      </c>
      <c r="O2359" t="s">
        <v>1434</v>
      </c>
      <c r="P2359" t="s">
        <v>2159</v>
      </c>
      <c r="Q2359" t="s">
        <v>1435</v>
      </c>
      <c r="R2359" t="s">
        <v>1435</v>
      </c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 spans="1:60" x14ac:dyDescent="0.25">
      <c r="A2360">
        <v>725</v>
      </c>
      <c r="B2360">
        <v>42916</v>
      </c>
      <c r="C2360" t="s">
        <v>2158</v>
      </c>
      <c r="D2360" t="s">
        <v>1993</v>
      </c>
      <c r="E2360" t="s">
        <v>1427</v>
      </c>
      <c r="F2360" t="s">
        <v>1494</v>
      </c>
      <c r="G2360" t="s">
        <v>1494</v>
      </c>
      <c r="H2360">
        <v>210903</v>
      </c>
      <c r="I2360">
        <v>39208</v>
      </c>
      <c r="J2360">
        <v>6660813.5999999996</v>
      </c>
      <c r="K2360" t="s">
        <v>1445</v>
      </c>
      <c r="L2360" t="s">
        <v>1446</v>
      </c>
      <c r="M2360">
        <v>0</v>
      </c>
      <c r="N2360" t="s">
        <v>1447</v>
      </c>
      <c r="O2360" t="s">
        <v>1434</v>
      </c>
      <c r="P2360" t="s">
        <v>2159</v>
      </c>
      <c r="Q2360" t="s">
        <v>1435</v>
      </c>
      <c r="R2360" t="s">
        <v>1435</v>
      </c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 spans="1:60" x14ac:dyDescent="0.25">
      <c r="A2361">
        <v>2124</v>
      </c>
      <c r="B2361">
        <v>42916</v>
      </c>
      <c r="C2361">
        <v>13</v>
      </c>
      <c r="D2361" t="s">
        <v>1808</v>
      </c>
      <c r="E2361" t="s">
        <v>1427</v>
      </c>
      <c r="F2361" t="s">
        <v>1428</v>
      </c>
      <c r="G2361">
        <v>5935284450</v>
      </c>
      <c r="H2361">
        <v>35420</v>
      </c>
      <c r="I2361">
        <v>4136100</v>
      </c>
      <c r="J2361">
        <v>400</v>
      </c>
      <c r="K2361">
        <v>5896</v>
      </c>
      <c r="L2361" t="s">
        <v>1782</v>
      </c>
      <c r="M2361">
        <v>4</v>
      </c>
      <c r="N2361" t="s">
        <v>1437</v>
      </c>
      <c r="O2361" t="s">
        <v>1434</v>
      </c>
      <c r="P2361" t="s">
        <v>1782</v>
      </c>
      <c r="Q2361" t="s">
        <v>1435</v>
      </c>
      <c r="R2361" t="s">
        <v>1435</v>
      </c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 spans="1:60" x14ac:dyDescent="0.25">
      <c r="A2362">
        <v>2125</v>
      </c>
      <c r="B2362">
        <v>42916</v>
      </c>
      <c r="C2362">
        <v>13</v>
      </c>
      <c r="D2362" t="s">
        <v>1808</v>
      </c>
      <c r="E2362" t="s">
        <v>1427</v>
      </c>
      <c r="F2362" t="s">
        <v>1428</v>
      </c>
      <c r="G2362">
        <v>5935284450</v>
      </c>
      <c r="H2362">
        <v>35420</v>
      </c>
      <c r="I2362">
        <v>4136100</v>
      </c>
      <c r="J2362">
        <v>960</v>
      </c>
      <c r="K2362">
        <v>5928</v>
      </c>
      <c r="L2362" t="s">
        <v>2496</v>
      </c>
      <c r="M2362">
        <v>16</v>
      </c>
      <c r="N2362" t="s">
        <v>1437</v>
      </c>
      <c r="O2362" t="s">
        <v>1434</v>
      </c>
      <c r="P2362" t="s">
        <v>2496</v>
      </c>
      <c r="Q2362" t="s">
        <v>1435</v>
      </c>
      <c r="R2362" t="s">
        <v>1435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 spans="1:60" x14ac:dyDescent="0.25">
      <c r="A2363">
        <v>2278</v>
      </c>
      <c r="B2363">
        <v>42916</v>
      </c>
      <c r="C2363">
        <v>5</v>
      </c>
      <c r="D2363" t="s">
        <v>1846</v>
      </c>
      <c r="E2363" t="s">
        <v>1427</v>
      </c>
      <c r="F2363" t="s">
        <v>1441</v>
      </c>
      <c r="G2363">
        <v>5000576611</v>
      </c>
      <c r="H2363">
        <v>39205</v>
      </c>
      <c r="I2363">
        <v>1200045</v>
      </c>
      <c r="J2363">
        <v>1429600</v>
      </c>
      <c r="K2363">
        <v>2113</v>
      </c>
      <c r="L2363" t="s">
        <v>2497</v>
      </c>
      <c r="M2363">
        <v>2</v>
      </c>
      <c r="N2363" t="s">
        <v>1447</v>
      </c>
      <c r="O2363" t="s">
        <v>1434</v>
      </c>
      <c r="P2363" t="s">
        <v>2497</v>
      </c>
      <c r="Q2363" t="s">
        <v>1435</v>
      </c>
      <c r="R2363" t="s">
        <v>1435</v>
      </c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 spans="1:60" x14ac:dyDescent="0.25">
      <c r="A2364">
        <v>2998</v>
      </c>
      <c r="B2364">
        <v>42916</v>
      </c>
      <c r="C2364">
        <v>19</v>
      </c>
      <c r="D2364" t="s">
        <v>1846</v>
      </c>
      <c r="E2364" t="s">
        <v>1427</v>
      </c>
      <c r="F2364" t="s">
        <v>1441</v>
      </c>
      <c r="G2364">
        <v>5000576611</v>
      </c>
      <c r="H2364">
        <v>210604</v>
      </c>
      <c r="I2364">
        <v>35450</v>
      </c>
      <c r="J2364">
        <v>6800</v>
      </c>
      <c r="K2364">
        <v>5792</v>
      </c>
      <c r="L2364" t="s">
        <v>2241</v>
      </c>
      <c r="M2364">
        <v>4</v>
      </c>
      <c r="N2364" t="s">
        <v>1437</v>
      </c>
      <c r="O2364" t="s">
        <v>1434</v>
      </c>
      <c r="P2364" t="s">
        <v>2241</v>
      </c>
      <c r="Q2364" t="s">
        <v>1435</v>
      </c>
      <c r="R2364" t="s">
        <v>1435</v>
      </c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 spans="1:60" x14ac:dyDescent="0.25">
      <c r="A2365">
        <v>2999</v>
      </c>
      <c r="B2365">
        <v>42916</v>
      </c>
      <c r="C2365">
        <v>19</v>
      </c>
      <c r="D2365" t="s">
        <v>1846</v>
      </c>
      <c r="E2365" t="s">
        <v>1427</v>
      </c>
      <c r="F2365" t="s">
        <v>1441</v>
      </c>
      <c r="G2365">
        <v>5000576611</v>
      </c>
      <c r="H2365">
        <v>210604</v>
      </c>
      <c r="I2365">
        <v>35450</v>
      </c>
      <c r="J2365">
        <v>2000</v>
      </c>
      <c r="K2365">
        <v>5591</v>
      </c>
      <c r="L2365" t="s">
        <v>1960</v>
      </c>
      <c r="M2365">
        <v>2</v>
      </c>
      <c r="N2365" t="s">
        <v>1437</v>
      </c>
      <c r="O2365" t="s">
        <v>1434</v>
      </c>
      <c r="P2365" t="s">
        <v>1960</v>
      </c>
      <c r="Q2365" t="s">
        <v>1435</v>
      </c>
      <c r="R2365" t="s">
        <v>1435</v>
      </c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 spans="1:60" x14ac:dyDescent="0.25">
      <c r="A2366">
        <v>3000</v>
      </c>
      <c r="B2366">
        <v>42916</v>
      </c>
      <c r="C2366">
        <v>19</v>
      </c>
      <c r="D2366" t="s">
        <v>1846</v>
      </c>
      <c r="E2366" t="s">
        <v>1427</v>
      </c>
      <c r="F2366" t="s">
        <v>1441</v>
      </c>
      <c r="G2366">
        <v>5000576611</v>
      </c>
      <c r="H2366">
        <v>210604</v>
      </c>
      <c r="I2366">
        <v>35450</v>
      </c>
      <c r="J2366">
        <v>2200</v>
      </c>
      <c r="K2366">
        <v>5569</v>
      </c>
      <c r="L2366" t="s">
        <v>1569</v>
      </c>
      <c r="M2366">
        <v>1</v>
      </c>
      <c r="N2366" t="s">
        <v>1437</v>
      </c>
      <c r="O2366" t="s">
        <v>1434</v>
      </c>
      <c r="P2366" t="s">
        <v>1569</v>
      </c>
      <c r="Q2366" t="s">
        <v>1435</v>
      </c>
      <c r="R2366" t="s">
        <v>1435</v>
      </c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 spans="1:60" x14ac:dyDescent="0.25">
      <c r="A2367">
        <v>3001</v>
      </c>
      <c r="B2367">
        <v>42916</v>
      </c>
      <c r="C2367">
        <v>19</v>
      </c>
      <c r="D2367" t="s">
        <v>1846</v>
      </c>
      <c r="E2367" t="s">
        <v>1427</v>
      </c>
      <c r="F2367" t="s">
        <v>1441</v>
      </c>
      <c r="G2367">
        <v>5000576611</v>
      </c>
      <c r="H2367">
        <v>210604</v>
      </c>
      <c r="I2367">
        <v>35450</v>
      </c>
      <c r="J2367">
        <v>22100</v>
      </c>
      <c r="K2367">
        <v>5792</v>
      </c>
      <c r="L2367" t="s">
        <v>2241</v>
      </c>
      <c r="M2367">
        <v>13</v>
      </c>
      <c r="N2367" t="s">
        <v>1437</v>
      </c>
      <c r="O2367" t="s">
        <v>1434</v>
      </c>
      <c r="P2367" t="s">
        <v>2241</v>
      </c>
      <c r="Q2367" t="s">
        <v>1435</v>
      </c>
      <c r="R2367" t="s">
        <v>1435</v>
      </c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 spans="1:60" x14ac:dyDescent="0.25">
      <c r="A2368">
        <v>3002</v>
      </c>
      <c r="B2368">
        <v>42916</v>
      </c>
      <c r="C2368">
        <v>19</v>
      </c>
      <c r="D2368" t="s">
        <v>1846</v>
      </c>
      <c r="E2368" t="s">
        <v>1427</v>
      </c>
      <c r="F2368" t="s">
        <v>1441</v>
      </c>
      <c r="G2368">
        <v>5000576611</v>
      </c>
      <c r="H2368">
        <v>210604</v>
      </c>
      <c r="I2368">
        <v>35450</v>
      </c>
      <c r="J2368">
        <v>3000</v>
      </c>
      <c r="K2368">
        <v>5591</v>
      </c>
      <c r="L2368" t="s">
        <v>1960</v>
      </c>
      <c r="M2368">
        <v>3</v>
      </c>
      <c r="N2368" t="s">
        <v>1437</v>
      </c>
      <c r="O2368" t="s">
        <v>1434</v>
      </c>
      <c r="P2368" t="s">
        <v>1960</v>
      </c>
      <c r="Q2368" t="s">
        <v>1435</v>
      </c>
      <c r="R2368" t="s">
        <v>1435</v>
      </c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 spans="1:60" x14ac:dyDescent="0.25">
      <c r="A2369">
        <v>3003</v>
      </c>
      <c r="B2369">
        <v>42916</v>
      </c>
      <c r="C2369">
        <v>19</v>
      </c>
      <c r="D2369" t="s">
        <v>1846</v>
      </c>
      <c r="E2369" t="s">
        <v>1427</v>
      </c>
      <c r="F2369" t="s">
        <v>1441</v>
      </c>
      <c r="G2369">
        <v>5000576611</v>
      </c>
      <c r="H2369">
        <v>210604</v>
      </c>
      <c r="I2369">
        <v>35450</v>
      </c>
      <c r="J2369">
        <v>5000</v>
      </c>
      <c r="K2369">
        <v>5586</v>
      </c>
      <c r="L2369" t="s">
        <v>1961</v>
      </c>
      <c r="M2369">
        <v>10</v>
      </c>
      <c r="N2369" t="s">
        <v>1437</v>
      </c>
      <c r="O2369" t="s">
        <v>1434</v>
      </c>
      <c r="P2369" t="s">
        <v>1961</v>
      </c>
      <c r="Q2369" t="s">
        <v>1435</v>
      </c>
      <c r="R2369" t="s">
        <v>1435</v>
      </c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 spans="1:60" x14ac:dyDescent="0.25">
      <c r="A2370">
        <v>3004</v>
      </c>
      <c r="B2370">
        <v>42916</v>
      </c>
      <c r="C2370">
        <v>19</v>
      </c>
      <c r="D2370" t="s">
        <v>1846</v>
      </c>
      <c r="E2370" t="s">
        <v>1427</v>
      </c>
      <c r="F2370" t="s">
        <v>1441</v>
      </c>
      <c r="G2370">
        <v>5000576611</v>
      </c>
      <c r="H2370">
        <v>210604</v>
      </c>
      <c r="I2370">
        <v>35450</v>
      </c>
      <c r="J2370">
        <v>2800</v>
      </c>
      <c r="K2370">
        <v>5571</v>
      </c>
      <c r="L2370" t="s">
        <v>1570</v>
      </c>
      <c r="M2370">
        <v>1</v>
      </c>
      <c r="N2370" t="s">
        <v>1437</v>
      </c>
      <c r="O2370" t="s">
        <v>1434</v>
      </c>
      <c r="P2370" t="s">
        <v>1570</v>
      </c>
      <c r="Q2370" t="s">
        <v>1435</v>
      </c>
      <c r="R2370" t="s">
        <v>1435</v>
      </c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 spans="1:60" x14ac:dyDescent="0.25">
      <c r="A2371">
        <v>3005</v>
      </c>
      <c r="B2371">
        <v>42916</v>
      </c>
      <c r="C2371">
        <v>19</v>
      </c>
      <c r="D2371" t="s">
        <v>1846</v>
      </c>
      <c r="E2371" t="s">
        <v>1427</v>
      </c>
      <c r="F2371" t="s">
        <v>1441</v>
      </c>
      <c r="G2371">
        <v>5000576611</v>
      </c>
      <c r="H2371">
        <v>210604</v>
      </c>
      <c r="I2371">
        <v>35450</v>
      </c>
      <c r="J2371">
        <v>45000</v>
      </c>
      <c r="K2371">
        <v>5585</v>
      </c>
      <c r="L2371" t="s">
        <v>1916</v>
      </c>
      <c r="M2371">
        <v>3</v>
      </c>
      <c r="N2371" t="s">
        <v>1471</v>
      </c>
      <c r="O2371" t="s">
        <v>1434</v>
      </c>
      <c r="P2371" t="s">
        <v>1916</v>
      </c>
      <c r="Q2371" t="s">
        <v>1435</v>
      </c>
      <c r="R2371" t="s">
        <v>1435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 spans="1:60" x14ac:dyDescent="0.25">
      <c r="A2372">
        <v>3006</v>
      </c>
      <c r="B2372">
        <v>42916</v>
      </c>
      <c r="C2372">
        <v>19</v>
      </c>
      <c r="D2372" t="s">
        <v>1846</v>
      </c>
      <c r="E2372" t="s">
        <v>1427</v>
      </c>
      <c r="F2372" t="s">
        <v>1441</v>
      </c>
      <c r="G2372">
        <v>5000576611</v>
      </c>
      <c r="H2372">
        <v>210604</v>
      </c>
      <c r="I2372">
        <v>35450</v>
      </c>
      <c r="J2372">
        <v>20000</v>
      </c>
      <c r="K2372">
        <v>5794</v>
      </c>
      <c r="L2372" t="s">
        <v>2332</v>
      </c>
      <c r="M2372">
        <v>20</v>
      </c>
      <c r="N2372" t="s">
        <v>1454</v>
      </c>
      <c r="O2372" t="s">
        <v>1434</v>
      </c>
      <c r="P2372" t="s">
        <v>2332</v>
      </c>
      <c r="Q2372" t="s">
        <v>1435</v>
      </c>
      <c r="R2372" t="s">
        <v>1435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 spans="1:60" x14ac:dyDescent="0.25">
      <c r="A2373">
        <v>3007</v>
      </c>
      <c r="B2373">
        <v>42916</v>
      </c>
      <c r="C2373">
        <v>19</v>
      </c>
      <c r="D2373" t="s">
        <v>1846</v>
      </c>
      <c r="E2373" t="s">
        <v>1427</v>
      </c>
      <c r="F2373" t="s">
        <v>1441</v>
      </c>
      <c r="G2373">
        <v>5000576611</v>
      </c>
      <c r="H2373">
        <v>210604</v>
      </c>
      <c r="I2373">
        <v>35450</v>
      </c>
      <c r="J2373">
        <v>6500</v>
      </c>
      <c r="K2373">
        <v>5793</v>
      </c>
      <c r="L2373" t="s">
        <v>1569</v>
      </c>
      <c r="M2373">
        <v>5</v>
      </c>
      <c r="N2373" t="s">
        <v>1437</v>
      </c>
      <c r="O2373" t="s">
        <v>1434</v>
      </c>
      <c r="P2373" t="s">
        <v>1569</v>
      </c>
      <c r="Q2373" t="s">
        <v>1435</v>
      </c>
      <c r="R2373" t="s">
        <v>1435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 spans="1:60" x14ac:dyDescent="0.25">
      <c r="A2374">
        <v>3008</v>
      </c>
      <c r="B2374">
        <v>42916</v>
      </c>
      <c r="C2374">
        <v>20</v>
      </c>
      <c r="D2374" t="s">
        <v>1846</v>
      </c>
      <c r="E2374" t="s">
        <v>1427</v>
      </c>
      <c r="F2374" t="s">
        <v>1441</v>
      </c>
      <c r="G2374">
        <v>5000576611</v>
      </c>
      <c r="H2374">
        <v>210604</v>
      </c>
      <c r="I2374">
        <v>35450</v>
      </c>
      <c r="J2374">
        <v>2800</v>
      </c>
      <c r="K2374">
        <v>5571</v>
      </c>
      <c r="L2374" t="s">
        <v>1570</v>
      </c>
      <c r="M2374">
        <v>1</v>
      </c>
      <c r="N2374" t="s">
        <v>1437</v>
      </c>
      <c r="O2374" t="s">
        <v>1434</v>
      </c>
      <c r="P2374" t="s">
        <v>1570</v>
      </c>
      <c r="Q2374" t="s">
        <v>1435</v>
      </c>
      <c r="R2374" t="s">
        <v>1435</v>
      </c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 spans="1:60" x14ac:dyDescent="0.25">
      <c r="A2375">
        <v>3009</v>
      </c>
      <c r="B2375">
        <v>42916</v>
      </c>
      <c r="C2375">
        <v>21</v>
      </c>
      <c r="D2375" t="s">
        <v>1846</v>
      </c>
      <c r="E2375" t="s">
        <v>1427</v>
      </c>
      <c r="F2375" t="s">
        <v>1441</v>
      </c>
      <c r="G2375">
        <v>5000576611</v>
      </c>
      <c r="H2375">
        <v>210401</v>
      </c>
      <c r="I2375">
        <v>35410</v>
      </c>
      <c r="J2375">
        <v>50000</v>
      </c>
      <c r="K2375">
        <v>3579</v>
      </c>
      <c r="L2375" t="s">
        <v>1930</v>
      </c>
      <c r="M2375">
        <v>1</v>
      </c>
      <c r="N2375" t="s">
        <v>1437</v>
      </c>
      <c r="O2375" t="s">
        <v>1434</v>
      </c>
      <c r="P2375" t="s">
        <v>1930</v>
      </c>
      <c r="Q2375" t="s">
        <v>1435</v>
      </c>
      <c r="R2375" t="s">
        <v>1435</v>
      </c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 spans="1:60" x14ac:dyDescent="0.25">
      <c r="A2376">
        <v>3010</v>
      </c>
      <c r="B2376">
        <v>42916</v>
      </c>
      <c r="C2376">
        <v>21</v>
      </c>
      <c r="D2376" t="s">
        <v>1846</v>
      </c>
      <c r="E2376" t="s">
        <v>1427</v>
      </c>
      <c r="F2376" t="s">
        <v>1441</v>
      </c>
      <c r="G2376">
        <v>5000576611</v>
      </c>
      <c r="H2376">
        <v>210401</v>
      </c>
      <c r="I2376">
        <v>35410</v>
      </c>
      <c r="J2376">
        <v>10000</v>
      </c>
      <c r="K2376">
        <v>4195</v>
      </c>
      <c r="L2376" t="s">
        <v>2498</v>
      </c>
      <c r="M2376">
        <v>50</v>
      </c>
      <c r="N2376" t="s">
        <v>1437</v>
      </c>
      <c r="O2376" t="s">
        <v>1434</v>
      </c>
      <c r="P2376" t="s">
        <v>2498</v>
      </c>
      <c r="Q2376" t="s">
        <v>1435</v>
      </c>
      <c r="R2376" t="s">
        <v>1435</v>
      </c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 spans="1:60" x14ac:dyDescent="0.25">
      <c r="A2377">
        <v>3011</v>
      </c>
      <c r="B2377">
        <v>42916</v>
      </c>
      <c r="C2377">
        <v>21</v>
      </c>
      <c r="D2377" t="s">
        <v>1846</v>
      </c>
      <c r="E2377" t="s">
        <v>1427</v>
      </c>
      <c r="F2377" t="s">
        <v>1441</v>
      </c>
      <c r="G2377">
        <v>5000576611</v>
      </c>
      <c r="H2377">
        <v>210401</v>
      </c>
      <c r="I2377">
        <v>35410</v>
      </c>
      <c r="J2377">
        <v>90000</v>
      </c>
      <c r="K2377">
        <v>3882</v>
      </c>
      <c r="L2377" t="s">
        <v>2363</v>
      </c>
      <c r="M2377">
        <v>3</v>
      </c>
      <c r="N2377" t="s">
        <v>1437</v>
      </c>
      <c r="O2377" t="s">
        <v>1434</v>
      </c>
      <c r="P2377" t="s">
        <v>2363</v>
      </c>
      <c r="Q2377" t="s">
        <v>1435</v>
      </c>
      <c r="R2377" t="s">
        <v>1435</v>
      </c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 spans="1:60" x14ac:dyDescent="0.25">
      <c r="A2378">
        <v>3012</v>
      </c>
      <c r="B2378">
        <v>42916</v>
      </c>
      <c r="C2378">
        <v>21</v>
      </c>
      <c r="D2378" t="s">
        <v>1846</v>
      </c>
      <c r="E2378" t="s">
        <v>1427</v>
      </c>
      <c r="F2378" t="s">
        <v>1441</v>
      </c>
      <c r="G2378">
        <v>5000576611</v>
      </c>
      <c r="H2378">
        <v>210401</v>
      </c>
      <c r="I2378">
        <v>35410</v>
      </c>
      <c r="J2378">
        <v>7000</v>
      </c>
      <c r="K2378">
        <v>5468</v>
      </c>
      <c r="L2378" t="s">
        <v>1762</v>
      </c>
      <c r="M2378">
        <v>2</v>
      </c>
      <c r="N2378" t="s">
        <v>1437</v>
      </c>
      <c r="O2378" t="s">
        <v>1434</v>
      </c>
      <c r="P2378" t="s">
        <v>1762</v>
      </c>
      <c r="Q2378" t="s">
        <v>1435</v>
      </c>
      <c r="R2378" t="s">
        <v>1435</v>
      </c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 spans="1:60" x14ac:dyDescent="0.25">
      <c r="A2379">
        <v>3013</v>
      </c>
      <c r="B2379">
        <v>42916</v>
      </c>
      <c r="C2379">
        <v>21</v>
      </c>
      <c r="D2379" t="s">
        <v>1846</v>
      </c>
      <c r="E2379" t="s">
        <v>1427</v>
      </c>
      <c r="F2379" t="s">
        <v>1441</v>
      </c>
      <c r="G2379">
        <v>5000576611</v>
      </c>
      <c r="H2379">
        <v>210401</v>
      </c>
      <c r="I2379">
        <v>35410</v>
      </c>
      <c r="J2379">
        <v>3000</v>
      </c>
      <c r="K2379">
        <v>5541</v>
      </c>
      <c r="L2379" t="s">
        <v>1818</v>
      </c>
      <c r="M2379">
        <v>5</v>
      </c>
      <c r="N2379" t="s">
        <v>1437</v>
      </c>
      <c r="O2379" t="s">
        <v>1434</v>
      </c>
      <c r="P2379" t="s">
        <v>1818</v>
      </c>
      <c r="Q2379" t="s">
        <v>1435</v>
      </c>
      <c r="R2379" t="s">
        <v>1435</v>
      </c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 spans="1:60" x14ac:dyDescent="0.25">
      <c r="A2380">
        <v>3014</v>
      </c>
      <c r="B2380">
        <v>42916</v>
      </c>
      <c r="C2380">
        <v>21</v>
      </c>
      <c r="D2380" t="s">
        <v>1846</v>
      </c>
      <c r="E2380" t="s">
        <v>1427</v>
      </c>
      <c r="F2380" t="s">
        <v>1441</v>
      </c>
      <c r="G2380">
        <v>5000576611</v>
      </c>
      <c r="H2380">
        <v>210401</v>
      </c>
      <c r="I2380">
        <v>35410</v>
      </c>
      <c r="J2380">
        <v>270000</v>
      </c>
      <c r="K2380">
        <v>5542</v>
      </c>
      <c r="L2380" t="s">
        <v>1931</v>
      </c>
      <c r="M2380">
        <v>30</v>
      </c>
      <c r="N2380" t="s">
        <v>1932</v>
      </c>
      <c r="O2380" t="s">
        <v>1434</v>
      </c>
      <c r="P2380" t="s">
        <v>1931</v>
      </c>
      <c r="Q2380" t="s">
        <v>1435</v>
      </c>
      <c r="R2380" t="s">
        <v>1435</v>
      </c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 spans="1:60" x14ac:dyDescent="0.25">
      <c r="A2381">
        <v>3015</v>
      </c>
      <c r="B2381">
        <v>42916</v>
      </c>
      <c r="C2381">
        <v>21</v>
      </c>
      <c r="D2381" t="s">
        <v>1846</v>
      </c>
      <c r="E2381" t="s">
        <v>1427</v>
      </c>
      <c r="F2381" t="s">
        <v>1441</v>
      </c>
      <c r="G2381">
        <v>5000576611</v>
      </c>
      <c r="H2381">
        <v>210401</v>
      </c>
      <c r="I2381">
        <v>35410</v>
      </c>
      <c r="J2381">
        <v>20000</v>
      </c>
      <c r="K2381">
        <v>5457</v>
      </c>
      <c r="L2381" t="s">
        <v>1459</v>
      </c>
      <c r="M2381">
        <v>200</v>
      </c>
      <c r="N2381" t="s">
        <v>1454</v>
      </c>
      <c r="O2381" t="s">
        <v>1434</v>
      </c>
      <c r="P2381" t="s">
        <v>1459</v>
      </c>
      <c r="Q2381" t="s">
        <v>1435</v>
      </c>
      <c r="R2381" t="s">
        <v>1435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 spans="1:60" x14ac:dyDescent="0.25">
      <c r="A2382">
        <v>3016</v>
      </c>
      <c r="B2382">
        <v>42916</v>
      </c>
      <c r="C2382">
        <v>21</v>
      </c>
      <c r="D2382" t="s">
        <v>1846</v>
      </c>
      <c r="E2382" t="s">
        <v>1427</v>
      </c>
      <c r="F2382" t="s">
        <v>1441</v>
      </c>
      <c r="G2382">
        <v>5000576611</v>
      </c>
      <c r="H2382">
        <v>210401</v>
      </c>
      <c r="I2382">
        <v>35410</v>
      </c>
      <c r="J2382">
        <v>7000</v>
      </c>
      <c r="K2382">
        <v>5510</v>
      </c>
      <c r="L2382" t="s">
        <v>1459</v>
      </c>
      <c r="M2382">
        <v>100</v>
      </c>
      <c r="N2382" t="s">
        <v>1437</v>
      </c>
      <c r="O2382" t="s">
        <v>1434</v>
      </c>
      <c r="P2382" t="s">
        <v>1459</v>
      </c>
      <c r="Q2382" t="s">
        <v>1435</v>
      </c>
      <c r="R2382" t="s">
        <v>1435</v>
      </c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 spans="1:60" x14ac:dyDescent="0.25">
      <c r="A2383">
        <v>3017</v>
      </c>
      <c r="B2383">
        <v>42916</v>
      </c>
      <c r="C2383">
        <v>21</v>
      </c>
      <c r="D2383" t="s">
        <v>1846</v>
      </c>
      <c r="E2383" t="s">
        <v>1427</v>
      </c>
      <c r="F2383" t="s">
        <v>1441</v>
      </c>
      <c r="G2383">
        <v>5000576611</v>
      </c>
      <c r="H2383">
        <v>210401</v>
      </c>
      <c r="I2383">
        <v>35410</v>
      </c>
      <c r="J2383">
        <v>10000</v>
      </c>
      <c r="K2383">
        <v>5457</v>
      </c>
      <c r="L2383" t="s">
        <v>1459</v>
      </c>
      <c r="M2383">
        <v>100</v>
      </c>
      <c r="N2383" t="s">
        <v>1454</v>
      </c>
      <c r="O2383" t="s">
        <v>1434</v>
      </c>
      <c r="P2383" t="s">
        <v>1459</v>
      </c>
      <c r="Q2383" t="s">
        <v>1435</v>
      </c>
      <c r="R2383" t="s">
        <v>1435</v>
      </c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 spans="1:60" x14ac:dyDescent="0.25">
      <c r="A2384">
        <v>3018</v>
      </c>
      <c r="B2384">
        <v>42916</v>
      </c>
      <c r="C2384">
        <v>21</v>
      </c>
      <c r="D2384" t="s">
        <v>1846</v>
      </c>
      <c r="E2384" t="s">
        <v>1427</v>
      </c>
      <c r="F2384" t="s">
        <v>1441</v>
      </c>
      <c r="G2384">
        <v>5000576611</v>
      </c>
      <c r="H2384">
        <v>210401</v>
      </c>
      <c r="I2384">
        <v>35410</v>
      </c>
      <c r="J2384">
        <v>5000</v>
      </c>
      <c r="K2384">
        <v>5457</v>
      </c>
      <c r="L2384" t="s">
        <v>1459</v>
      </c>
      <c r="M2384">
        <v>50</v>
      </c>
      <c r="N2384" t="s">
        <v>1454</v>
      </c>
      <c r="O2384" t="s">
        <v>1434</v>
      </c>
      <c r="P2384" t="s">
        <v>1459</v>
      </c>
      <c r="Q2384" t="s">
        <v>1435</v>
      </c>
      <c r="R2384" t="s">
        <v>1435</v>
      </c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 spans="1:60" x14ac:dyDescent="0.25">
      <c r="A2385">
        <v>3019</v>
      </c>
      <c r="B2385">
        <v>42916</v>
      </c>
      <c r="C2385">
        <v>21</v>
      </c>
      <c r="D2385" t="s">
        <v>1846</v>
      </c>
      <c r="E2385" t="s">
        <v>1427</v>
      </c>
      <c r="F2385" t="s">
        <v>1441</v>
      </c>
      <c r="G2385">
        <v>5000576611</v>
      </c>
      <c r="H2385">
        <v>210401</v>
      </c>
      <c r="I2385">
        <v>35410</v>
      </c>
      <c r="J2385">
        <v>3500</v>
      </c>
      <c r="K2385">
        <v>5510</v>
      </c>
      <c r="L2385" t="s">
        <v>1459</v>
      </c>
      <c r="M2385">
        <v>50</v>
      </c>
      <c r="N2385" t="s">
        <v>1437</v>
      </c>
      <c r="O2385" t="s">
        <v>1434</v>
      </c>
      <c r="P2385" t="s">
        <v>1459</v>
      </c>
      <c r="Q2385" t="s">
        <v>1435</v>
      </c>
      <c r="R2385" t="s">
        <v>1435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 spans="1:60" x14ac:dyDescent="0.25">
      <c r="A2386">
        <v>3020</v>
      </c>
      <c r="B2386">
        <v>42916</v>
      </c>
      <c r="C2386">
        <v>21</v>
      </c>
      <c r="D2386" t="s">
        <v>1846</v>
      </c>
      <c r="E2386" t="s">
        <v>1427</v>
      </c>
      <c r="F2386" t="s">
        <v>1441</v>
      </c>
      <c r="G2386">
        <v>5000576611</v>
      </c>
      <c r="H2386">
        <v>210401</v>
      </c>
      <c r="I2386">
        <v>35410</v>
      </c>
      <c r="J2386">
        <v>12000</v>
      </c>
      <c r="K2386">
        <v>5826</v>
      </c>
      <c r="L2386" t="s">
        <v>1775</v>
      </c>
      <c r="M2386">
        <v>1</v>
      </c>
      <c r="N2386" t="s">
        <v>1437</v>
      </c>
      <c r="O2386" t="s">
        <v>1434</v>
      </c>
      <c r="P2386" t="s">
        <v>1775</v>
      </c>
      <c r="Q2386" t="s">
        <v>1435</v>
      </c>
      <c r="R2386" t="s">
        <v>1435</v>
      </c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 spans="1:60" x14ac:dyDescent="0.25">
      <c r="A2387">
        <v>3021</v>
      </c>
      <c r="B2387">
        <v>42916</v>
      </c>
      <c r="C2387">
        <v>21</v>
      </c>
      <c r="D2387" t="s">
        <v>1846</v>
      </c>
      <c r="E2387" t="s">
        <v>1427</v>
      </c>
      <c r="F2387" t="s">
        <v>1441</v>
      </c>
      <c r="G2387">
        <v>5000576611</v>
      </c>
      <c r="H2387">
        <v>210401</v>
      </c>
      <c r="I2387">
        <v>35410</v>
      </c>
      <c r="J2387">
        <v>3000</v>
      </c>
      <c r="K2387">
        <v>5816</v>
      </c>
      <c r="L2387" t="s">
        <v>2269</v>
      </c>
      <c r="M2387">
        <v>1</v>
      </c>
      <c r="N2387" t="s">
        <v>1437</v>
      </c>
      <c r="O2387" t="s">
        <v>1434</v>
      </c>
      <c r="P2387" t="s">
        <v>2269</v>
      </c>
      <c r="Q2387" t="s">
        <v>1435</v>
      </c>
      <c r="R2387" t="s">
        <v>1435</v>
      </c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 spans="1:60" x14ac:dyDescent="0.25">
      <c r="A2388">
        <v>3022</v>
      </c>
      <c r="B2388">
        <v>42916</v>
      </c>
      <c r="C2388">
        <v>21</v>
      </c>
      <c r="D2388" t="s">
        <v>1846</v>
      </c>
      <c r="E2388" t="s">
        <v>1427</v>
      </c>
      <c r="F2388" t="s">
        <v>1441</v>
      </c>
      <c r="G2388">
        <v>5000576611</v>
      </c>
      <c r="H2388">
        <v>210401</v>
      </c>
      <c r="I2388">
        <v>35410</v>
      </c>
      <c r="J2388">
        <v>1500</v>
      </c>
      <c r="K2388">
        <v>5818</v>
      </c>
      <c r="L2388" t="s">
        <v>2186</v>
      </c>
      <c r="M2388">
        <v>1</v>
      </c>
      <c r="N2388" t="s">
        <v>1437</v>
      </c>
      <c r="O2388" t="s">
        <v>1434</v>
      </c>
      <c r="P2388" t="s">
        <v>2186</v>
      </c>
      <c r="Q2388" t="s">
        <v>1435</v>
      </c>
      <c r="R2388" t="s">
        <v>1435</v>
      </c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 spans="1:60" x14ac:dyDescent="0.25">
      <c r="A2389">
        <v>3023</v>
      </c>
      <c r="B2389">
        <v>42916</v>
      </c>
      <c r="C2389">
        <v>21</v>
      </c>
      <c r="D2389" t="s">
        <v>1846</v>
      </c>
      <c r="E2389" t="s">
        <v>1427</v>
      </c>
      <c r="F2389" t="s">
        <v>1441</v>
      </c>
      <c r="G2389">
        <v>5000576611</v>
      </c>
      <c r="H2389">
        <v>210401</v>
      </c>
      <c r="I2389">
        <v>35410</v>
      </c>
      <c r="J2389">
        <v>2000</v>
      </c>
      <c r="K2389">
        <v>5475</v>
      </c>
      <c r="L2389" t="s">
        <v>1768</v>
      </c>
      <c r="M2389">
        <v>2</v>
      </c>
      <c r="N2389" t="s">
        <v>1437</v>
      </c>
      <c r="O2389" t="s">
        <v>1434</v>
      </c>
      <c r="P2389" t="s">
        <v>1768</v>
      </c>
      <c r="Q2389" t="s">
        <v>1435</v>
      </c>
      <c r="R2389" t="s">
        <v>1435</v>
      </c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</row>
    <row r="2390" spans="1:60" x14ac:dyDescent="0.25">
      <c r="A2390">
        <v>3024</v>
      </c>
      <c r="B2390">
        <v>42916</v>
      </c>
      <c r="C2390">
        <v>21</v>
      </c>
      <c r="D2390" t="s">
        <v>1846</v>
      </c>
      <c r="E2390" t="s">
        <v>1427</v>
      </c>
      <c r="F2390" t="s">
        <v>1441</v>
      </c>
      <c r="G2390">
        <v>5000576611</v>
      </c>
      <c r="H2390">
        <v>210401</v>
      </c>
      <c r="I2390">
        <v>35410</v>
      </c>
      <c r="J2390">
        <v>4000</v>
      </c>
      <c r="K2390">
        <v>5819</v>
      </c>
      <c r="L2390" t="s">
        <v>1760</v>
      </c>
      <c r="M2390">
        <v>1</v>
      </c>
      <c r="N2390" t="s">
        <v>1437</v>
      </c>
      <c r="O2390" t="s">
        <v>1434</v>
      </c>
      <c r="P2390" t="s">
        <v>1760</v>
      </c>
      <c r="Q2390" t="s">
        <v>1435</v>
      </c>
      <c r="R2390" t="s">
        <v>1435</v>
      </c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 spans="1:60" x14ac:dyDescent="0.25">
      <c r="A2391">
        <v>3025</v>
      </c>
      <c r="B2391">
        <v>42916</v>
      </c>
      <c r="C2391">
        <v>21</v>
      </c>
      <c r="D2391" t="s">
        <v>1846</v>
      </c>
      <c r="E2391" t="s">
        <v>1427</v>
      </c>
      <c r="F2391" t="s">
        <v>1441</v>
      </c>
      <c r="G2391">
        <v>5000576611</v>
      </c>
      <c r="H2391">
        <v>210401</v>
      </c>
      <c r="I2391">
        <v>35410</v>
      </c>
      <c r="J2391">
        <v>5000</v>
      </c>
      <c r="K2391">
        <v>5820</v>
      </c>
      <c r="L2391" t="s">
        <v>2252</v>
      </c>
      <c r="M2391">
        <v>10</v>
      </c>
      <c r="N2391" t="s">
        <v>1437</v>
      </c>
      <c r="O2391" t="s">
        <v>1434</v>
      </c>
      <c r="P2391" t="s">
        <v>2252</v>
      </c>
      <c r="Q2391" t="s">
        <v>1435</v>
      </c>
      <c r="R2391" t="s">
        <v>1435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 spans="1:60" x14ac:dyDescent="0.25">
      <c r="A2392">
        <v>3026</v>
      </c>
      <c r="B2392">
        <v>42916</v>
      </c>
      <c r="C2392">
        <v>21</v>
      </c>
      <c r="D2392" t="s">
        <v>1846</v>
      </c>
      <c r="E2392" t="s">
        <v>1427</v>
      </c>
      <c r="F2392" t="s">
        <v>1441</v>
      </c>
      <c r="G2392">
        <v>5000576611</v>
      </c>
      <c r="H2392">
        <v>210401</v>
      </c>
      <c r="I2392">
        <v>35410</v>
      </c>
      <c r="J2392">
        <v>54600</v>
      </c>
      <c r="K2392">
        <v>5821</v>
      </c>
      <c r="L2392" t="s">
        <v>2347</v>
      </c>
      <c r="M2392">
        <v>6</v>
      </c>
      <c r="N2392" t="s">
        <v>1437</v>
      </c>
      <c r="O2392" t="s">
        <v>1434</v>
      </c>
      <c r="P2392" t="s">
        <v>2347</v>
      </c>
      <c r="Q2392" t="s">
        <v>1435</v>
      </c>
      <c r="R2392" t="s">
        <v>1435</v>
      </c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 spans="1:60" x14ac:dyDescent="0.25">
      <c r="A2393">
        <v>3027</v>
      </c>
      <c r="B2393">
        <v>42916</v>
      </c>
      <c r="C2393">
        <v>21</v>
      </c>
      <c r="D2393" t="s">
        <v>1846</v>
      </c>
      <c r="E2393" t="s">
        <v>1427</v>
      </c>
      <c r="F2393" t="s">
        <v>1441</v>
      </c>
      <c r="G2393">
        <v>5000576611</v>
      </c>
      <c r="H2393">
        <v>210401</v>
      </c>
      <c r="I2393">
        <v>35410</v>
      </c>
      <c r="J2393">
        <v>50000</v>
      </c>
      <c r="K2393">
        <v>3579</v>
      </c>
      <c r="L2393" t="s">
        <v>1930</v>
      </c>
      <c r="M2393">
        <v>1</v>
      </c>
      <c r="N2393" t="s">
        <v>1437</v>
      </c>
      <c r="O2393" t="s">
        <v>1434</v>
      </c>
      <c r="P2393" t="s">
        <v>1930</v>
      </c>
      <c r="Q2393" t="s">
        <v>1435</v>
      </c>
      <c r="R2393" t="s">
        <v>1435</v>
      </c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 spans="1:60" x14ac:dyDescent="0.25">
      <c r="A2394">
        <v>3028</v>
      </c>
      <c r="B2394">
        <v>42916</v>
      </c>
      <c r="C2394">
        <v>21</v>
      </c>
      <c r="D2394" t="s">
        <v>1846</v>
      </c>
      <c r="E2394" t="s">
        <v>1427</v>
      </c>
      <c r="F2394" t="s">
        <v>1441</v>
      </c>
      <c r="G2394">
        <v>5000576611</v>
      </c>
      <c r="H2394">
        <v>210401</v>
      </c>
      <c r="I2394">
        <v>35410</v>
      </c>
      <c r="J2394">
        <v>20000</v>
      </c>
      <c r="K2394">
        <v>5482</v>
      </c>
      <c r="L2394" t="s">
        <v>1775</v>
      </c>
      <c r="M2394">
        <v>2</v>
      </c>
      <c r="N2394" t="s">
        <v>1437</v>
      </c>
      <c r="O2394" t="s">
        <v>1434</v>
      </c>
      <c r="P2394" t="s">
        <v>1775</v>
      </c>
      <c r="Q2394" t="s">
        <v>1435</v>
      </c>
      <c r="R2394" t="s">
        <v>1435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 spans="1:60" x14ac:dyDescent="0.25">
      <c r="A2395">
        <v>3029</v>
      </c>
      <c r="B2395">
        <v>42916</v>
      </c>
      <c r="C2395">
        <v>21</v>
      </c>
      <c r="D2395" t="s">
        <v>1846</v>
      </c>
      <c r="E2395" t="s">
        <v>1427</v>
      </c>
      <c r="F2395" t="s">
        <v>1441</v>
      </c>
      <c r="G2395">
        <v>5000576611</v>
      </c>
      <c r="H2395">
        <v>210401</v>
      </c>
      <c r="I2395">
        <v>35410</v>
      </c>
      <c r="J2395">
        <v>3500</v>
      </c>
      <c r="K2395">
        <v>5822</v>
      </c>
      <c r="L2395" t="s">
        <v>1774</v>
      </c>
      <c r="M2395">
        <v>1</v>
      </c>
      <c r="N2395" t="s">
        <v>1437</v>
      </c>
      <c r="O2395" t="s">
        <v>1434</v>
      </c>
      <c r="P2395" t="s">
        <v>1774</v>
      </c>
      <c r="Q2395" t="s">
        <v>1435</v>
      </c>
      <c r="R2395" t="s">
        <v>1435</v>
      </c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 spans="1:60" x14ac:dyDescent="0.25">
      <c r="A2396">
        <v>3030</v>
      </c>
      <c r="B2396">
        <v>42916</v>
      </c>
      <c r="C2396">
        <v>21</v>
      </c>
      <c r="D2396" t="s">
        <v>1846</v>
      </c>
      <c r="E2396" t="s">
        <v>1427</v>
      </c>
      <c r="F2396" t="s">
        <v>1441</v>
      </c>
      <c r="G2396">
        <v>5000576611</v>
      </c>
      <c r="H2396">
        <v>210401</v>
      </c>
      <c r="I2396">
        <v>35410</v>
      </c>
      <c r="J2396">
        <v>4000</v>
      </c>
      <c r="K2396">
        <v>5823</v>
      </c>
      <c r="L2396" t="s">
        <v>1772</v>
      </c>
      <c r="M2396">
        <v>2</v>
      </c>
      <c r="N2396" t="s">
        <v>1437</v>
      </c>
      <c r="O2396" t="s">
        <v>1434</v>
      </c>
      <c r="P2396" t="s">
        <v>1772</v>
      </c>
      <c r="Q2396" t="s">
        <v>1435</v>
      </c>
      <c r="R2396" t="s">
        <v>1435</v>
      </c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 spans="1:60" x14ac:dyDescent="0.25">
      <c r="A2397">
        <v>3031</v>
      </c>
      <c r="B2397">
        <v>42916</v>
      </c>
      <c r="C2397">
        <v>21</v>
      </c>
      <c r="D2397" t="s">
        <v>1846</v>
      </c>
      <c r="E2397" t="s">
        <v>1427</v>
      </c>
      <c r="F2397" t="s">
        <v>1441</v>
      </c>
      <c r="G2397">
        <v>5000576611</v>
      </c>
      <c r="H2397">
        <v>210401</v>
      </c>
      <c r="I2397">
        <v>35410</v>
      </c>
      <c r="J2397">
        <v>5000</v>
      </c>
      <c r="K2397">
        <v>5824</v>
      </c>
      <c r="L2397" t="s">
        <v>2348</v>
      </c>
      <c r="M2397">
        <v>5</v>
      </c>
      <c r="N2397" t="s">
        <v>1437</v>
      </c>
      <c r="O2397" t="s">
        <v>1434</v>
      </c>
      <c r="P2397" t="s">
        <v>2348</v>
      </c>
      <c r="Q2397" t="s">
        <v>1435</v>
      </c>
      <c r="R2397" t="s">
        <v>1435</v>
      </c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 spans="1:60" x14ac:dyDescent="0.25">
      <c r="A2398">
        <v>3032</v>
      </c>
      <c r="B2398">
        <v>42916</v>
      </c>
      <c r="C2398">
        <v>21</v>
      </c>
      <c r="D2398" t="s">
        <v>1846</v>
      </c>
      <c r="E2398" t="s">
        <v>1427</v>
      </c>
      <c r="F2398" t="s">
        <v>1441</v>
      </c>
      <c r="G2398">
        <v>5000576611</v>
      </c>
      <c r="H2398">
        <v>210401</v>
      </c>
      <c r="I2398">
        <v>35410</v>
      </c>
      <c r="J2398">
        <v>3000</v>
      </c>
      <c r="K2398">
        <v>5479</v>
      </c>
      <c r="L2398" t="s">
        <v>1772</v>
      </c>
      <c r="M2398">
        <v>2</v>
      </c>
      <c r="N2398" t="s">
        <v>1437</v>
      </c>
      <c r="O2398" t="s">
        <v>1434</v>
      </c>
      <c r="P2398" t="s">
        <v>1772</v>
      </c>
      <c r="Q2398" t="s">
        <v>1435</v>
      </c>
      <c r="R2398" t="s">
        <v>1435</v>
      </c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 spans="1:60" x14ac:dyDescent="0.25">
      <c r="A2399">
        <v>3033</v>
      </c>
      <c r="B2399">
        <v>42916</v>
      </c>
      <c r="C2399">
        <v>22</v>
      </c>
      <c r="D2399" t="s">
        <v>1846</v>
      </c>
      <c r="E2399" t="s">
        <v>1427</v>
      </c>
      <c r="F2399" t="s">
        <v>1441</v>
      </c>
      <c r="G2399">
        <v>5000576611</v>
      </c>
      <c r="H2399">
        <v>210401</v>
      </c>
      <c r="I2399">
        <v>35410</v>
      </c>
      <c r="J2399">
        <v>104400</v>
      </c>
      <c r="K2399">
        <v>5827</v>
      </c>
      <c r="L2399" t="s">
        <v>1829</v>
      </c>
      <c r="M2399">
        <v>58</v>
      </c>
      <c r="N2399" t="s">
        <v>1437</v>
      </c>
      <c r="O2399" t="s">
        <v>1434</v>
      </c>
      <c r="P2399" t="s">
        <v>1829</v>
      </c>
      <c r="Q2399" t="s">
        <v>1435</v>
      </c>
      <c r="R2399" t="s">
        <v>1435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 spans="1:60" x14ac:dyDescent="0.25">
      <c r="A2400">
        <v>3034</v>
      </c>
      <c r="B2400">
        <v>42916</v>
      </c>
      <c r="C2400">
        <v>22</v>
      </c>
      <c r="D2400" t="s">
        <v>1846</v>
      </c>
      <c r="E2400" t="s">
        <v>1427</v>
      </c>
      <c r="F2400" t="s">
        <v>1441</v>
      </c>
      <c r="G2400">
        <v>5000576611</v>
      </c>
      <c r="H2400">
        <v>210401</v>
      </c>
      <c r="I2400">
        <v>35410</v>
      </c>
      <c r="J2400">
        <v>24000</v>
      </c>
      <c r="K2400">
        <v>5828</v>
      </c>
      <c r="L2400" t="s">
        <v>1829</v>
      </c>
      <c r="M2400">
        <v>12</v>
      </c>
      <c r="N2400" t="s">
        <v>1437</v>
      </c>
      <c r="O2400" t="s">
        <v>1434</v>
      </c>
      <c r="P2400" t="s">
        <v>1829</v>
      </c>
      <c r="Q2400" t="s">
        <v>1435</v>
      </c>
      <c r="R2400" t="s">
        <v>1435</v>
      </c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 spans="1:60" x14ac:dyDescent="0.25">
      <c r="A2401">
        <v>3035</v>
      </c>
      <c r="B2401">
        <v>42916</v>
      </c>
      <c r="C2401">
        <v>23</v>
      </c>
      <c r="D2401" t="s">
        <v>1846</v>
      </c>
      <c r="E2401" t="s">
        <v>1427</v>
      </c>
      <c r="F2401" t="s">
        <v>1441</v>
      </c>
      <c r="G2401">
        <v>5000576611</v>
      </c>
      <c r="H2401">
        <v>210604</v>
      </c>
      <c r="I2401">
        <v>35450</v>
      </c>
      <c r="J2401">
        <v>1600</v>
      </c>
      <c r="K2401">
        <v>5583</v>
      </c>
      <c r="L2401" t="s">
        <v>1960</v>
      </c>
      <c r="M2401">
        <v>2</v>
      </c>
      <c r="N2401" t="s">
        <v>1437</v>
      </c>
      <c r="O2401" t="s">
        <v>1434</v>
      </c>
      <c r="P2401" t="s">
        <v>1960</v>
      </c>
      <c r="Q2401" t="s">
        <v>1435</v>
      </c>
      <c r="R2401" t="s">
        <v>1435</v>
      </c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 spans="1:60" x14ac:dyDescent="0.25">
      <c r="A2402">
        <v>3036</v>
      </c>
      <c r="B2402">
        <v>42916</v>
      </c>
      <c r="C2402">
        <v>24</v>
      </c>
      <c r="D2402" t="s">
        <v>1846</v>
      </c>
      <c r="E2402" t="s">
        <v>1427</v>
      </c>
      <c r="F2402" t="s">
        <v>1441</v>
      </c>
      <c r="G2402">
        <v>5000576611</v>
      </c>
      <c r="H2402">
        <v>210604</v>
      </c>
      <c r="I2402">
        <v>35450</v>
      </c>
      <c r="J2402">
        <v>396000</v>
      </c>
      <c r="K2402">
        <v>5578</v>
      </c>
      <c r="L2402" t="s">
        <v>1568</v>
      </c>
      <c r="M2402">
        <v>99</v>
      </c>
      <c r="N2402" t="s">
        <v>1454</v>
      </c>
      <c r="O2402" t="s">
        <v>1434</v>
      </c>
      <c r="P2402" t="s">
        <v>1568</v>
      </c>
      <c r="Q2402" t="s">
        <v>1435</v>
      </c>
      <c r="R2402" t="s">
        <v>1435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 spans="1:60" x14ac:dyDescent="0.25">
      <c r="A2403">
        <v>3038</v>
      </c>
      <c r="B2403">
        <v>42916</v>
      </c>
      <c r="C2403">
        <v>25</v>
      </c>
      <c r="D2403" t="s">
        <v>1846</v>
      </c>
      <c r="E2403" t="s">
        <v>1427</v>
      </c>
      <c r="F2403" t="s">
        <v>1441</v>
      </c>
      <c r="G2403">
        <v>5000576611</v>
      </c>
      <c r="H2403">
        <v>210406</v>
      </c>
      <c r="I2403">
        <v>35420</v>
      </c>
      <c r="J2403">
        <v>30000</v>
      </c>
      <c r="K2403">
        <v>4133</v>
      </c>
      <c r="L2403" t="s">
        <v>2499</v>
      </c>
      <c r="M2403">
        <v>6</v>
      </c>
      <c r="N2403" t="s">
        <v>2500</v>
      </c>
      <c r="O2403" t="s">
        <v>1434</v>
      </c>
      <c r="P2403" t="s">
        <v>2499</v>
      </c>
      <c r="Q2403" t="s">
        <v>1435</v>
      </c>
      <c r="R2403" t="s">
        <v>1435</v>
      </c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 spans="1:60" x14ac:dyDescent="0.25">
      <c r="A2404">
        <v>3039</v>
      </c>
      <c r="B2404">
        <v>42916</v>
      </c>
      <c r="C2404">
        <v>25</v>
      </c>
      <c r="D2404" t="s">
        <v>1846</v>
      </c>
      <c r="E2404" t="s">
        <v>1427</v>
      </c>
      <c r="F2404" t="s">
        <v>1441</v>
      </c>
      <c r="G2404">
        <v>5000576611</v>
      </c>
      <c r="H2404">
        <v>210406</v>
      </c>
      <c r="I2404">
        <v>35420</v>
      </c>
      <c r="J2404">
        <v>7000</v>
      </c>
      <c r="K2404">
        <v>4147</v>
      </c>
      <c r="L2404" t="s">
        <v>2501</v>
      </c>
      <c r="M2404">
        <v>2</v>
      </c>
      <c r="N2404" t="s">
        <v>1437</v>
      </c>
      <c r="O2404" t="s">
        <v>1434</v>
      </c>
      <c r="P2404" t="s">
        <v>2501</v>
      </c>
      <c r="Q2404" t="s">
        <v>1435</v>
      </c>
      <c r="R2404" t="s">
        <v>1435</v>
      </c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 spans="1:60" x14ac:dyDescent="0.25">
      <c r="A2405">
        <v>3040</v>
      </c>
      <c r="B2405">
        <v>42916</v>
      </c>
      <c r="C2405">
        <v>25</v>
      </c>
      <c r="D2405" t="s">
        <v>1846</v>
      </c>
      <c r="E2405" t="s">
        <v>1427</v>
      </c>
      <c r="F2405" t="s">
        <v>1441</v>
      </c>
      <c r="G2405">
        <v>5000576611</v>
      </c>
      <c r="H2405">
        <v>210406</v>
      </c>
      <c r="I2405">
        <v>35420</v>
      </c>
      <c r="J2405">
        <v>100000</v>
      </c>
      <c r="K2405">
        <v>4897</v>
      </c>
      <c r="L2405" t="s">
        <v>2165</v>
      </c>
      <c r="M2405">
        <v>4</v>
      </c>
      <c r="N2405" t="s">
        <v>1437</v>
      </c>
      <c r="O2405" t="s">
        <v>1434</v>
      </c>
      <c r="P2405" t="s">
        <v>2165</v>
      </c>
      <c r="Q2405" t="s">
        <v>1435</v>
      </c>
      <c r="R2405" t="s">
        <v>1435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 spans="1:60" x14ac:dyDescent="0.25">
      <c r="A2406">
        <v>3041</v>
      </c>
      <c r="B2406">
        <v>42916</v>
      </c>
      <c r="C2406">
        <v>25</v>
      </c>
      <c r="D2406" t="s">
        <v>1846</v>
      </c>
      <c r="E2406" t="s">
        <v>1427</v>
      </c>
      <c r="F2406" t="s">
        <v>1441</v>
      </c>
      <c r="G2406">
        <v>5000576611</v>
      </c>
      <c r="H2406">
        <v>210406</v>
      </c>
      <c r="I2406">
        <v>35420</v>
      </c>
      <c r="J2406">
        <v>99000</v>
      </c>
      <c r="K2406">
        <v>5201</v>
      </c>
      <c r="L2406" t="s">
        <v>2502</v>
      </c>
      <c r="M2406">
        <v>3</v>
      </c>
      <c r="N2406" t="s">
        <v>1527</v>
      </c>
      <c r="O2406" t="s">
        <v>1434</v>
      </c>
      <c r="P2406" t="s">
        <v>2502</v>
      </c>
      <c r="Q2406" t="s">
        <v>1435</v>
      </c>
      <c r="R2406" t="s">
        <v>1435</v>
      </c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 spans="1:60" x14ac:dyDescent="0.25">
      <c r="A2407">
        <v>3042</v>
      </c>
      <c r="B2407">
        <v>42916</v>
      </c>
      <c r="C2407">
        <v>25</v>
      </c>
      <c r="D2407" t="s">
        <v>1846</v>
      </c>
      <c r="E2407" t="s">
        <v>1427</v>
      </c>
      <c r="F2407" t="s">
        <v>1441</v>
      </c>
      <c r="G2407">
        <v>5000576611</v>
      </c>
      <c r="H2407">
        <v>210406</v>
      </c>
      <c r="I2407">
        <v>35420</v>
      </c>
      <c r="J2407">
        <v>5000</v>
      </c>
      <c r="K2407">
        <v>5714</v>
      </c>
      <c r="L2407" t="s">
        <v>2179</v>
      </c>
      <c r="M2407">
        <v>2</v>
      </c>
      <c r="N2407" t="s">
        <v>1437</v>
      </c>
      <c r="O2407" t="s">
        <v>1434</v>
      </c>
      <c r="P2407" t="s">
        <v>2179</v>
      </c>
      <c r="Q2407" t="s">
        <v>1435</v>
      </c>
      <c r="R2407" t="s">
        <v>1435</v>
      </c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 spans="1:60" x14ac:dyDescent="0.25">
      <c r="A2408">
        <v>3043</v>
      </c>
      <c r="B2408">
        <v>42916</v>
      </c>
      <c r="C2408">
        <v>25</v>
      </c>
      <c r="D2408" t="s">
        <v>1846</v>
      </c>
      <c r="E2408" t="s">
        <v>1427</v>
      </c>
      <c r="F2408" t="s">
        <v>1441</v>
      </c>
      <c r="G2408">
        <v>5000576611</v>
      </c>
      <c r="H2408">
        <v>210406</v>
      </c>
      <c r="I2408">
        <v>35420</v>
      </c>
      <c r="J2408">
        <v>7000</v>
      </c>
      <c r="K2408">
        <v>5670</v>
      </c>
      <c r="L2408" t="s">
        <v>2097</v>
      </c>
      <c r="M2408">
        <v>7</v>
      </c>
      <c r="N2408" t="s">
        <v>1437</v>
      </c>
      <c r="O2408" t="s">
        <v>1434</v>
      </c>
      <c r="P2408" t="s">
        <v>2097</v>
      </c>
      <c r="Q2408" t="s">
        <v>1435</v>
      </c>
      <c r="R2408" t="s">
        <v>1435</v>
      </c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 spans="1:60" x14ac:dyDescent="0.25">
      <c r="A2409">
        <v>3044</v>
      </c>
      <c r="B2409">
        <v>42916</v>
      </c>
      <c r="C2409">
        <v>25</v>
      </c>
      <c r="D2409" t="s">
        <v>1846</v>
      </c>
      <c r="E2409" t="s">
        <v>1427</v>
      </c>
      <c r="F2409" t="s">
        <v>1441</v>
      </c>
      <c r="G2409">
        <v>5000576611</v>
      </c>
      <c r="H2409">
        <v>210406</v>
      </c>
      <c r="I2409">
        <v>35420</v>
      </c>
      <c r="J2409">
        <v>37700</v>
      </c>
      <c r="K2409">
        <v>5501</v>
      </c>
      <c r="L2409" t="s">
        <v>1997</v>
      </c>
      <c r="M2409">
        <v>58</v>
      </c>
      <c r="N2409" t="s">
        <v>1437</v>
      </c>
      <c r="O2409" t="s">
        <v>1434</v>
      </c>
      <c r="P2409" t="s">
        <v>1997</v>
      </c>
      <c r="Q2409" t="s">
        <v>1435</v>
      </c>
      <c r="R2409" t="s">
        <v>1435</v>
      </c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 spans="1:60" x14ac:dyDescent="0.25">
      <c r="A2410">
        <v>3045</v>
      </c>
      <c r="B2410">
        <v>42916</v>
      </c>
      <c r="C2410">
        <v>25</v>
      </c>
      <c r="D2410" t="s">
        <v>1846</v>
      </c>
      <c r="E2410" t="s">
        <v>1427</v>
      </c>
      <c r="F2410" t="s">
        <v>1441</v>
      </c>
      <c r="G2410">
        <v>5000576611</v>
      </c>
      <c r="H2410">
        <v>210902</v>
      </c>
      <c r="I2410">
        <v>35420</v>
      </c>
      <c r="J2410">
        <v>26000</v>
      </c>
      <c r="K2410">
        <v>5810</v>
      </c>
      <c r="L2410" t="s">
        <v>2189</v>
      </c>
      <c r="M2410">
        <v>2</v>
      </c>
      <c r="N2410" t="s">
        <v>1932</v>
      </c>
      <c r="O2410" t="s">
        <v>1434</v>
      </c>
      <c r="P2410" t="s">
        <v>2189</v>
      </c>
      <c r="Q2410" t="s">
        <v>1435</v>
      </c>
      <c r="R2410" t="s">
        <v>1435</v>
      </c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 spans="1:60" x14ac:dyDescent="0.25">
      <c r="A2411">
        <v>3046</v>
      </c>
      <c r="B2411">
        <v>42916</v>
      </c>
      <c r="C2411">
        <v>25</v>
      </c>
      <c r="D2411" t="s">
        <v>1846</v>
      </c>
      <c r="E2411" t="s">
        <v>1427</v>
      </c>
      <c r="F2411" t="s">
        <v>1441</v>
      </c>
      <c r="G2411">
        <v>5000576611</v>
      </c>
      <c r="H2411">
        <v>210902</v>
      </c>
      <c r="I2411">
        <v>35420</v>
      </c>
      <c r="J2411">
        <v>9000</v>
      </c>
      <c r="K2411">
        <v>5473</v>
      </c>
      <c r="L2411" t="s">
        <v>1766</v>
      </c>
      <c r="M2411">
        <v>2</v>
      </c>
      <c r="N2411" t="s">
        <v>1437</v>
      </c>
      <c r="O2411" t="s">
        <v>1434</v>
      </c>
      <c r="P2411" t="s">
        <v>1766</v>
      </c>
      <c r="Q2411" t="s">
        <v>1435</v>
      </c>
      <c r="R2411" t="s">
        <v>1435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 spans="1:60" x14ac:dyDescent="0.25">
      <c r="A2412">
        <v>3047</v>
      </c>
      <c r="B2412">
        <v>42916</v>
      </c>
      <c r="C2412">
        <v>25</v>
      </c>
      <c r="D2412" t="s">
        <v>1846</v>
      </c>
      <c r="E2412" t="s">
        <v>1427</v>
      </c>
      <c r="F2412" t="s">
        <v>1441</v>
      </c>
      <c r="G2412">
        <v>5000576611</v>
      </c>
      <c r="H2412">
        <v>210902</v>
      </c>
      <c r="I2412">
        <v>35420</v>
      </c>
      <c r="J2412">
        <v>10000</v>
      </c>
      <c r="K2412">
        <v>5831</v>
      </c>
      <c r="L2412" t="s">
        <v>1815</v>
      </c>
      <c r="M2412">
        <v>5</v>
      </c>
      <c r="N2412" t="s">
        <v>1437</v>
      </c>
      <c r="O2412" t="s">
        <v>1434</v>
      </c>
      <c r="P2412" t="s">
        <v>1815</v>
      </c>
      <c r="Q2412" t="s">
        <v>1435</v>
      </c>
      <c r="R2412" t="s">
        <v>1435</v>
      </c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 spans="1:60" x14ac:dyDescent="0.25">
      <c r="A2413">
        <v>3048</v>
      </c>
      <c r="B2413">
        <v>42916</v>
      </c>
      <c r="C2413">
        <v>25</v>
      </c>
      <c r="D2413" t="s">
        <v>1846</v>
      </c>
      <c r="E2413" t="s">
        <v>1427</v>
      </c>
      <c r="F2413" t="s">
        <v>1441</v>
      </c>
      <c r="G2413">
        <v>5000576611</v>
      </c>
      <c r="H2413">
        <v>210902</v>
      </c>
      <c r="I2413">
        <v>35420</v>
      </c>
      <c r="J2413">
        <v>1600</v>
      </c>
      <c r="K2413">
        <v>5806</v>
      </c>
      <c r="L2413" t="s">
        <v>1765</v>
      </c>
      <c r="M2413">
        <v>2</v>
      </c>
      <c r="N2413" t="s">
        <v>1437</v>
      </c>
      <c r="O2413" t="s">
        <v>1434</v>
      </c>
      <c r="P2413" t="s">
        <v>1765</v>
      </c>
      <c r="Q2413" t="s">
        <v>1435</v>
      </c>
      <c r="R2413" t="s">
        <v>1435</v>
      </c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 spans="1:60" x14ac:dyDescent="0.25">
      <c r="A2414">
        <v>3049</v>
      </c>
      <c r="B2414">
        <v>42916</v>
      </c>
      <c r="C2414">
        <v>25</v>
      </c>
      <c r="D2414" t="s">
        <v>1846</v>
      </c>
      <c r="E2414" t="s">
        <v>1427</v>
      </c>
      <c r="F2414" t="s">
        <v>1441</v>
      </c>
      <c r="G2414">
        <v>5000576611</v>
      </c>
      <c r="H2414">
        <v>210902</v>
      </c>
      <c r="I2414">
        <v>35420</v>
      </c>
      <c r="J2414">
        <v>13000</v>
      </c>
      <c r="K2414">
        <v>5810</v>
      </c>
      <c r="L2414" t="s">
        <v>2189</v>
      </c>
      <c r="M2414">
        <v>1</v>
      </c>
      <c r="N2414" t="s">
        <v>1932</v>
      </c>
      <c r="O2414" t="s">
        <v>1434</v>
      </c>
      <c r="P2414" t="s">
        <v>2189</v>
      </c>
      <c r="Q2414" t="s">
        <v>1435</v>
      </c>
      <c r="R2414" t="s">
        <v>1435</v>
      </c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 spans="1:60" x14ac:dyDescent="0.25">
      <c r="A2415">
        <v>3050</v>
      </c>
      <c r="B2415">
        <v>42916</v>
      </c>
      <c r="C2415">
        <v>25</v>
      </c>
      <c r="D2415" t="s">
        <v>1846</v>
      </c>
      <c r="E2415" t="s">
        <v>1427</v>
      </c>
      <c r="F2415" t="s">
        <v>1441</v>
      </c>
      <c r="G2415">
        <v>5000576611</v>
      </c>
      <c r="H2415">
        <v>210902</v>
      </c>
      <c r="I2415">
        <v>35420</v>
      </c>
      <c r="J2415">
        <v>4800</v>
      </c>
      <c r="K2415">
        <v>5832</v>
      </c>
      <c r="L2415" t="s">
        <v>2190</v>
      </c>
      <c r="M2415">
        <v>12</v>
      </c>
      <c r="N2415" t="s">
        <v>1437</v>
      </c>
      <c r="O2415" t="s">
        <v>1434</v>
      </c>
      <c r="P2415" t="s">
        <v>2190</v>
      </c>
      <c r="Q2415" t="s">
        <v>1435</v>
      </c>
      <c r="R2415" t="s">
        <v>1435</v>
      </c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 spans="1:60" x14ac:dyDescent="0.25">
      <c r="A2416">
        <v>3051</v>
      </c>
      <c r="B2416">
        <v>42916</v>
      </c>
      <c r="C2416">
        <v>25</v>
      </c>
      <c r="D2416" t="s">
        <v>1846</v>
      </c>
      <c r="E2416" t="s">
        <v>1427</v>
      </c>
      <c r="F2416" t="s">
        <v>1441</v>
      </c>
      <c r="G2416">
        <v>5000576611</v>
      </c>
      <c r="H2416">
        <v>210902</v>
      </c>
      <c r="I2416">
        <v>35420</v>
      </c>
      <c r="J2416">
        <v>800</v>
      </c>
      <c r="K2416">
        <v>5833</v>
      </c>
      <c r="L2416" t="s">
        <v>1817</v>
      </c>
      <c r="M2416">
        <v>1</v>
      </c>
      <c r="N2416" t="s">
        <v>1437</v>
      </c>
      <c r="O2416" t="s">
        <v>1434</v>
      </c>
      <c r="P2416" t="s">
        <v>1817</v>
      </c>
      <c r="Q2416" t="s">
        <v>1435</v>
      </c>
      <c r="R2416" t="s">
        <v>1435</v>
      </c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 spans="1:60" x14ac:dyDescent="0.25">
      <c r="A2417">
        <v>3052</v>
      </c>
      <c r="B2417">
        <v>42916</v>
      </c>
      <c r="C2417">
        <v>25</v>
      </c>
      <c r="D2417" t="s">
        <v>1846</v>
      </c>
      <c r="E2417" t="s">
        <v>1427</v>
      </c>
      <c r="F2417" t="s">
        <v>1441</v>
      </c>
      <c r="G2417">
        <v>5000576611</v>
      </c>
      <c r="H2417">
        <v>210902</v>
      </c>
      <c r="I2417">
        <v>35420</v>
      </c>
      <c r="J2417">
        <v>12000</v>
      </c>
      <c r="K2417">
        <v>5834</v>
      </c>
      <c r="L2417" t="s">
        <v>1766</v>
      </c>
      <c r="M2417">
        <v>1</v>
      </c>
      <c r="N2417" t="s">
        <v>1932</v>
      </c>
      <c r="O2417" t="s">
        <v>1434</v>
      </c>
      <c r="P2417" t="s">
        <v>1766</v>
      </c>
      <c r="Q2417" t="s">
        <v>1435</v>
      </c>
      <c r="R2417" t="s">
        <v>1435</v>
      </c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 spans="1:60" x14ac:dyDescent="0.25">
      <c r="A2418">
        <v>3053</v>
      </c>
      <c r="B2418">
        <v>42916</v>
      </c>
      <c r="C2418">
        <v>25</v>
      </c>
      <c r="D2418" t="s">
        <v>1846</v>
      </c>
      <c r="E2418" t="s">
        <v>1427</v>
      </c>
      <c r="F2418" t="s">
        <v>1441</v>
      </c>
      <c r="G2418">
        <v>5000576611</v>
      </c>
      <c r="H2418">
        <v>210902</v>
      </c>
      <c r="I2418">
        <v>35420</v>
      </c>
      <c r="J2418">
        <v>6000</v>
      </c>
      <c r="K2418">
        <v>5835</v>
      </c>
      <c r="L2418" t="s">
        <v>2191</v>
      </c>
      <c r="M2418">
        <v>2</v>
      </c>
      <c r="N2418" t="s">
        <v>1437</v>
      </c>
      <c r="O2418" t="s">
        <v>1434</v>
      </c>
      <c r="P2418" t="s">
        <v>2191</v>
      </c>
      <c r="Q2418" t="s">
        <v>1435</v>
      </c>
      <c r="R2418" t="s">
        <v>1435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 spans="1:60" x14ac:dyDescent="0.25">
      <c r="A2419">
        <v>3054</v>
      </c>
      <c r="B2419">
        <v>42916</v>
      </c>
      <c r="C2419">
        <v>25</v>
      </c>
      <c r="D2419" t="s">
        <v>1846</v>
      </c>
      <c r="E2419" t="s">
        <v>1427</v>
      </c>
      <c r="F2419" t="s">
        <v>1441</v>
      </c>
      <c r="G2419">
        <v>5000576611</v>
      </c>
      <c r="H2419">
        <v>210902</v>
      </c>
      <c r="I2419">
        <v>35420</v>
      </c>
      <c r="J2419">
        <v>8000</v>
      </c>
      <c r="K2419">
        <v>5836</v>
      </c>
      <c r="L2419" t="s">
        <v>2192</v>
      </c>
      <c r="M2419">
        <v>1</v>
      </c>
      <c r="N2419" t="s">
        <v>1757</v>
      </c>
      <c r="O2419" t="s">
        <v>1434</v>
      </c>
      <c r="P2419" t="s">
        <v>2192</v>
      </c>
      <c r="Q2419" t="s">
        <v>1435</v>
      </c>
      <c r="R2419" t="s">
        <v>1435</v>
      </c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 spans="1:60" x14ac:dyDescent="0.25">
      <c r="A2420">
        <v>3055</v>
      </c>
      <c r="B2420">
        <v>42916</v>
      </c>
      <c r="C2420">
        <v>25</v>
      </c>
      <c r="D2420" t="s">
        <v>1846</v>
      </c>
      <c r="E2420" t="s">
        <v>1427</v>
      </c>
      <c r="F2420" t="s">
        <v>1441</v>
      </c>
      <c r="G2420">
        <v>5000576611</v>
      </c>
      <c r="H2420">
        <v>210902</v>
      </c>
      <c r="I2420">
        <v>35420</v>
      </c>
      <c r="J2420">
        <v>1200</v>
      </c>
      <c r="K2420">
        <v>5825</v>
      </c>
      <c r="L2420" t="s">
        <v>2186</v>
      </c>
      <c r="M2420">
        <v>1</v>
      </c>
      <c r="N2420" t="s">
        <v>1437</v>
      </c>
      <c r="O2420" t="s">
        <v>1434</v>
      </c>
      <c r="P2420" t="s">
        <v>2186</v>
      </c>
      <c r="Q2420" t="s">
        <v>1435</v>
      </c>
      <c r="R2420" t="s">
        <v>1435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 spans="1:60" x14ac:dyDescent="0.25">
      <c r="A2421">
        <v>3056</v>
      </c>
      <c r="B2421">
        <v>42916</v>
      </c>
      <c r="C2421">
        <v>25</v>
      </c>
      <c r="D2421" t="s">
        <v>1846</v>
      </c>
      <c r="E2421" t="s">
        <v>1427</v>
      </c>
      <c r="F2421" t="s">
        <v>1441</v>
      </c>
      <c r="G2421">
        <v>5000576611</v>
      </c>
      <c r="H2421">
        <v>210902</v>
      </c>
      <c r="I2421">
        <v>35420</v>
      </c>
      <c r="J2421">
        <v>1000</v>
      </c>
      <c r="K2421">
        <v>5837</v>
      </c>
      <c r="L2421" t="s">
        <v>1768</v>
      </c>
      <c r="M2421">
        <v>1</v>
      </c>
      <c r="N2421" t="s">
        <v>1437</v>
      </c>
      <c r="O2421" t="s">
        <v>1434</v>
      </c>
      <c r="P2421" t="s">
        <v>1768</v>
      </c>
      <c r="Q2421" t="s">
        <v>1435</v>
      </c>
      <c r="R2421" t="s">
        <v>1435</v>
      </c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 spans="1:60" x14ac:dyDescent="0.25">
      <c r="A2422">
        <v>3057</v>
      </c>
      <c r="B2422">
        <v>42916</v>
      </c>
      <c r="C2422">
        <v>25</v>
      </c>
      <c r="D2422" t="s">
        <v>1846</v>
      </c>
      <c r="E2422" t="s">
        <v>1427</v>
      </c>
      <c r="F2422" t="s">
        <v>1441</v>
      </c>
      <c r="G2422">
        <v>5000576611</v>
      </c>
      <c r="H2422">
        <v>210902</v>
      </c>
      <c r="I2422">
        <v>35420</v>
      </c>
      <c r="J2422">
        <v>1600</v>
      </c>
      <c r="K2422">
        <v>5838</v>
      </c>
      <c r="L2422" t="s">
        <v>1773</v>
      </c>
      <c r="M2422">
        <v>8</v>
      </c>
      <c r="N2422" t="s">
        <v>1437</v>
      </c>
      <c r="O2422" t="s">
        <v>1434</v>
      </c>
      <c r="P2422" t="s">
        <v>1773</v>
      </c>
      <c r="Q2422" t="s">
        <v>1435</v>
      </c>
      <c r="R2422" t="s">
        <v>1435</v>
      </c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 spans="1:60" x14ac:dyDescent="0.25">
      <c r="A2423">
        <v>3058</v>
      </c>
      <c r="B2423">
        <v>42916</v>
      </c>
      <c r="C2423">
        <v>25</v>
      </c>
      <c r="D2423" t="s">
        <v>1846</v>
      </c>
      <c r="E2423" t="s">
        <v>1427</v>
      </c>
      <c r="F2423" t="s">
        <v>1441</v>
      </c>
      <c r="G2423">
        <v>5000576611</v>
      </c>
      <c r="H2423">
        <v>210902</v>
      </c>
      <c r="I2423">
        <v>35420</v>
      </c>
      <c r="J2423">
        <v>400</v>
      </c>
      <c r="K2423">
        <v>5839</v>
      </c>
      <c r="L2423" t="s">
        <v>2193</v>
      </c>
      <c r="M2423">
        <v>2</v>
      </c>
      <c r="N2423" t="s">
        <v>1437</v>
      </c>
      <c r="O2423" t="s">
        <v>1434</v>
      </c>
      <c r="P2423" t="s">
        <v>2193</v>
      </c>
      <c r="Q2423" t="s">
        <v>1435</v>
      </c>
      <c r="R2423" t="s">
        <v>1435</v>
      </c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</row>
    <row r="2424" spans="1:60" x14ac:dyDescent="0.25">
      <c r="A2424">
        <v>3059</v>
      </c>
      <c r="B2424">
        <v>42916</v>
      </c>
      <c r="C2424">
        <v>25</v>
      </c>
      <c r="D2424" t="s">
        <v>1846</v>
      </c>
      <c r="E2424" t="s">
        <v>1427</v>
      </c>
      <c r="F2424" t="s">
        <v>1441</v>
      </c>
      <c r="G2424">
        <v>5000576611</v>
      </c>
      <c r="H2424">
        <v>210902</v>
      </c>
      <c r="I2424">
        <v>35420</v>
      </c>
      <c r="J2424">
        <v>17500</v>
      </c>
      <c r="K2424">
        <v>5797</v>
      </c>
      <c r="L2424" t="s">
        <v>1820</v>
      </c>
      <c r="M2424">
        <v>5</v>
      </c>
      <c r="N2424" t="s">
        <v>1437</v>
      </c>
      <c r="O2424" t="s">
        <v>1434</v>
      </c>
      <c r="P2424" t="s">
        <v>1820</v>
      </c>
      <c r="Q2424" t="s">
        <v>1435</v>
      </c>
      <c r="R2424" t="s">
        <v>1435</v>
      </c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 spans="1:60" x14ac:dyDescent="0.25">
      <c r="A2425">
        <v>3060</v>
      </c>
      <c r="B2425">
        <v>42916</v>
      </c>
      <c r="C2425">
        <v>25</v>
      </c>
      <c r="D2425" t="s">
        <v>1846</v>
      </c>
      <c r="E2425" t="s">
        <v>1427</v>
      </c>
      <c r="F2425" t="s">
        <v>1441</v>
      </c>
      <c r="G2425">
        <v>5000576611</v>
      </c>
      <c r="H2425">
        <v>210902</v>
      </c>
      <c r="I2425">
        <v>35420</v>
      </c>
      <c r="J2425">
        <v>50000</v>
      </c>
      <c r="K2425">
        <v>5840</v>
      </c>
      <c r="L2425" t="s">
        <v>2013</v>
      </c>
      <c r="M2425">
        <v>1</v>
      </c>
      <c r="N2425" t="s">
        <v>1437</v>
      </c>
      <c r="O2425" t="s">
        <v>1434</v>
      </c>
      <c r="P2425" t="s">
        <v>2013</v>
      </c>
      <c r="Q2425" t="s">
        <v>1435</v>
      </c>
      <c r="R2425" t="s">
        <v>1435</v>
      </c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 spans="1:60" x14ac:dyDescent="0.25">
      <c r="A2426">
        <v>3061</v>
      </c>
      <c r="B2426">
        <v>42916</v>
      </c>
      <c r="C2426">
        <v>25</v>
      </c>
      <c r="D2426" t="s">
        <v>1846</v>
      </c>
      <c r="E2426" t="s">
        <v>1427</v>
      </c>
      <c r="F2426" t="s">
        <v>1441</v>
      </c>
      <c r="G2426">
        <v>5000576611</v>
      </c>
      <c r="H2426">
        <v>210902</v>
      </c>
      <c r="I2426">
        <v>35420</v>
      </c>
      <c r="J2426">
        <v>4500</v>
      </c>
      <c r="K2426">
        <v>5473</v>
      </c>
      <c r="L2426" t="s">
        <v>1766</v>
      </c>
      <c r="M2426">
        <v>1</v>
      </c>
      <c r="N2426" t="s">
        <v>1437</v>
      </c>
      <c r="O2426" t="s">
        <v>1434</v>
      </c>
      <c r="P2426" t="s">
        <v>1766</v>
      </c>
      <c r="Q2426" t="s">
        <v>1435</v>
      </c>
      <c r="R2426" t="s">
        <v>1435</v>
      </c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 spans="1:60" x14ac:dyDescent="0.25">
      <c r="A2427">
        <v>3062</v>
      </c>
      <c r="B2427">
        <v>42916</v>
      </c>
      <c r="C2427">
        <v>25</v>
      </c>
      <c r="D2427" t="s">
        <v>1846</v>
      </c>
      <c r="E2427" t="s">
        <v>1427</v>
      </c>
      <c r="F2427" t="s">
        <v>1441</v>
      </c>
      <c r="G2427">
        <v>5000576611</v>
      </c>
      <c r="H2427">
        <v>210902</v>
      </c>
      <c r="I2427">
        <v>35420</v>
      </c>
      <c r="J2427">
        <v>4000</v>
      </c>
      <c r="K2427">
        <v>5831</v>
      </c>
      <c r="L2427" t="s">
        <v>1815</v>
      </c>
      <c r="M2427">
        <v>2</v>
      </c>
      <c r="N2427" t="s">
        <v>1437</v>
      </c>
      <c r="O2427" t="s">
        <v>1434</v>
      </c>
      <c r="P2427" t="s">
        <v>1815</v>
      </c>
      <c r="Q2427" t="s">
        <v>1435</v>
      </c>
      <c r="R2427" t="s">
        <v>1435</v>
      </c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 spans="1:60" x14ac:dyDescent="0.25">
      <c r="A2428">
        <v>3063</v>
      </c>
      <c r="B2428">
        <v>42916</v>
      </c>
      <c r="C2428">
        <v>26</v>
      </c>
      <c r="D2428" t="s">
        <v>1846</v>
      </c>
      <c r="E2428" t="s">
        <v>1427</v>
      </c>
      <c r="F2428" t="s">
        <v>1441</v>
      </c>
      <c r="G2428">
        <v>5000576611</v>
      </c>
      <c r="H2428">
        <v>210902</v>
      </c>
      <c r="I2428">
        <v>35420</v>
      </c>
      <c r="J2428">
        <v>18000</v>
      </c>
      <c r="K2428">
        <v>5929</v>
      </c>
      <c r="L2428" t="s">
        <v>2190</v>
      </c>
      <c r="M2428">
        <v>1</v>
      </c>
      <c r="N2428" t="s">
        <v>1757</v>
      </c>
      <c r="O2428" t="s">
        <v>1434</v>
      </c>
      <c r="P2428" t="s">
        <v>2190</v>
      </c>
      <c r="Q2428" t="s">
        <v>1435</v>
      </c>
      <c r="R2428" t="s">
        <v>1435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 spans="1:60" x14ac:dyDescent="0.25">
      <c r="A2429">
        <v>3064</v>
      </c>
      <c r="B2429">
        <v>42916</v>
      </c>
      <c r="C2429">
        <v>26</v>
      </c>
      <c r="D2429" t="s">
        <v>1846</v>
      </c>
      <c r="E2429" t="s">
        <v>1427</v>
      </c>
      <c r="F2429" t="s">
        <v>1441</v>
      </c>
      <c r="G2429">
        <v>5000576611</v>
      </c>
      <c r="H2429">
        <v>210902</v>
      </c>
      <c r="I2429">
        <v>35420</v>
      </c>
      <c r="J2429">
        <v>10000</v>
      </c>
      <c r="K2429">
        <v>5841</v>
      </c>
      <c r="L2429" t="s">
        <v>1775</v>
      </c>
      <c r="M2429">
        <v>1</v>
      </c>
      <c r="N2429" t="s">
        <v>1437</v>
      </c>
      <c r="O2429" t="s">
        <v>1434</v>
      </c>
      <c r="P2429" t="s">
        <v>1775</v>
      </c>
      <c r="Q2429" t="s">
        <v>1435</v>
      </c>
      <c r="R2429" t="s">
        <v>1435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 spans="1:60" x14ac:dyDescent="0.25">
      <c r="A2430">
        <v>3065</v>
      </c>
      <c r="B2430">
        <v>42916</v>
      </c>
      <c r="C2430">
        <v>26</v>
      </c>
      <c r="D2430" t="s">
        <v>1846</v>
      </c>
      <c r="E2430" t="s">
        <v>1427</v>
      </c>
      <c r="F2430" t="s">
        <v>1441</v>
      </c>
      <c r="G2430">
        <v>5000576611</v>
      </c>
      <c r="H2430">
        <v>210406</v>
      </c>
      <c r="I2430">
        <v>35420</v>
      </c>
      <c r="J2430">
        <v>8000</v>
      </c>
      <c r="K2430">
        <v>5511</v>
      </c>
      <c r="L2430" t="s">
        <v>1779</v>
      </c>
      <c r="M2430">
        <v>10</v>
      </c>
      <c r="N2430" t="s">
        <v>1437</v>
      </c>
      <c r="O2430" t="s">
        <v>1434</v>
      </c>
      <c r="P2430" t="s">
        <v>1779</v>
      </c>
      <c r="Q2430" t="s">
        <v>1435</v>
      </c>
      <c r="R2430" t="s">
        <v>1435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 spans="1:60" x14ac:dyDescent="0.25">
      <c r="A2431">
        <v>3066</v>
      </c>
      <c r="B2431">
        <v>42916</v>
      </c>
      <c r="C2431">
        <v>26</v>
      </c>
      <c r="D2431" t="s">
        <v>1846</v>
      </c>
      <c r="E2431" t="s">
        <v>1427</v>
      </c>
      <c r="F2431" t="s">
        <v>1441</v>
      </c>
      <c r="G2431">
        <v>5000576611</v>
      </c>
      <c r="H2431">
        <v>210406</v>
      </c>
      <c r="I2431">
        <v>35420</v>
      </c>
      <c r="J2431">
        <v>32000</v>
      </c>
      <c r="K2431">
        <v>5842</v>
      </c>
      <c r="L2431" t="s">
        <v>2137</v>
      </c>
      <c r="M2431">
        <v>2</v>
      </c>
      <c r="N2431" t="s">
        <v>1757</v>
      </c>
      <c r="O2431" t="s">
        <v>1434</v>
      </c>
      <c r="P2431" t="s">
        <v>2137</v>
      </c>
      <c r="Q2431" t="s">
        <v>1435</v>
      </c>
      <c r="R2431" t="s">
        <v>1435</v>
      </c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 spans="1:60" x14ac:dyDescent="0.25">
      <c r="A2432">
        <v>3067</v>
      </c>
      <c r="B2432">
        <v>42916</v>
      </c>
      <c r="C2432">
        <v>26</v>
      </c>
      <c r="D2432" t="s">
        <v>1846</v>
      </c>
      <c r="E2432" t="s">
        <v>1427</v>
      </c>
      <c r="F2432" t="s">
        <v>1441</v>
      </c>
      <c r="G2432">
        <v>5000576611</v>
      </c>
      <c r="H2432">
        <v>210406</v>
      </c>
      <c r="I2432">
        <v>35420</v>
      </c>
      <c r="J2432">
        <v>55000</v>
      </c>
      <c r="K2432">
        <v>5843</v>
      </c>
      <c r="L2432" t="s">
        <v>2196</v>
      </c>
      <c r="M2432">
        <v>1</v>
      </c>
      <c r="N2432" t="s">
        <v>1437</v>
      </c>
      <c r="O2432" t="s">
        <v>1434</v>
      </c>
      <c r="P2432" t="s">
        <v>2196</v>
      </c>
      <c r="Q2432" t="s">
        <v>1435</v>
      </c>
      <c r="R2432" t="s">
        <v>1435</v>
      </c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 spans="1:60" x14ac:dyDescent="0.25">
      <c r="A2433">
        <v>3068</v>
      </c>
      <c r="B2433">
        <v>42916</v>
      </c>
      <c r="C2433">
        <v>26</v>
      </c>
      <c r="D2433" t="s">
        <v>1846</v>
      </c>
      <c r="E2433" t="s">
        <v>1427</v>
      </c>
      <c r="F2433" t="s">
        <v>1441</v>
      </c>
      <c r="G2433">
        <v>5000576611</v>
      </c>
      <c r="H2433">
        <v>210406</v>
      </c>
      <c r="I2433">
        <v>35420</v>
      </c>
      <c r="J2433">
        <v>9000</v>
      </c>
      <c r="K2433">
        <v>5845</v>
      </c>
      <c r="L2433" t="s">
        <v>1822</v>
      </c>
      <c r="M2433">
        <v>1</v>
      </c>
      <c r="N2433" t="s">
        <v>1757</v>
      </c>
      <c r="O2433" t="s">
        <v>1434</v>
      </c>
      <c r="P2433" t="s">
        <v>1822</v>
      </c>
      <c r="Q2433" t="s">
        <v>1435</v>
      </c>
      <c r="R2433" t="s">
        <v>1435</v>
      </c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 spans="1:60" x14ac:dyDescent="0.25">
      <c r="A2434">
        <v>3069</v>
      </c>
      <c r="B2434">
        <v>42916</v>
      </c>
      <c r="C2434">
        <v>26</v>
      </c>
      <c r="D2434" t="s">
        <v>1846</v>
      </c>
      <c r="E2434" t="s">
        <v>1427</v>
      </c>
      <c r="F2434" t="s">
        <v>1441</v>
      </c>
      <c r="G2434">
        <v>5000576611</v>
      </c>
      <c r="H2434">
        <v>210406</v>
      </c>
      <c r="I2434">
        <v>35420</v>
      </c>
      <c r="J2434">
        <v>12000</v>
      </c>
      <c r="K2434">
        <v>5846</v>
      </c>
      <c r="L2434" t="s">
        <v>1822</v>
      </c>
      <c r="M2434">
        <v>1</v>
      </c>
      <c r="N2434" t="s">
        <v>1757</v>
      </c>
      <c r="O2434" t="s">
        <v>1434</v>
      </c>
      <c r="P2434" t="s">
        <v>1822</v>
      </c>
      <c r="Q2434" t="s">
        <v>1435</v>
      </c>
      <c r="R2434" t="s">
        <v>1435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 spans="1:60" x14ac:dyDescent="0.25">
      <c r="A2435">
        <v>3070</v>
      </c>
      <c r="B2435">
        <v>42916</v>
      </c>
      <c r="C2435">
        <v>26</v>
      </c>
      <c r="D2435" t="s">
        <v>1846</v>
      </c>
      <c r="E2435" t="s">
        <v>1427</v>
      </c>
      <c r="F2435" t="s">
        <v>1441</v>
      </c>
      <c r="G2435">
        <v>5000576611</v>
      </c>
      <c r="H2435">
        <v>210406</v>
      </c>
      <c r="I2435">
        <v>35420</v>
      </c>
      <c r="J2435">
        <v>4500</v>
      </c>
      <c r="K2435">
        <v>5643</v>
      </c>
      <c r="L2435" t="s">
        <v>1822</v>
      </c>
      <c r="M2435">
        <v>5</v>
      </c>
      <c r="N2435" t="s">
        <v>1529</v>
      </c>
      <c r="O2435" t="s">
        <v>1434</v>
      </c>
      <c r="P2435" t="s">
        <v>1822</v>
      </c>
      <c r="Q2435" t="s">
        <v>1435</v>
      </c>
      <c r="R2435" t="s">
        <v>1435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 spans="1:60" x14ac:dyDescent="0.25">
      <c r="A2436">
        <v>3071</v>
      </c>
      <c r="B2436">
        <v>42916</v>
      </c>
      <c r="C2436">
        <v>26</v>
      </c>
      <c r="D2436" t="s">
        <v>1846</v>
      </c>
      <c r="E2436" t="s">
        <v>1427</v>
      </c>
      <c r="F2436" t="s">
        <v>1441</v>
      </c>
      <c r="G2436">
        <v>5000576611</v>
      </c>
      <c r="H2436">
        <v>210406</v>
      </c>
      <c r="I2436">
        <v>35420</v>
      </c>
      <c r="J2436">
        <v>105000</v>
      </c>
      <c r="K2436">
        <v>5847</v>
      </c>
      <c r="L2436" t="s">
        <v>2095</v>
      </c>
      <c r="M2436">
        <v>10</v>
      </c>
      <c r="N2436" t="s">
        <v>1437</v>
      </c>
      <c r="O2436" t="s">
        <v>1434</v>
      </c>
      <c r="P2436" t="s">
        <v>2095</v>
      </c>
      <c r="Q2436" t="s">
        <v>1435</v>
      </c>
      <c r="R2436" t="s">
        <v>1435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 spans="1:60" x14ac:dyDescent="0.25">
      <c r="A2437">
        <v>3072</v>
      </c>
      <c r="B2437">
        <v>42916</v>
      </c>
      <c r="C2437">
        <v>26</v>
      </c>
      <c r="D2437" t="s">
        <v>1846</v>
      </c>
      <c r="E2437" t="s">
        <v>1427</v>
      </c>
      <c r="F2437" t="s">
        <v>1441</v>
      </c>
      <c r="G2437">
        <v>5000576611</v>
      </c>
      <c r="H2437">
        <v>210406</v>
      </c>
      <c r="I2437">
        <v>35420</v>
      </c>
      <c r="J2437">
        <v>60000</v>
      </c>
      <c r="K2437">
        <v>5927</v>
      </c>
      <c r="L2437" t="s">
        <v>1930</v>
      </c>
      <c r="M2437">
        <v>1</v>
      </c>
      <c r="N2437" t="s">
        <v>1437</v>
      </c>
      <c r="O2437" t="s">
        <v>1434</v>
      </c>
      <c r="P2437" t="s">
        <v>1930</v>
      </c>
      <c r="Q2437" t="s">
        <v>1435</v>
      </c>
      <c r="R2437" t="s">
        <v>1435</v>
      </c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 spans="1:60" x14ac:dyDescent="0.25">
      <c r="A2438">
        <v>3073</v>
      </c>
      <c r="B2438">
        <v>42916</v>
      </c>
      <c r="C2438">
        <v>26</v>
      </c>
      <c r="D2438" t="s">
        <v>1846</v>
      </c>
      <c r="E2438" t="s">
        <v>1427</v>
      </c>
      <c r="F2438" t="s">
        <v>1441</v>
      </c>
      <c r="G2438">
        <v>5000576611</v>
      </c>
      <c r="H2438">
        <v>210406</v>
      </c>
      <c r="I2438">
        <v>35420</v>
      </c>
      <c r="J2438">
        <v>150000</v>
      </c>
      <c r="K2438">
        <v>5848</v>
      </c>
      <c r="L2438" t="s">
        <v>2095</v>
      </c>
      <c r="M2438">
        <v>20</v>
      </c>
      <c r="N2438" t="s">
        <v>1437</v>
      </c>
      <c r="O2438" t="s">
        <v>1434</v>
      </c>
      <c r="P2438" t="s">
        <v>2095</v>
      </c>
      <c r="Q2438" t="s">
        <v>1435</v>
      </c>
      <c r="R2438" t="s">
        <v>1435</v>
      </c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 spans="1:60" x14ac:dyDescent="0.25">
      <c r="A2439">
        <v>3074</v>
      </c>
      <c r="B2439">
        <v>42916</v>
      </c>
      <c r="C2439">
        <v>26</v>
      </c>
      <c r="D2439" t="s">
        <v>1846</v>
      </c>
      <c r="E2439" t="s">
        <v>1427</v>
      </c>
      <c r="F2439" t="s">
        <v>1441</v>
      </c>
      <c r="G2439">
        <v>5000576611</v>
      </c>
      <c r="H2439">
        <v>210406</v>
      </c>
      <c r="I2439">
        <v>35420</v>
      </c>
      <c r="J2439">
        <v>132000</v>
      </c>
      <c r="K2439">
        <v>5849</v>
      </c>
      <c r="L2439" t="s">
        <v>2095</v>
      </c>
      <c r="M2439">
        <v>24</v>
      </c>
      <c r="N2439" t="s">
        <v>1437</v>
      </c>
      <c r="O2439" t="s">
        <v>1434</v>
      </c>
      <c r="P2439" t="s">
        <v>2095</v>
      </c>
      <c r="Q2439" t="s">
        <v>1435</v>
      </c>
      <c r="R2439" t="s">
        <v>1435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 spans="1:60" x14ac:dyDescent="0.25">
      <c r="A2440">
        <v>3075</v>
      </c>
      <c r="B2440">
        <v>42916</v>
      </c>
      <c r="C2440">
        <v>26</v>
      </c>
      <c r="D2440" t="s">
        <v>1846</v>
      </c>
      <c r="E2440" t="s">
        <v>1427</v>
      </c>
      <c r="F2440" t="s">
        <v>1441</v>
      </c>
      <c r="G2440">
        <v>5000576611</v>
      </c>
      <c r="H2440">
        <v>210406</v>
      </c>
      <c r="I2440">
        <v>35420</v>
      </c>
      <c r="J2440">
        <v>48000</v>
      </c>
      <c r="K2440">
        <v>5850</v>
      </c>
      <c r="L2440" t="s">
        <v>1964</v>
      </c>
      <c r="M2440">
        <v>16</v>
      </c>
      <c r="N2440" t="s">
        <v>1437</v>
      </c>
      <c r="O2440" t="s">
        <v>1434</v>
      </c>
      <c r="P2440" t="s">
        <v>1964</v>
      </c>
      <c r="Q2440" t="s">
        <v>1435</v>
      </c>
      <c r="R2440" t="s">
        <v>1435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 spans="1:60" x14ac:dyDescent="0.25">
      <c r="A2441">
        <v>3076</v>
      </c>
      <c r="B2441">
        <v>42916</v>
      </c>
      <c r="C2441">
        <v>26</v>
      </c>
      <c r="D2441" t="s">
        <v>1846</v>
      </c>
      <c r="E2441" t="s">
        <v>1427</v>
      </c>
      <c r="F2441" t="s">
        <v>1441</v>
      </c>
      <c r="G2441">
        <v>5000576611</v>
      </c>
      <c r="H2441">
        <v>210406</v>
      </c>
      <c r="I2441">
        <v>35420</v>
      </c>
      <c r="J2441">
        <v>12500</v>
      </c>
      <c r="K2441">
        <v>5851</v>
      </c>
      <c r="L2441" t="s">
        <v>1962</v>
      </c>
      <c r="M2441">
        <v>50</v>
      </c>
      <c r="N2441" t="s">
        <v>1437</v>
      </c>
      <c r="O2441" t="s">
        <v>1434</v>
      </c>
      <c r="P2441" t="s">
        <v>1962</v>
      </c>
      <c r="Q2441" t="s">
        <v>1435</v>
      </c>
      <c r="R2441" t="s">
        <v>1435</v>
      </c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 spans="1:60" x14ac:dyDescent="0.25">
      <c r="A2442">
        <v>3077</v>
      </c>
      <c r="B2442">
        <v>42916</v>
      </c>
      <c r="C2442">
        <v>26</v>
      </c>
      <c r="D2442" t="s">
        <v>1846</v>
      </c>
      <c r="E2442" t="s">
        <v>1427</v>
      </c>
      <c r="F2442" t="s">
        <v>1441</v>
      </c>
      <c r="G2442">
        <v>5000576611</v>
      </c>
      <c r="H2442">
        <v>210406</v>
      </c>
      <c r="I2442">
        <v>35420</v>
      </c>
      <c r="J2442">
        <v>2000</v>
      </c>
      <c r="K2442">
        <v>5605</v>
      </c>
      <c r="L2442" t="s">
        <v>1962</v>
      </c>
      <c r="M2442">
        <v>50</v>
      </c>
      <c r="N2442" t="s">
        <v>1437</v>
      </c>
      <c r="O2442" t="s">
        <v>1434</v>
      </c>
      <c r="P2442" t="s">
        <v>1962</v>
      </c>
      <c r="Q2442" t="s">
        <v>1435</v>
      </c>
      <c r="R2442" t="s">
        <v>1435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 spans="1:60" x14ac:dyDescent="0.25">
      <c r="A2443">
        <v>3078</v>
      </c>
      <c r="B2443">
        <v>42916</v>
      </c>
      <c r="C2443">
        <v>26</v>
      </c>
      <c r="D2443" t="s">
        <v>1846</v>
      </c>
      <c r="E2443" t="s">
        <v>1427</v>
      </c>
      <c r="F2443" t="s">
        <v>1441</v>
      </c>
      <c r="G2443">
        <v>5000576611</v>
      </c>
      <c r="H2443">
        <v>210406</v>
      </c>
      <c r="I2443">
        <v>35420</v>
      </c>
      <c r="J2443">
        <v>900</v>
      </c>
      <c r="K2443">
        <v>5853</v>
      </c>
      <c r="L2443" t="s">
        <v>2224</v>
      </c>
      <c r="M2443">
        <v>6</v>
      </c>
      <c r="N2443" t="s">
        <v>1437</v>
      </c>
      <c r="O2443" t="s">
        <v>1434</v>
      </c>
      <c r="P2443" t="s">
        <v>2224</v>
      </c>
      <c r="Q2443" t="s">
        <v>1435</v>
      </c>
      <c r="R2443" t="s">
        <v>1435</v>
      </c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 spans="1:60" x14ac:dyDescent="0.25">
      <c r="A2444">
        <v>3079</v>
      </c>
      <c r="B2444">
        <v>42916</v>
      </c>
      <c r="C2444">
        <v>26</v>
      </c>
      <c r="D2444" t="s">
        <v>1846</v>
      </c>
      <c r="E2444" t="s">
        <v>1427</v>
      </c>
      <c r="F2444" t="s">
        <v>1441</v>
      </c>
      <c r="G2444">
        <v>5000576611</v>
      </c>
      <c r="H2444">
        <v>210406</v>
      </c>
      <c r="I2444">
        <v>35420</v>
      </c>
      <c r="J2444">
        <v>960</v>
      </c>
      <c r="K2444">
        <v>5928</v>
      </c>
      <c r="L2444" t="s">
        <v>2496</v>
      </c>
      <c r="M2444">
        <v>16</v>
      </c>
      <c r="N2444" t="s">
        <v>1437</v>
      </c>
      <c r="O2444" t="s">
        <v>1434</v>
      </c>
      <c r="P2444" t="s">
        <v>2496</v>
      </c>
      <c r="Q2444" t="s">
        <v>1435</v>
      </c>
      <c r="R2444" t="s">
        <v>1435</v>
      </c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 spans="1:60" x14ac:dyDescent="0.25">
      <c r="A2445">
        <v>3080</v>
      </c>
      <c r="B2445">
        <v>42916</v>
      </c>
      <c r="C2445">
        <v>26</v>
      </c>
      <c r="D2445" t="s">
        <v>1846</v>
      </c>
      <c r="E2445" t="s">
        <v>1427</v>
      </c>
      <c r="F2445" t="s">
        <v>1441</v>
      </c>
      <c r="G2445">
        <v>5000576611</v>
      </c>
      <c r="H2445">
        <v>210406</v>
      </c>
      <c r="I2445">
        <v>35420</v>
      </c>
      <c r="J2445">
        <v>2000</v>
      </c>
      <c r="K2445">
        <v>5527</v>
      </c>
      <c r="L2445" t="s">
        <v>1789</v>
      </c>
      <c r="M2445">
        <v>1</v>
      </c>
      <c r="N2445" t="s">
        <v>1437</v>
      </c>
      <c r="O2445" t="s">
        <v>1434</v>
      </c>
      <c r="P2445" t="s">
        <v>1789</v>
      </c>
      <c r="Q2445" t="s">
        <v>1435</v>
      </c>
      <c r="R2445" t="s">
        <v>1435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 spans="1:60" x14ac:dyDescent="0.25">
      <c r="A2446">
        <v>3081</v>
      </c>
      <c r="B2446">
        <v>42916</v>
      </c>
      <c r="C2446">
        <v>26</v>
      </c>
      <c r="D2446" t="s">
        <v>1846</v>
      </c>
      <c r="E2446" t="s">
        <v>1427</v>
      </c>
      <c r="F2446" t="s">
        <v>1441</v>
      </c>
      <c r="G2446">
        <v>5000576611</v>
      </c>
      <c r="H2446">
        <v>210406</v>
      </c>
      <c r="I2446">
        <v>35420</v>
      </c>
      <c r="J2446">
        <v>30000</v>
      </c>
      <c r="K2446">
        <v>5854</v>
      </c>
      <c r="L2446" t="s">
        <v>2095</v>
      </c>
      <c r="M2446">
        <v>1</v>
      </c>
      <c r="N2446" t="s">
        <v>1437</v>
      </c>
      <c r="O2446" t="s">
        <v>1434</v>
      </c>
      <c r="P2446" t="s">
        <v>2095</v>
      </c>
      <c r="Q2446" t="s">
        <v>1435</v>
      </c>
      <c r="R2446" t="s">
        <v>1435</v>
      </c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 spans="1:60" x14ac:dyDescent="0.25">
      <c r="A2447">
        <v>3082</v>
      </c>
      <c r="B2447">
        <v>42916</v>
      </c>
      <c r="C2447">
        <v>26</v>
      </c>
      <c r="D2447" t="s">
        <v>1846</v>
      </c>
      <c r="E2447" t="s">
        <v>1427</v>
      </c>
      <c r="F2447" t="s">
        <v>1441</v>
      </c>
      <c r="G2447">
        <v>5000576611</v>
      </c>
      <c r="H2447">
        <v>210406</v>
      </c>
      <c r="I2447">
        <v>35420</v>
      </c>
      <c r="J2447">
        <v>72000</v>
      </c>
      <c r="K2447">
        <v>5855</v>
      </c>
      <c r="L2447" t="s">
        <v>2225</v>
      </c>
      <c r="M2447">
        <v>18</v>
      </c>
      <c r="N2447" t="s">
        <v>1529</v>
      </c>
      <c r="O2447" t="s">
        <v>1434</v>
      </c>
      <c r="P2447" t="s">
        <v>2225</v>
      </c>
      <c r="Q2447" t="s">
        <v>1435</v>
      </c>
      <c r="R2447" t="s">
        <v>1435</v>
      </c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 spans="1:60" x14ac:dyDescent="0.25">
      <c r="A2448">
        <v>3083</v>
      </c>
      <c r="B2448">
        <v>42916</v>
      </c>
      <c r="C2448">
        <v>26</v>
      </c>
      <c r="D2448" t="s">
        <v>1846</v>
      </c>
      <c r="E2448" t="s">
        <v>1427</v>
      </c>
      <c r="F2448" t="s">
        <v>1441</v>
      </c>
      <c r="G2448">
        <v>5000576611</v>
      </c>
      <c r="H2448">
        <v>210406</v>
      </c>
      <c r="I2448">
        <v>35420</v>
      </c>
      <c r="J2448">
        <v>6000</v>
      </c>
      <c r="K2448">
        <v>5856</v>
      </c>
      <c r="L2448" t="s">
        <v>2226</v>
      </c>
      <c r="M2448">
        <v>120</v>
      </c>
      <c r="N2448" t="s">
        <v>1437</v>
      </c>
      <c r="O2448" t="s">
        <v>1434</v>
      </c>
      <c r="P2448" t="s">
        <v>2226</v>
      </c>
      <c r="Q2448" t="s">
        <v>1435</v>
      </c>
      <c r="R2448" t="s">
        <v>1435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 spans="1:60" x14ac:dyDescent="0.25">
      <c r="A2449">
        <v>3084</v>
      </c>
      <c r="B2449">
        <v>42916</v>
      </c>
      <c r="C2449">
        <v>26</v>
      </c>
      <c r="D2449" t="s">
        <v>1846</v>
      </c>
      <c r="E2449" t="s">
        <v>1427</v>
      </c>
      <c r="F2449" t="s">
        <v>1441</v>
      </c>
      <c r="G2449">
        <v>5000576611</v>
      </c>
      <c r="H2449">
        <v>210406</v>
      </c>
      <c r="I2449">
        <v>35420</v>
      </c>
      <c r="J2449">
        <v>226450</v>
      </c>
      <c r="K2449">
        <v>5857</v>
      </c>
      <c r="L2449" t="s">
        <v>1531</v>
      </c>
      <c r="M2449">
        <v>64.7</v>
      </c>
      <c r="N2449" t="s">
        <v>1437</v>
      </c>
      <c r="O2449" t="s">
        <v>1434</v>
      </c>
      <c r="P2449" t="s">
        <v>1531</v>
      </c>
      <c r="Q2449" t="s">
        <v>1435</v>
      </c>
      <c r="R2449" t="s">
        <v>1435</v>
      </c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 spans="1:60" x14ac:dyDescent="0.25">
      <c r="A2450">
        <v>3085</v>
      </c>
      <c r="B2450">
        <v>42916</v>
      </c>
      <c r="C2450">
        <v>26</v>
      </c>
      <c r="D2450" t="s">
        <v>1846</v>
      </c>
      <c r="E2450" t="s">
        <v>1427</v>
      </c>
      <c r="F2450" t="s">
        <v>1441</v>
      </c>
      <c r="G2450">
        <v>5000576611</v>
      </c>
      <c r="H2450">
        <v>210406</v>
      </c>
      <c r="I2450">
        <v>35420</v>
      </c>
      <c r="J2450">
        <v>3000</v>
      </c>
      <c r="K2450">
        <v>5629</v>
      </c>
      <c r="L2450" t="s">
        <v>1533</v>
      </c>
      <c r="M2450">
        <v>2</v>
      </c>
      <c r="N2450" t="s">
        <v>1437</v>
      </c>
      <c r="O2450" t="s">
        <v>1434</v>
      </c>
      <c r="P2450" t="s">
        <v>1533</v>
      </c>
      <c r="Q2450" t="s">
        <v>1435</v>
      </c>
      <c r="R2450" t="s">
        <v>1435</v>
      </c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 spans="1:60" x14ac:dyDescent="0.25">
      <c r="A2451">
        <v>3086</v>
      </c>
      <c r="B2451">
        <v>42916</v>
      </c>
      <c r="C2451">
        <v>26</v>
      </c>
      <c r="D2451" t="s">
        <v>1846</v>
      </c>
      <c r="E2451" t="s">
        <v>1427</v>
      </c>
      <c r="F2451" t="s">
        <v>1441</v>
      </c>
      <c r="G2451">
        <v>5000576611</v>
      </c>
      <c r="H2451">
        <v>210406</v>
      </c>
      <c r="I2451">
        <v>35420</v>
      </c>
      <c r="J2451">
        <v>450</v>
      </c>
      <c r="K2451">
        <v>5858</v>
      </c>
      <c r="L2451" t="s">
        <v>2228</v>
      </c>
      <c r="M2451">
        <v>3</v>
      </c>
      <c r="N2451" t="s">
        <v>1437</v>
      </c>
      <c r="O2451" t="s">
        <v>1434</v>
      </c>
      <c r="P2451" t="s">
        <v>2228</v>
      </c>
      <c r="Q2451" t="s">
        <v>1435</v>
      </c>
      <c r="R2451" t="s">
        <v>1435</v>
      </c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 spans="1:60" x14ac:dyDescent="0.25">
      <c r="A2452">
        <v>3087</v>
      </c>
      <c r="B2452">
        <v>42916</v>
      </c>
      <c r="C2452">
        <v>26</v>
      </c>
      <c r="D2452" t="s">
        <v>1846</v>
      </c>
      <c r="E2452" t="s">
        <v>1427</v>
      </c>
      <c r="F2452" t="s">
        <v>1441</v>
      </c>
      <c r="G2452">
        <v>5000576611</v>
      </c>
      <c r="H2452">
        <v>210406</v>
      </c>
      <c r="I2452">
        <v>35420</v>
      </c>
      <c r="J2452">
        <v>29590</v>
      </c>
      <c r="K2452">
        <v>5859</v>
      </c>
      <c r="L2452" t="s">
        <v>2229</v>
      </c>
      <c r="M2452">
        <v>10</v>
      </c>
      <c r="N2452" t="s">
        <v>1529</v>
      </c>
      <c r="O2452" t="s">
        <v>1434</v>
      </c>
      <c r="P2452" t="s">
        <v>2229</v>
      </c>
      <c r="Q2452" t="s">
        <v>1435</v>
      </c>
      <c r="R2452" t="s">
        <v>1435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 spans="1:60" x14ac:dyDescent="0.25">
      <c r="A2453">
        <v>3088</v>
      </c>
      <c r="B2453">
        <v>42916</v>
      </c>
      <c r="C2453">
        <v>26</v>
      </c>
      <c r="D2453" t="s">
        <v>1846</v>
      </c>
      <c r="E2453" t="s">
        <v>1427</v>
      </c>
      <c r="F2453" t="s">
        <v>1441</v>
      </c>
      <c r="G2453">
        <v>5000576611</v>
      </c>
      <c r="H2453">
        <v>210406</v>
      </c>
      <c r="I2453">
        <v>35420</v>
      </c>
      <c r="J2453">
        <v>62750</v>
      </c>
      <c r="K2453">
        <v>5861</v>
      </c>
      <c r="L2453" t="s">
        <v>2257</v>
      </c>
      <c r="M2453">
        <v>1</v>
      </c>
      <c r="N2453" t="s">
        <v>1437</v>
      </c>
      <c r="O2453" t="s">
        <v>1434</v>
      </c>
      <c r="P2453" t="s">
        <v>2257</v>
      </c>
      <c r="Q2453" t="s">
        <v>1435</v>
      </c>
      <c r="R2453" t="s">
        <v>1435</v>
      </c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 spans="1:60" x14ac:dyDescent="0.25">
      <c r="A2454">
        <v>3089</v>
      </c>
      <c r="B2454">
        <v>42916</v>
      </c>
      <c r="C2454">
        <v>26</v>
      </c>
      <c r="D2454" t="s">
        <v>1846</v>
      </c>
      <c r="E2454" t="s">
        <v>1427</v>
      </c>
      <c r="F2454" t="s">
        <v>1441</v>
      </c>
      <c r="G2454">
        <v>5000576611</v>
      </c>
      <c r="H2454">
        <v>210406</v>
      </c>
      <c r="I2454">
        <v>35420</v>
      </c>
      <c r="J2454">
        <v>66200</v>
      </c>
      <c r="K2454">
        <v>5862</v>
      </c>
      <c r="L2454" t="s">
        <v>2258</v>
      </c>
      <c r="M2454">
        <v>1</v>
      </c>
      <c r="N2454" t="s">
        <v>1437</v>
      </c>
      <c r="O2454" t="s">
        <v>1434</v>
      </c>
      <c r="P2454" t="s">
        <v>2258</v>
      </c>
      <c r="Q2454" t="s">
        <v>1435</v>
      </c>
      <c r="R2454" t="s">
        <v>1435</v>
      </c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 spans="1:60" x14ac:dyDescent="0.25">
      <c r="A2455">
        <v>3090</v>
      </c>
      <c r="B2455">
        <v>42916</v>
      </c>
      <c r="C2455">
        <v>26</v>
      </c>
      <c r="D2455" t="s">
        <v>1846</v>
      </c>
      <c r="E2455" t="s">
        <v>1427</v>
      </c>
      <c r="F2455" t="s">
        <v>1441</v>
      </c>
      <c r="G2455">
        <v>5000576611</v>
      </c>
      <c r="H2455">
        <v>210406</v>
      </c>
      <c r="I2455">
        <v>35420</v>
      </c>
      <c r="J2455">
        <v>3000</v>
      </c>
      <c r="K2455">
        <v>5863</v>
      </c>
      <c r="L2455" t="s">
        <v>1574</v>
      </c>
      <c r="M2455">
        <v>2</v>
      </c>
      <c r="N2455" t="s">
        <v>1437</v>
      </c>
      <c r="O2455" t="s">
        <v>1434</v>
      </c>
      <c r="P2455" t="s">
        <v>1574</v>
      </c>
      <c r="Q2455" t="s">
        <v>1435</v>
      </c>
      <c r="R2455" t="s">
        <v>1435</v>
      </c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 spans="1:60" x14ac:dyDescent="0.25">
      <c r="A2456">
        <v>3091</v>
      </c>
      <c r="B2456">
        <v>42916</v>
      </c>
      <c r="C2456">
        <v>26</v>
      </c>
      <c r="D2456" t="s">
        <v>1846</v>
      </c>
      <c r="E2456" t="s">
        <v>1427</v>
      </c>
      <c r="F2456" t="s">
        <v>1441</v>
      </c>
      <c r="G2456">
        <v>5000576611</v>
      </c>
      <c r="H2456">
        <v>210406</v>
      </c>
      <c r="I2456">
        <v>35420</v>
      </c>
      <c r="J2456">
        <v>2000</v>
      </c>
      <c r="K2456">
        <v>5864</v>
      </c>
      <c r="L2456" t="s">
        <v>1964</v>
      </c>
      <c r="M2456">
        <v>10</v>
      </c>
      <c r="N2456" t="s">
        <v>1437</v>
      </c>
      <c r="O2456" t="s">
        <v>1434</v>
      </c>
      <c r="P2456" t="s">
        <v>1964</v>
      </c>
      <c r="Q2456" t="s">
        <v>1435</v>
      </c>
      <c r="R2456" t="s">
        <v>1435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 spans="1:60" x14ac:dyDescent="0.25">
      <c r="A2457">
        <v>3092</v>
      </c>
      <c r="B2457">
        <v>42916</v>
      </c>
      <c r="C2457">
        <v>26</v>
      </c>
      <c r="D2457" t="s">
        <v>1846</v>
      </c>
      <c r="E2457" t="s">
        <v>1427</v>
      </c>
      <c r="F2457" t="s">
        <v>1441</v>
      </c>
      <c r="G2457">
        <v>5000576611</v>
      </c>
      <c r="H2457">
        <v>210406</v>
      </c>
      <c r="I2457">
        <v>35420</v>
      </c>
      <c r="J2457">
        <v>30400</v>
      </c>
      <c r="K2457">
        <v>5865</v>
      </c>
      <c r="L2457" t="s">
        <v>2242</v>
      </c>
      <c r="M2457">
        <v>8</v>
      </c>
      <c r="N2457" t="s">
        <v>1437</v>
      </c>
      <c r="O2457" t="s">
        <v>1434</v>
      </c>
      <c r="P2457" t="s">
        <v>2242</v>
      </c>
      <c r="Q2457" t="s">
        <v>1435</v>
      </c>
      <c r="R2457" t="s">
        <v>1435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</row>
    <row r="2458" spans="1:60" x14ac:dyDescent="0.25">
      <c r="A2458">
        <v>3093</v>
      </c>
      <c r="B2458">
        <v>42916</v>
      </c>
      <c r="C2458">
        <v>26</v>
      </c>
      <c r="D2458" t="s">
        <v>1846</v>
      </c>
      <c r="E2458" t="s">
        <v>1427</v>
      </c>
      <c r="F2458" t="s">
        <v>1441</v>
      </c>
      <c r="G2458">
        <v>5000576611</v>
      </c>
      <c r="H2458">
        <v>210406</v>
      </c>
      <c r="I2458">
        <v>35420</v>
      </c>
      <c r="J2458">
        <v>30000</v>
      </c>
      <c r="K2458">
        <v>5622</v>
      </c>
      <c r="L2458" t="s">
        <v>1524</v>
      </c>
      <c r="M2458">
        <v>6</v>
      </c>
      <c r="N2458" t="s">
        <v>1437</v>
      </c>
      <c r="O2458" t="s">
        <v>1434</v>
      </c>
      <c r="P2458" t="s">
        <v>1524</v>
      </c>
      <c r="Q2458" t="s">
        <v>1435</v>
      </c>
      <c r="R2458" t="s">
        <v>1435</v>
      </c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 spans="1:60" x14ac:dyDescent="0.25">
      <c r="A2459">
        <v>3094</v>
      </c>
      <c r="B2459">
        <v>42916</v>
      </c>
      <c r="C2459">
        <v>26</v>
      </c>
      <c r="D2459" t="s">
        <v>1846</v>
      </c>
      <c r="E2459" t="s">
        <v>1427</v>
      </c>
      <c r="F2459" t="s">
        <v>1441</v>
      </c>
      <c r="G2459">
        <v>5000576611</v>
      </c>
      <c r="H2459">
        <v>210406</v>
      </c>
      <c r="I2459">
        <v>35420</v>
      </c>
      <c r="J2459">
        <v>10500</v>
      </c>
      <c r="K2459">
        <v>5866</v>
      </c>
      <c r="L2459" t="s">
        <v>2099</v>
      </c>
      <c r="M2459">
        <v>3</v>
      </c>
      <c r="N2459" t="s">
        <v>1437</v>
      </c>
      <c r="O2459" t="s">
        <v>1434</v>
      </c>
      <c r="P2459" t="s">
        <v>2099</v>
      </c>
      <c r="Q2459" t="s">
        <v>1435</v>
      </c>
      <c r="R2459" t="s">
        <v>1435</v>
      </c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 spans="1:60" x14ac:dyDescent="0.25">
      <c r="A2460">
        <v>3095</v>
      </c>
      <c r="B2460">
        <v>42916</v>
      </c>
      <c r="C2460">
        <v>26</v>
      </c>
      <c r="D2460" t="s">
        <v>1846</v>
      </c>
      <c r="E2460" t="s">
        <v>1427</v>
      </c>
      <c r="F2460" t="s">
        <v>1441</v>
      </c>
      <c r="G2460">
        <v>5000576611</v>
      </c>
      <c r="H2460">
        <v>210406</v>
      </c>
      <c r="I2460">
        <v>35420</v>
      </c>
      <c r="J2460">
        <v>24500</v>
      </c>
      <c r="K2460">
        <v>5867</v>
      </c>
      <c r="L2460" t="s">
        <v>2243</v>
      </c>
      <c r="M2460">
        <v>7</v>
      </c>
      <c r="N2460" t="s">
        <v>1437</v>
      </c>
      <c r="O2460" t="s">
        <v>1434</v>
      </c>
      <c r="P2460" t="s">
        <v>2243</v>
      </c>
      <c r="Q2460" t="s">
        <v>1435</v>
      </c>
      <c r="R2460" t="s">
        <v>1435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 spans="1:60" x14ac:dyDescent="0.25">
      <c r="A2461">
        <v>3096</v>
      </c>
      <c r="B2461">
        <v>42916</v>
      </c>
      <c r="C2461">
        <v>26</v>
      </c>
      <c r="D2461" t="s">
        <v>1846</v>
      </c>
      <c r="E2461" t="s">
        <v>1427</v>
      </c>
      <c r="F2461" t="s">
        <v>1441</v>
      </c>
      <c r="G2461">
        <v>5000576611</v>
      </c>
      <c r="H2461">
        <v>210406</v>
      </c>
      <c r="I2461">
        <v>35420</v>
      </c>
      <c r="J2461">
        <v>900</v>
      </c>
      <c r="K2461">
        <v>5626</v>
      </c>
      <c r="L2461" t="s">
        <v>1530</v>
      </c>
      <c r="M2461">
        <v>1</v>
      </c>
      <c r="N2461" t="s">
        <v>1437</v>
      </c>
      <c r="O2461" t="s">
        <v>1434</v>
      </c>
      <c r="P2461" t="s">
        <v>1530</v>
      </c>
      <c r="Q2461" t="s">
        <v>1435</v>
      </c>
      <c r="R2461" t="s">
        <v>1435</v>
      </c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 spans="1:60" x14ac:dyDescent="0.25">
      <c r="A2462">
        <v>3097</v>
      </c>
      <c r="B2462">
        <v>42916</v>
      </c>
      <c r="C2462">
        <v>26</v>
      </c>
      <c r="D2462" t="s">
        <v>1846</v>
      </c>
      <c r="E2462" t="s">
        <v>1427</v>
      </c>
      <c r="F2462" t="s">
        <v>1441</v>
      </c>
      <c r="G2462">
        <v>5000576611</v>
      </c>
      <c r="H2462">
        <v>210406</v>
      </c>
      <c r="I2462">
        <v>35420</v>
      </c>
      <c r="J2462">
        <v>5000</v>
      </c>
      <c r="K2462">
        <v>5868</v>
      </c>
      <c r="L2462" t="s">
        <v>2244</v>
      </c>
      <c r="M2462">
        <v>10</v>
      </c>
      <c r="N2462" t="s">
        <v>1437</v>
      </c>
      <c r="O2462" t="s">
        <v>1434</v>
      </c>
      <c r="P2462" t="s">
        <v>2244</v>
      </c>
      <c r="Q2462" t="s">
        <v>1435</v>
      </c>
      <c r="R2462" t="s">
        <v>1435</v>
      </c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 spans="1:60" x14ac:dyDescent="0.25">
      <c r="A2463">
        <v>3098</v>
      </c>
      <c r="B2463">
        <v>42916</v>
      </c>
      <c r="C2463">
        <v>26</v>
      </c>
      <c r="D2463" t="s">
        <v>1846</v>
      </c>
      <c r="E2463" t="s">
        <v>1427</v>
      </c>
      <c r="F2463" t="s">
        <v>1441</v>
      </c>
      <c r="G2463">
        <v>5000576611</v>
      </c>
      <c r="H2463">
        <v>210406</v>
      </c>
      <c r="I2463">
        <v>35420</v>
      </c>
      <c r="J2463">
        <v>4500</v>
      </c>
      <c r="K2463">
        <v>5869</v>
      </c>
      <c r="L2463" t="s">
        <v>2245</v>
      </c>
      <c r="M2463">
        <v>1</v>
      </c>
      <c r="N2463" t="s">
        <v>1437</v>
      </c>
      <c r="O2463" t="s">
        <v>1434</v>
      </c>
      <c r="P2463" t="s">
        <v>2245</v>
      </c>
      <c r="Q2463" t="s">
        <v>1435</v>
      </c>
      <c r="R2463" t="s">
        <v>1435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 spans="1:60" x14ac:dyDescent="0.25">
      <c r="A2464">
        <v>3099</v>
      </c>
      <c r="B2464">
        <v>42916</v>
      </c>
      <c r="C2464">
        <v>26</v>
      </c>
      <c r="D2464" t="s">
        <v>1846</v>
      </c>
      <c r="E2464" t="s">
        <v>1427</v>
      </c>
      <c r="F2464" t="s">
        <v>1441</v>
      </c>
      <c r="G2464">
        <v>5000576611</v>
      </c>
      <c r="H2464">
        <v>210406</v>
      </c>
      <c r="I2464">
        <v>35420</v>
      </c>
      <c r="J2464">
        <v>48400</v>
      </c>
      <c r="K2464">
        <v>5870</v>
      </c>
      <c r="L2464" t="s">
        <v>2246</v>
      </c>
      <c r="M2464">
        <v>4</v>
      </c>
      <c r="N2464" t="s">
        <v>1437</v>
      </c>
      <c r="O2464" t="s">
        <v>1434</v>
      </c>
      <c r="P2464" t="s">
        <v>2246</v>
      </c>
      <c r="Q2464" t="s">
        <v>1435</v>
      </c>
      <c r="R2464" t="s">
        <v>1435</v>
      </c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 spans="1:60" x14ac:dyDescent="0.25">
      <c r="A2465">
        <v>3100</v>
      </c>
      <c r="B2465">
        <v>42916</v>
      </c>
      <c r="C2465">
        <v>26</v>
      </c>
      <c r="D2465" t="s">
        <v>1846</v>
      </c>
      <c r="E2465" t="s">
        <v>1427</v>
      </c>
      <c r="F2465" t="s">
        <v>1441</v>
      </c>
      <c r="G2465">
        <v>5000576611</v>
      </c>
      <c r="H2465">
        <v>210406</v>
      </c>
      <c r="I2465">
        <v>35420</v>
      </c>
      <c r="J2465">
        <v>64000</v>
      </c>
      <c r="K2465">
        <v>5711</v>
      </c>
      <c r="L2465" t="s">
        <v>2175</v>
      </c>
      <c r="M2465">
        <v>32</v>
      </c>
      <c r="N2465" t="s">
        <v>1437</v>
      </c>
      <c r="O2465" t="s">
        <v>1434</v>
      </c>
      <c r="P2465" t="s">
        <v>2175</v>
      </c>
      <c r="Q2465" t="s">
        <v>1435</v>
      </c>
      <c r="R2465" t="s">
        <v>1435</v>
      </c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 spans="1:60" x14ac:dyDescent="0.25">
      <c r="A2466">
        <v>3101</v>
      </c>
      <c r="B2466">
        <v>42916</v>
      </c>
      <c r="C2466">
        <v>26</v>
      </c>
      <c r="D2466" t="s">
        <v>1846</v>
      </c>
      <c r="E2466" t="s">
        <v>1427</v>
      </c>
      <c r="F2466" t="s">
        <v>1441</v>
      </c>
      <c r="G2466">
        <v>5000576611</v>
      </c>
      <c r="H2466">
        <v>210406</v>
      </c>
      <c r="I2466">
        <v>35420</v>
      </c>
      <c r="J2466">
        <v>10500</v>
      </c>
      <c r="K2466">
        <v>5871</v>
      </c>
      <c r="L2466" t="s">
        <v>1579</v>
      </c>
      <c r="M2466">
        <v>7</v>
      </c>
      <c r="N2466" t="s">
        <v>1437</v>
      </c>
      <c r="O2466" t="s">
        <v>1434</v>
      </c>
      <c r="P2466" t="s">
        <v>1579</v>
      </c>
      <c r="Q2466" t="s">
        <v>1435</v>
      </c>
      <c r="R2466" t="s">
        <v>1435</v>
      </c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 spans="1:60" x14ac:dyDescent="0.25">
      <c r="A2467">
        <v>3102</v>
      </c>
      <c r="B2467">
        <v>42916</v>
      </c>
      <c r="C2467">
        <v>26</v>
      </c>
      <c r="D2467" t="s">
        <v>1846</v>
      </c>
      <c r="E2467" t="s">
        <v>1427</v>
      </c>
      <c r="F2467" t="s">
        <v>1441</v>
      </c>
      <c r="G2467">
        <v>5000576611</v>
      </c>
      <c r="H2467">
        <v>210406</v>
      </c>
      <c r="I2467">
        <v>35420</v>
      </c>
      <c r="J2467">
        <v>10000</v>
      </c>
      <c r="K2467">
        <v>5711</v>
      </c>
      <c r="L2467" t="s">
        <v>2175</v>
      </c>
      <c r="M2467">
        <v>5</v>
      </c>
      <c r="N2467" t="s">
        <v>1437</v>
      </c>
      <c r="O2467" t="s">
        <v>1434</v>
      </c>
      <c r="P2467" t="s">
        <v>2175</v>
      </c>
      <c r="Q2467" t="s">
        <v>1435</v>
      </c>
      <c r="R2467" t="s">
        <v>1435</v>
      </c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 spans="1:60" x14ac:dyDescent="0.25">
      <c r="A2468">
        <v>3103</v>
      </c>
      <c r="B2468">
        <v>42916</v>
      </c>
      <c r="C2468">
        <v>26</v>
      </c>
      <c r="D2468" t="s">
        <v>1846</v>
      </c>
      <c r="E2468" t="s">
        <v>1427</v>
      </c>
      <c r="F2468" t="s">
        <v>1441</v>
      </c>
      <c r="G2468">
        <v>5000576611</v>
      </c>
      <c r="H2468">
        <v>210406</v>
      </c>
      <c r="I2468">
        <v>35420</v>
      </c>
      <c r="J2468">
        <v>8000</v>
      </c>
      <c r="K2468">
        <v>5612</v>
      </c>
      <c r="L2468" t="s">
        <v>1524</v>
      </c>
      <c r="M2468">
        <v>2</v>
      </c>
      <c r="N2468" t="s">
        <v>1437</v>
      </c>
      <c r="O2468" t="s">
        <v>1434</v>
      </c>
      <c r="P2468" t="s">
        <v>1524</v>
      </c>
      <c r="Q2468" t="s">
        <v>1435</v>
      </c>
      <c r="R2468" t="s">
        <v>1435</v>
      </c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 spans="1:60" x14ac:dyDescent="0.25">
      <c r="A2469">
        <v>3104</v>
      </c>
      <c r="B2469">
        <v>42916</v>
      </c>
      <c r="C2469">
        <v>26</v>
      </c>
      <c r="D2469" t="s">
        <v>1846</v>
      </c>
      <c r="E2469" t="s">
        <v>1427</v>
      </c>
      <c r="F2469" t="s">
        <v>1441</v>
      </c>
      <c r="G2469">
        <v>5000576611</v>
      </c>
      <c r="H2469">
        <v>210406</v>
      </c>
      <c r="I2469">
        <v>35420</v>
      </c>
      <c r="J2469">
        <v>27500</v>
      </c>
      <c r="K2469">
        <v>5872</v>
      </c>
      <c r="L2469" t="s">
        <v>1922</v>
      </c>
      <c r="M2469">
        <v>1</v>
      </c>
      <c r="N2469" t="s">
        <v>1437</v>
      </c>
      <c r="O2469" t="s">
        <v>1434</v>
      </c>
      <c r="P2469" t="s">
        <v>1922</v>
      </c>
      <c r="Q2469" t="s">
        <v>1435</v>
      </c>
      <c r="R2469" t="s">
        <v>1435</v>
      </c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 spans="1:60" x14ac:dyDescent="0.25">
      <c r="A2470">
        <v>3105</v>
      </c>
      <c r="B2470">
        <v>42916</v>
      </c>
      <c r="C2470">
        <v>26</v>
      </c>
      <c r="D2470" t="s">
        <v>1846</v>
      </c>
      <c r="E2470" t="s">
        <v>1427</v>
      </c>
      <c r="F2470" t="s">
        <v>1441</v>
      </c>
      <c r="G2470">
        <v>5000576611</v>
      </c>
      <c r="H2470">
        <v>210406</v>
      </c>
      <c r="I2470">
        <v>35420</v>
      </c>
      <c r="J2470">
        <v>3300</v>
      </c>
      <c r="K2470">
        <v>5873</v>
      </c>
      <c r="L2470" t="s">
        <v>1570</v>
      </c>
      <c r="M2470">
        <v>1</v>
      </c>
      <c r="N2470" t="s">
        <v>1437</v>
      </c>
      <c r="O2470" t="s">
        <v>1434</v>
      </c>
      <c r="P2470" t="s">
        <v>1570</v>
      </c>
      <c r="Q2470" t="s">
        <v>1435</v>
      </c>
      <c r="R2470" t="s">
        <v>1435</v>
      </c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 spans="1:60" x14ac:dyDescent="0.25">
      <c r="A2471">
        <v>3106</v>
      </c>
      <c r="B2471">
        <v>42916</v>
      </c>
      <c r="C2471">
        <v>26</v>
      </c>
      <c r="D2471" t="s">
        <v>1846</v>
      </c>
      <c r="E2471" t="s">
        <v>1427</v>
      </c>
      <c r="F2471" t="s">
        <v>1441</v>
      </c>
      <c r="G2471">
        <v>5000576611</v>
      </c>
      <c r="H2471">
        <v>210406</v>
      </c>
      <c r="I2471">
        <v>35420</v>
      </c>
      <c r="J2471">
        <v>4000</v>
      </c>
      <c r="K2471">
        <v>5874</v>
      </c>
      <c r="L2471" t="s">
        <v>1569</v>
      </c>
      <c r="M2471">
        <v>2</v>
      </c>
      <c r="N2471" t="s">
        <v>1437</v>
      </c>
      <c r="O2471" t="s">
        <v>1434</v>
      </c>
      <c r="P2471" t="s">
        <v>1569</v>
      </c>
      <c r="Q2471" t="s">
        <v>1435</v>
      </c>
      <c r="R2471" t="s">
        <v>1435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 spans="1:60" x14ac:dyDescent="0.25">
      <c r="A2472">
        <v>3107</v>
      </c>
      <c r="B2472">
        <v>42916</v>
      </c>
      <c r="C2472">
        <v>26</v>
      </c>
      <c r="D2472" t="s">
        <v>1846</v>
      </c>
      <c r="E2472" t="s">
        <v>1427</v>
      </c>
      <c r="F2472" t="s">
        <v>1441</v>
      </c>
      <c r="G2472">
        <v>5000576611</v>
      </c>
      <c r="H2472">
        <v>210406</v>
      </c>
      <c r="I2472">
        <v>35420</v>
      </c>
      <c r="J2472">
        <v>6000</v>
      </c>
      <c r="K2472">
        <v>5875</v>
      </c>
      <c r="L2472" t="s">
        <v>2248</v>
      </c>
      <c r="M2472">
        <v>2</v>
      </c>
      <c r="N2472" t="s">
        <v>1437</v>
      </c>
      <c r="O2472" t="s">
        <v>1434</v>
      </c>
      <c r="P2472" t="s">
        <v>2248</v>
      </c>
      <c r="Q2472" t="s">
        <v>1435</v>
      </c>
      <c r="R2472" t="s">
        <v>1435</v>
      </c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 spans="1:60" x14ac:dyDescent="0.25">
      <c r="A2473">
        <v>3108</v>
      </c>
      <c r="B2473">
        <v>42916</v>
      </c>
      <c r="C2473">
        <v>26</v>
      </c>
      <c r="D2473" t="s">
        <v>1846</v>
      </c>
      <c r="E2473" t="s">
        <v>1427</v>
      </c>
      <c r="F2473" t="s">
        <v>1441</v>
      </c>
      <c r="G2473">
        <v>5000576611</v>
      </c>
      <c r="H2473">
        <v>210406</v>
      </c>
      <c r="I2473">
        <v>35420</v>
      </c>
      <c r="J2473">
        <v>800</v>
      </c>
      <c r="K2473">
        <v>5876</v>
      </c>
      <c r="L2473" t="s">
        <v>2249</v>
      </c>
      <c r="M2473">
        <v>1</v>
      </c>
      <c r="N2473" t="s">
        <v>2250</v>
      </c>
      <c r="O2473" t="s">
        <v>1434</v>
      </c>
      <c r="P2473" t="s">
        <v>2249</v>
      </c>
      <c r="Q2473" t="s">
        <v>1435</v>
      </c>
      <c r="R2473" t="s">
        <v>1435</v>
      </c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 spans="1:60" x14ac:dyDescent="0.25">
      <c r="A2474">
        <v>3109</v>
      </c>
      <c r="B2474">
        <v>42916</v>
      </c>
      <c r="C2474">
        <v>26</v>
      </c>
      <c r="D2474" t="s">
        <v>1846</v>
      </c>
      <c r="E2474" t="s">
        <v>1427</v>
      </c>
      <c r="F2474" t="s">
        <v>1441</v>
      </c>
      <c r="G2474">
        <v>5000576611</v>
      </c>
      <c r="H2474">
        <v>210406</v>
      </c>
      <c r="I2474">
        <v>35420</v>
      </c>
      <c r="J2474">
        <v>2000</v>
      </c>
      <c r="K2474">
        <v>5877</v>
      </c>
      <c r="L2474" t="s">
        <v>2251</v>
      </c>
      <c r="M2474">
        <v>2</v>
      </c>
      <c r="N2474" t="s">
        <v>1529</v>
      </c>
      <c r="O2474" t="s">
        <v>1434</v>
      </c>
      <c r="P2474" t="s">
        <v>2251</v>
      </c>
      <c r="Q2474" t="s">
        <v>1435</v>
      </c>
      <c r="R2474" t="s">
        <v>1435</v>
      </c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 spans="1:60" x14ac:dyDescent="0.25">
      <c r="A2475">
        <v>3110</v>
      </c>
      <c r="B2475">
        <v>42916</v>
      </c>
      <c r="C2475">
        <v>26</v>
      </c>
      <c r="D2475" t="s">
        <v>1846</v>
      </c>
      <c r="E2475" t="s">
        <v>1427</v>
      </c>
      <c r="F2475" t="s">
        <v>1441</v>
      </c>
      <c r="G2475">
        <v>5000576611</v>
      </c>
      <c r="H2475">
        <v>210406</v>
      </c>
      <c r="I2475">
        <v>35420</v>
      </c>
      <c r="J2475">
        <v>3000</v>
      </c>
      <c r="K2475">
        <v>5878</v>
      </c>
      <c r="L2475" t="s">
        <v>2161</v>
      </c>
      <c r="M2475">
        <v>1</v>
      </c>
      <c r="N2475" t="s">
        <v>1437</v>
      </c>
      <c r="O2475" t="s">
        <v>1434</v>
      </c>
      <c r="P2475" t="s">
        <v>2161</v>
      </c>
      <c r="Q2475" t="s">
        <v>1435</v>
      </c>
      <c r="R2475" t="s">
        <v>1435</v>
      </c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 spans="1:60" x14ac:dyDescent="0.25">
      <c r="A2476">
        <v>3111</v>
      </c>
      <c r="B2476">
        <v>42916</v>
      </c>
      <c r="C2476">
        <v>26</v>
      </c>
      <c r="D2476" t="s">
        <v>1846</v>
      </c>
      <c r="E2476" t="s">
        <v>1427</v>
      </c>
      <c r="F2476" t="s">
        <v>1441</v>
      </c>
      <c r="G2476">
        <v>5000576611</v>
      </c>
      <c r="H2476">
        <v>210406</v>
      </c>
      <c r="I2476">
        <v>35420</v>
      </c>
      <c r="J2476">
        <v>4000</v>
      </c>
      <c r="K2476">
        <v>5681</v>
      </c>
      <c r="L2476" t="s">
        <v>2124</v>
      </c>
      <c r="M2476">
        <v>1</v>
      </c>
      <c r="N2476" t="s">
        <v>1437</v>
      </c>
      <c r="O2476" t="s">
        <v>1434</v>
      </c>
      <c r="P2476" t="s">
        <v>2124</v>
      </c>
      <c r="Q2476" t="s">
        <v>1435</v>
      </c>
      <c r="R2476" t="s">
        <v>1435</v>
      </c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 spans="1:60" x14ac:dyDescent="0.25">
      <c r="A2477">
        <v>3112</v>
      </c>
      <c r="B2477">
        <v>42916</v>
      </c>
      <c r="C2477">
        <v>26</v>
      </c>
      <c r="D2477" t="s">
        <v>1846</v>
      </c>
      <c r="E2477" t="s">
        <v>1427</v>
      </c>
      <c r="F2477" t="s">
        <v>1441</v>
      </c>
      <c r="G2477">
        <v>5000576611</v>
      </c>
      <c r="H2477">
        <v>210406</v>
      </c>
      <c r="I2477">
        <v>35420</v>
      </c>
      <c r="J2477">
        <v>11000</v>
      </c>
      <c r="K2477">
        <v>5689</v>
      </c>
      <c r="L2477" t="s">
        <v>1528</v>
      </c>
      <c r="M2477">
        <v>2.2000000000000002</v>
      </c>
      <c r="N2477" t="s">
        <v>1529</v>
      </c>
      <c r="O2477" t="s">
        <v>1434</v>
      </c>
      <c r="P2477" t="s">
        <v>1528</v>
      </c>
      <c r="Q2477" t="s">
        <v>1435</v>
      </c>
      <c r="R2477" t="s">
        <v>1435</v>
      </c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 spans="1:60" x14ac:dyDescent="0.25">
      <c r="A2478">
        <v>3113</v>
      </c>
      <c r="B2478">
        <v>42916</v>
      </c>
      <c r="C2478">
        <v>26</v>
      </c>
      <c r="D2478" t="s">
        <v>1846</v>
      </c>
      <c r="E2478" t="s">
        <v>1427</v>
      </c>
      <c r="F2478" t="s">
        <v>1441</v>
      </c>
      <c r="G2478">
        <v>5000576611</v>
      </c>
      <c r="H2478">
        <v>210406</v>
      </c>
      <c r="I2478">
        <v>35420</v>
      </c>
      <c r="J2478">
        <v>3000</v>
      </c>
      <c r="K2478">
        <v>5880</v>
      </c>
      <c r="L2478" t="s">
        <v>2252</v>
      </c>
      <c r="M2478">
        <v>2</v>
      </c>
      <c r="N2478" t="s">
        <v>1437</v>
      </c>
      <c r="O2478" t="s">
        <v>1434</v>
      </c>
      <c r="P2478" t="s">
        <v>2252</v>
      </c>
      <c r="Q2478" t="s">
        <v>1435</v>
      </c>
      <c r="R2478" t="s">
        <v>1435</v>
      </c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 spans="1:60" x14ac:dyDescent="0.25">
      <c r="A2479">
        <v>3114</v>
      </c>
      <c r="B2479">
        <v>42916</v>
      </c>
      <c r="C2479">
        <v>26</v>
      </c>
      <c r="D2479" t="s">
        <v>1846</v>
      </c>
      <c r="E2479" t="s">
        <v>1427</v>
      </c>
      <c r="F2479" t="s">
        <v>1441</v>
      </c>
      <c r="G2479">
        <v>5000576611</v>
      </c>
      <c r="H2479">
        <v>210406</v>
      </c>
      <c r="I2479">
        <v>35420</v>
      </c>
      <c r="J2479">
        <v>3500</v>
      </c>
      <c r="K2479">
        <v>5866</v>
      </c>
      <c r="L2479" t="s">
        <v>2099</v>
      </c>
      <c r="M2479">
        <v>1</v>
      </c>
      <c r="N2479" t="s">
        <v>1437</v>
      </c>
      <c r="O2479" t="s">
        <v>1434</v>
      </c>
      <c r="P2479" t="s">
        <v>2099</v>
      </c>
      <c r="Q2479" t="s">
        <v>1435</v>
      </c>
      <c r="R2479" t="s">
        <v>1435</v>
      </c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 spans="1:60" x14ac:dyDescent="0.25">
      <c r="A2480">
        <v>3115</v>
      </c>
      <c r="B2480">
        <v>42916</v>
      </c>
      <c r="C2480">
        <v>26</v>
      </c>
      <c r="D2480" t="s">
        <v>1846</v>
      </c>
      <c r="E2480" t="s">
        <v>1427</v>
      </c>
      <c r="F2480" t="s">
        <v>1441</v>
      </c>
      <c r="G2480">
        <v>5000576611</v>
      </c>
      <c r="H2480">
        <v>210406</v>
      </c>
      <c r="I2480">
        <v>35420</v>
      </c>
      <c r="J2480">
        <v>2800</v>
      </c>
      <c r="K2480">
        <v>5881</v>
      </c>
      <c r="L2480" t="s">
        <v>1570</v>
      </c>
      <c r="M2480">
        <v>1</v>
      </c>
      <c r="N2480" t="s">
        <v>1437</v>
      </c>
      <c r="O2480" t="s">
        <v>1434</v>
      </c>
      <c r="P2480" t="s">
        <v>1570</v>
      </c>
      <c r="Q2480" t="s">
        <v>1435</v>
      </c>
      <c r="R2480" t="s">
        <v>1435</v>
      </c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 spans="1:60" x14ac:dyDescent="0.25">
      <c r="A2481">
        <v>3116</v>
      </c>
      <c r="B2481">
        <v>42916</v>
      </c>
      <c r="C2481">
        <v>26</v>
      </c>
      <c r="D2481" t="s">
        <v>1846</v>
      </c>
      <c r="E2481" t="s">
        <v>1427</v>
      </c>
      <c r="F2481" t="s">
        <v>1441</v>
      </c>
      <c r="G2481">
        <v>5000576611</v>
      </c>
      <c r="H2481">
        <v>210406</v>
      </c>
      <c r="I2481">
        <v>35420</v>
      </c>
      <c r="J2481">
        <v>4800</v>
      </c>
      <c r="K2481">
        <v>5882</v>
      </c>
      <c r="L2481" t="s">
        <v>2136</v>
      </c>
      <c r="M2481">
        <v>4</v>
      </c>
      <c r="N2481" t="s">
        <v>1437</v>
      </c>
      <c r="O2481" t="s">
        <v>1434</v>
      </c>
      <c r="P2481" t="s">
        <v>2136</v>
      </c>
      <c r="Q2481" t="s">
        <v>1435</v>
      </c>
      <c r="R2481" t="s">
        <v>1435</v>
      </c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 spans="1:60" x14ac:dyDescent="0.25">
      <c r="A2482">
        <v>3117</v>
      </c>
      <c r="B2482">
        <v>42916</v>
      </c>
      <c r="C2482">
        <v>26</v>
      </c>
      <c r="D2482" t="s">
        <v>1846</v>
      </c>
      <c r="E2482" t="s">
        <v>1427</v>
      </c>
      <c r="F2482" t="s">
        <v>1441</v>
      </c>
      <c r="G2482">
        <v>5000576611</v>
      </c>
      <c r="H2482">
        <v>210406</v>
      </c>
      <c r="I2482">
        <v>35420</v>
      </c>
      <c r="J2482">
        <v>25000</v>
      </c>
      <c r="K2482">
        <v>5883</v>
      </c>
      <c r="L2482" t="s">
        <v>1771</v>
      </c>
      <c r="M2482">
        <v>10</v>
      </c>
      <c r="N2482" t="s">
        <v>1437</v>
      </c>
      <c r="O2482" t="s">
        <v>1434</v>
      </c>
      <c r="P2482" t="s">
        <v>1771</v>
      </c>
      <c r="Q2482" t="s">
        <v>1435</v>
      </c>
      <c r="R2482" t="s">
        <v>1435</v>
      </c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 spans="1:60" x14ac:dyDescent="0.25">
      <c r="A2483">
        <v>3118</v>
      </c>
      <c r="B2483">
        <v>42916</v>
      </c>
      <c r="C2483">
        <v>26</v>
      </c>
      <c r="D2483" t="s">
        <v>1846</v>
      </c>
      <c r="E2483" t="s">
        <v>1427</v>
      </c>
      <c r="F2483" t="s">
        <v>1441</v>
      </c>
      <c r="G2483">
        <v>5000576611</v>
      </c>
      <c r="H2483">
        <v>210406</v>
      </c>
      <c r="I2483">
        <v>35420</v>
      </c>
      <c r="J2483">
        <v>56000</v>
      </c>
      <c r="K2483">
        <v>5884</v>
      </c>
      <c r="L2483" t="s">
        <v>2247</v>
      </c>
      <c r="M2483">
        <v>7</v>
      </c>
      <c r="N2483" t="s">
        <v>1437</v>
      </c>
      <c r="O2483" t="s">
        <v>1434</v>
      </c>
      <c r="P2483" t="s">
        <v>2247</v>
      </c>
      <c r="Q2483" t="s">
        <v>1435</v>
      </c>
      <c r="R2483" t="s">
        <v>1435</v>
      </c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 spans="1:60" x14ac:dyDescent="0.25">
      <c r="A2484">
        <v>3119</v>
      </c>
      <c r="B2484">
        <v>42916</v>
      </c>
      <c r="C2484">
        <v>26</v>
      </c>
      <c r="D2484" t="s">
        <v>1846</v>
      </c>
      <c r="E2484" t="s">
        <v>1427</v>
      </c>
      <c r="F2484" t="s">
        <v>1441</v>
      </c>
      <c r="G2484">
        <v>5000576611</v>
      </c>
      <c r="H2484">
        <v>210406</v>
      </c>
      <c r="I2484">
        <v>35420</v>
      </c>
      <c r="J2484">
        <v>11000</v>
      </c>
      <c r="K2484">
        <v>5705</v>
      </c>
      <c r="L2484" t="s">
        <v>1534</v>
      </c>
      <c r="M2484">
        <v>1</v>
      </c>
      <c r="N2484" t="s">
        <v>1437</v>
      </c>
      <c r="O2484" t="s">
        <v>1434</v>
      </c>
      <c r="P2484" t="s">
        <v>1534</v>
      </c>
      <c r="Q2484" t="s">
        <v>1435</v>
      </c>
      <c r="R2484" t="s">
        <v>1435</v>
      </c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 spans="1:60" x14ac:dyDescent="0.25">
      <c r="A2485">
        <v>3120</v>
      </c>
      <c r="B2485">
        <v>42916</v>
      </c>
      <c r="C2485">
        <v>26</v>
      </c>
      <c r="D2485" t="s">
        <v>1846</v>
      </c>
      <c r="E2485" t="s">
        <v>1427</v>
      </c>
      <c r="F2485" t="s">
        <v>1441</v>
      </c>
      <c r="G2485">
        <v>5000576611</v>
      </c>
      <c r="H2485">
        <v>210406</v>
      </c>
      <c r="I2485">
        <v>35420</v>
      </c>
      <c r="J2485">
        <v>170000</v>
      </c>
      <c r="K2485">
        <v>5879</v>
      </c>
      <c r="L2485" t="s">
        <v>1528</v>
      </c>
      <c r="M2485">
        <v>20</v>
      </c>
      <c r="N2485" t="s">
        <v>1529</v>
      </c>
      <c r="O2485" t="s">
        <v>1434</v>
      </c>
      <c r="P2485" t="s">
        <v>1528</v>
      </c>
      <c r="Q2485" t="s">
        <v>1435</v>
      </c>
      <c r="R2485" t="s">
        <v>1435</v>
      </c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 spans="1:60" x14ac:dyDescent="0.25">
      <c r="A2486">
        <v>3121</v>
      </c>
      <c r="B2486">
        <v>42916</v>
      </c>
      <c r="C2486">
        <v>26</v>
      </c>
      <c r="D2486" t="s">
        <v>1846</v>
      </c>
      <c r="E2486" t="s">
        <v>1427</v>
      </c>
      <c r="F2486" t="s">
        <v>1441</v>
      </c>
      <c r="G2486">
        <v>5000576611</v>
      </c>
      <c r="H2486">
        <v>210406</v>
      </c>
      <c r="I2486">
        <v>35420</v>
      </c>
      <c r="J2486">
        <v>104000</v>
      </c>
      <c r="K2486">
        <v>5603</v>
      </c>
      <c r="L2486" t="s">
        <v>1922</v>
      </c>
      <c r="M2486">
        <v>4</v>
      </c>
      <c r="N2486" t="s">
        <v>1437</v>
      </c>
      <c r="O2486" t="s">
        <v>1434</v>
      </c>
      <c r="P2486" t="s">
        <v>1922</v>
      </c>
      <c r="Q2486" t="s">
        <v>1435</v>
      </c>
      <c r="R2486" t="s">
        <v>1435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 spans="1:60" x14ac:dyDescent="0.25">
      <c r="A2487">
        <v>3122</v>
      </c>
      <c r="B2487">
        <v>42916</v>
      </c>
      <c r="C2487">
        <v>26</v>
      </c>
      <c r="D2487" t="s">
        <v>1846</v>
      </c>
      <c r="E2487" t="s">
        <v>1427</v>
      </c>
      <c r="F2487" t="s">
        <v>1441</v>
      </c>
      <c r="G2487">
        <v>5000576611</v>
      </c>
      <c r="H2487">
        <v>210406</v>
      </c>
      <c r="I2487">
        <v>35420</v>
      </c>
      <c r="J2487">
        <v>2500</v>
      </c>
      <c r="K2487">
        <v>5706</v>
      </c>
      <c r="L2487" t="s">
        <v>2162</v>
      </c>
      <c r="M2487">
        <v>1</v>
      </c>
      <c r="N2487" t="s">
        <v>1437</v>
      </c>
      <c r="O2487" t="s">
        <v>1434</v>
      </c>
      <c r="P2487" t="s">
        <v>2162</v>
      </c>
      <c r="Q2487" t="s">
        <v>1435</v>
      </c>
      <c r="R2487" t="s">
        <v>1435</v>
      </c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 spans="1:60" x14ac:dyDescent="0.25">
      <c r="A2488">
        <v>3123</v>
      </c>
      <c r="B2488">
        <v>42916</v>
      </c>
      <c r="C2488">
        <v>26</v>
      </c>
      <c r="D2488" t="s">
        <v>1846</v>
      </c>
      <c r="E2488" t="s">
        <v>1427</v>
      </c>
      <c r="F2488" t="s">
        <v>1441</v>
      </c>
      <c r="G2488">
        <v>5000576611</v>
      </c>
      <c r="H2488">
        <v>210406</v>
      </c>
      <c r="I2488">
        <v>35420</v>
      </c>
      <c r="J2488">
        <v>21000</v>
      </c>
      <c r="K2488">
        <v>5885</v>
      </c>
      <c r="L2488" t="s">
        <v>2121</v>
      </c>
      <c r="M2488">
        <v>3</v>
      </c>
      <c r="N2488" t="s">
        <v>1437</v>
      </c>
      <c r="O2488" t="s">
        <v>1434</v>
      </c>
      <c r="P2488" t="s">
        <v>2121</v>
      </c>
      <c r="Q2488" t="s">
        <v>1435</v>
      </c>
      <c r="R2488" t="s">
        <v>1435</v>
      </c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 spans="1:60" x14ac:dyDescent="0.25">
      <c r="A2489">
        <v>3124</v>
      </c>
      <c r="B2489">
        <v>42916</v>
      </c>
      <c r="C2489">
        <v>26</v>
      </c>
      <c r="D2489" t="s">
        <v>1846</v>
      </c>
      <c r="E2489" t="s">
        <v>1427</v>
      </c>
      <c r="F2489" t="s">
        <v>1441</v>
      </c>
      <c r="G2489">
        <v>5000576611</v>
      </c>
      <c r="H2489">
        <v>210406</v>
      </c>
      <c r="I2489">
        <v>35420</v>
      </c>
      <c r="J2489">
        <v>2000</v>
      </c>
      <c r="K2489">
        <v>5886</v>
      </c>
      <c r="L2489" t="s">
        <v>1572</v>
      </c>
      <c r="M2489">
        <v>2</v>
      </c>
      <c r="N2489" t="s">
        <v>1437</v>
      </c>
      <c r="O2489" t="s">
        <v>1434</v>
      </c>
      <c r="P2489" t="s">
        <v>1572</v>
      </c>
      <c r="Q2489" t="s">
        <v>1435</v>
      </c>
      <c r="R2489" t="s">
        <v>1435</v>
      </c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 spans="1:60" x14ac:dyDescent="0.25">
      <c r="A2490">
        <v>3125</v>
      </c>
      <c r="B2490">
        <v>42916</v>
      </c>
      <c r="C2490">
        <v>26</v>
      </c>
      <c r="D2490" t="s">
        <v>1846</v>
      </c>
      <c r="E2490" t="s">
        <v>1427</v>
      </c>
      <c r="F2490" t="s">
        <v>1441</v>
      </c>
      <c r="G2490">
        <v>5000576611</v>
      </c>
      <c r="H2490">
        <v>210406</v>
      </c>
      <c r="I2490">
        <v>35420</v>
      </c>
      <c r="J2490">
        <v>10050</v>
      </c>
      <c r="K2490">
        <v>5703</v>
      </c>
      <c r="L2490" t="s">
        <v>2160</v>
      </c>
      <c r="M2490">
        <v>6.7</v>
      </c>
      <c r="N2490" t="s">
        <v>1529</v>
      </c>
      <c r="O2490" t="s">
        <v>1434</v>
      </c>
      <c r="P2490" t="s">
        <v>2160</v>
      </c>
      <c r="Q2490" t="s">
        <v>1435</v>
      </c>
      <c r="R2490" t="s">
        <v>1435</v>
      </c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 spans="1:60" x14ac:dyDescent="0.25">
      <c r="A2491">
        <v>3126</v>
      </c>
      <c r="B2491">
        <v>42916</v>
      </c>
      <c r="C2491">
        <v>26</v>
      </c>
      <c r="D2491" t="s">
        <v>1846</v>
      </c>
      <c r="E2491" t="s">
        <v>1427</v>
      </c>
      <c r="F2491" t="s">
        <v>1441</v>
      </c>
      <c r="G2491">
        <v>5000576611</v>
      </c>
      <c r="H2491">
        <v>210406</v>
      </c>
      <c r="I2491">
        <v>35420</v>
      </c>
      <c r="J2491">
        <v>10000</v>
      </c>
      <c r="K2491">
        <v>5887</v>
      </c>
      <c r="L2491" t="s">
        <v>2270</v>
      </c>
      <c r="M2491">
        <v>1</v>
      </c>
      <c r="N2491" t="s">
        <v>1437</v>
      </c>
      <c r="O2491" t="s">
        <v>1434</v>
      </c>
      <c r="P2491" t="s">
        <v>2270</v>
      </c>
      <c r="Q2491" t="s">
        <v>1435</v>
      </c>
      <c r="R2491" t="s">
        <v>1435</v>
      </c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</row>
    <row r="2492" spans="1:60" x14ac:dyDescent="0.25">
      <c r="A2492">
        <v>3127</v>
      </c>
      <c r="B2492">
        <v>42916</v>
      </c>
      <c r="C2492">
        <v>26</v>
      </c>
      <c r="D2492" t="s">
        <v>1846</v>
      </c>
      <c r="E2492" t="s">
        <v>1427</v>
      </c>
      <c r="F2492" t="s">
        <v>1441</v>
      </c>
      <c r="G2492">
        <v>5000576611</v>
      </c>
      <c r="H2492">
        <v>210406</v>
      </c>
      <c r="I2492">
        <v>35420</v>
      </c>
      <c r="J2492">
        <v>10000</v>
      </c>
      <c r="K2492">
        <v>5888</v>
      </c>
      <c r="L2492" t="s">
        <v>1821</v>
      </c>
      <c r="M2492">
        <v>1</v>
      </c>
      <c r="N2492" t="s">
        <v>1437</v>
      </c>
      <c r="O2492" t="s">
        <v>1434</v>
      </c>
      <c r="P2492" t="s">
        <v>1821</v>
      </c>
      <c r="Q2492" t="s">
        <v>1435</v>
      </c>
      <c r="R2492" t="s">
        <v>1435</v>
      </c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 spans="1:60" x14ac:dyDescent="0.25">
      <c r="A2493">
        <v>3128</v>
      </c>
      <c r="B2493">
        <v>42916</v>
      </c>
      <c r="C2493">
        <v>26</v>
      </c>
      <c r="D2493" t="s">
        <v>1846</v>
      </c>
      <c r="E2493" t="s">
        <v>1427</v>
      </c>
      <c r="F2493" t="s">
        <v>1441</v>
      </c>
      <c r="G2493">
        <v>5000576611</v>
      </c>
      <c r="H2493">
        <v>210406</v>
      </c>
      <c r="I2493">
        <v>35420</v>
      </c>
      <c r="J2493">
        <v>10000</v>
      </c>
      <c r="K2493">
        <v>5889</v>
      </c>
      <c r="L2493" t="s">
        <v>1763</v>
      </c>
      <c r="M2493">
        <v>1</v>
      </c>
      <c r="N2493" t="s">
        <v>1437</v>
      </c>
      <c r="O2493" t="s">
        <v>1434</v>
      </c>
      <c r="P2493" t="s">
        <v>1763</v>
      </c>
      <c r="Q2493" t="s">
        <v>1435</v>
      </c>
      <c r="R2493" t="s">
        <v>1435</v>
      </c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 spans="1:60" x14ac:dyDescent="0.25">
      <c r="A2494">
        <v>3129</v>
      </c>
      <c r="B2494">
        <v>42916</v>
      </c>
      <c r="C2494">
        <v>26</v>
      </c>
      <c r="D2494" t="s">
        <v>1846</v>
      </c>
      <c r="E2494" t="s">
        <v>1427</v>
      </c>
      <c r="F2494" t="s">
        <v>1441</v>
      </c>
      <c r="G2494">
        <v>5000576611</v>
      </c>
      <c r="H2494">
        <v>210406</v>
      </c>
      <c r="I2494">
        <v>35420</v>
      </c>
      <c r="J2494">
        <v>16800</v>
      </c>
      <c r="K2494">
        <v>5890</v>
      </c>
      <c r="L2494" t="s">
        <v>2282</v>
      </c>
      <c r="M2494">
        <v>4</v>
      </c>
      <c r="N2494" t="s">
        <v>1437</v>
      </c>
      <c r="O2494" t="s">
        <v>1434</v>
      </c>
      <c r="P2494" t="s">
        <v>2282</v>
      </c>
      <c r="Q2494" t="s">
        <v>1435</v>
      </c>
      <c r="R2494" t="s">
        <v>1435</v>
      </c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 spans="1:60" x14ac:dyDescent="0.25">
      <c r="A2495">
        <v>3130</v>
      </c>
      <c r="B2495">
        <v>42916</v>
      </c>
      <c r="C2495">
        <v>26</v>
      </c>
      <c r="D2495" t="s">
        <v>1846</v>
      </c>
      <c r="E2495" t="s">
        <v>1427</v>
      </c>
      <c r="F2495" t="s">
        <v>1441</v>
      </c>
      <c r="G2495">
        <v>5000576611</v>
      </c>
      <c r="H2495">
        <v>210406</v>
      </c>
      <c r="I2495">
        <v>35420</v>
      </c>
      <c r="J2495">
        <v>31500</v>
      </c>
      <c r="K2495">
        <v>5891</v>
      </c>
      <c r="L2495" t="s">
        <v>2283</v>
      </c>
      <c r="M2495">
        <v>15</v>
      </c>
      <c r="N2495" t="s">
        <v>1437</v>
      </c>
      <c r="O2495" t="s">
        <v>1434</v>
      </c>
      <c r="P2495" t="s">
        <v>2283</v>
      </c>
      <c r="Q2495" t="s">
        <v>1435</v>
      </c>
      <c r="R2495" t="s">
        <v>1435</v>
      </c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 spans="1:60" x14ac:dyDescent="0.25">
      <c r="A2496">
        <v>3131</v>
      </c>
      <c r="B2496">
        <v>42916</v>
      </c>
      <c r="C2496">
        <v>26</v>
      </c>
      <c r="D2496" t="s">
        <v>1846</v>
      </c>
      <c r="E2496" t="s">
        <v>1427</v>
      </c>
      <c r="F2496" t="s">
        <v>1441</v>
      </c>
      <c r="G2496">
        <v>5000576611</v>
      </c>
      <c r="H2496">
        <v>210406</v>
      </c>
      <c r="I2496">
        <v>35420</v>
      </c>
      <c r="J2496">
        <v>10200</v>
      </c>
      <c r="K2496">
        <v>4719</v>
      </c>
      <c r="L2496" t="s">
        <v>2093</v>
      </c>
      <c r="M2496">
        <v>3</v>
      </c>
      <c r="N2496" t="s">
        <v>1437</v>
      </c>
      <c r="O2496" t="s">
        <v>1434</v>
      </c>
      <c r="P2496" t="s">
        <v>2093</v>
      </c>
      <c r="Q2496" t="s">
        <v>1435</v>
      </c>
      <c r="R2496" t="s">
        <v>1435</v>
      </c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 spans="1:60" x14ac:dyDescent="0.25">
      <c r="A2497">
        <v>3132</v>
      </c>
      <c r="B2497">
        <v>42916</v>
      </c>
      <c r="C2497">
        <v>26</v>
      </c>
      <c r="D2497" t="s">
        <v>1846</v>
      </c>
      <c r="E2497" t="s">
        <v>1427</v>
      </c>
      <c r="F2497" t="s">
        <v>1441</v>
      </c>
      <c r="G2497">
        <v>5000576611</v>
      </c>
      <c r="H2497">
        <v>210406</v>
      </c>
      <c r="I2497">
        <v>35420</v>
      </c>
      <c r="J2497">
        <v>15000</v>
      </c>
      <c r="K2497">
        <v>5502</v>
      </c>
      <c r="L2497" t="s">
        <v>1999</v>
      </c>
      <c r="M2497">
        <v>30</v>
      </c>
      <c r="N2497" t="s">
        <v>1454</v>
      </c>
      <c r="O2497" t="s">
        <v>1434</v>
      </c>
      <c r="P2497" t="s">
        <v>1999</v>
      </c>
      <c r="Q2497" t="s">
        <v>1435</v>
      </c>
      <c r="R2497" t="s">
        <v>1435</v>
      </c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 spans="1:60" x14ac:dyDescent="0.25">
      <c r="A2498">
        <v>3133</v>
      </c>
      <c r="B2498">
        <v>42916</v>
      </c>
      <c r="C2498">
        <v>26</v>
      </c>
      <c r="D2498" t="s">
        <v>1846</v>
      </c>
      <c r="E2498" t="s">
        <v>1427</v>
      </c>
      <c r="F2498" t="s">
        <v>1441</v>
      </c>
      <c r="G2498">
        <v>5000576611</v>
      </c>
      <c r="H2498">
        <v>210406</v>
      </c>
      <c r="I2498">
        <v>35420</v>
      </c>
      <c r="J2498">
        <v>154000</v>
      </c>
      <c r="K2498">
        <v>5505</v>
      </c>
      <c r="L2498" t="s">
        <v>2001</v>
      </c>
      <c r="M2498">
        <v>70</v>
      </c>
      <c r="N2498" t="s">
        <v>1437</v>
      </c>
      <c r="O2498" t="s">
        <v>1434</v>
      </c>
      <c r="P2498" t="s">
        <v>2001</v>
      </c>
      <c r="Q2498" t="s">
        <v>1435</v>
      </c>
      <c r="R2498" t="s">
        <v>1435</v>
      </c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 spans="1:60" x14ac:dyDescent="0.25">
      <c r="A2499">
        <v>3134</v>
      </c>
      <c r="B2499">
        <v>42916</v>
      </c>
      <c r="C2499">
        <v>26</v>
      </c>
      <c r="D2499" t="s">
        <v>1846</v>
      </c>
      <c r="E2499" t="s">
        <v>1427</v>
      </c>
      <c r="F2499" t="s">
        <v>1441</v>
      </c>
      <c r="G2499">
        <v>5000576611</v>
      </c>
      <c r="H2499">
        <v>210406</v>
      </c>
      <c r="I2499">
        <v>35420</v>
      </c>
      <c r="J2499">
        <v>36000</v>
      </c>
      <c r="K2499">
        <v>5504</v>
      </c>
      <c r="L2499" t="s">
        <v>2000</v>
      </c>
      <c r="M2499">
        <v>20</v>
      </c>
      <c r="N2499" t="s">
        <v>1437</v>
      </c>
      <c r="O2499" t="s">
        <v>1434</v>
      </c>
      <c r="P2499" t="s">
        <v>2000</v>
      </c>
      <c r="Q2499" t="s">
        <v>1435</v>
      </c>
      <c r="R2499" t="s">
        <v>1435</v>
      </c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 spans="1:60" x14ac:dyDescent="0.25">
      <c r="A2500">
        <v>3135</v>
      </c>
      <c r="B2500">
        <v>42916</v>
      </c>
      <c r="C2500">
        <v>26</v>
      </c>
      <c r="D2500" t="s">
        <v>1846</v>
      </c>
      <c r="E2500" t="s">
        <v>1427</v>
      </c>
      <c r="F2500" t="s">
        <v>1441</v>
      </c>
      <c r="G2500">
        <v>5000576611</v>
      </c>
      <c r="H2500">
        <v>210406</v>
      </c>
      <c r="I2500">
        <v>35420</v>
      </c>
      <c r="J2500">
        <v>331200</v>
      </c>
      <c r="K2500">
        <v>5892</v>
      </c>
      <c r="L2500" t="s">
        <v>1868</v>
      </c>
      <c r="M2500">
        <v>72</v>
      </c>
      <c r="N2500" t="s">
        <v>1437</v>
      </c>
      <c r="O2500" t="s">
        <v>1434</v>
      </c>
      <c r="P2500" t="s">
        <v>1868</v>
      </c>
      <c r="Q2500" t="s">
        <v>1435</v>
      </c>
      <c r="R2500" t="s">
        <v>1435</v>
      </c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 spans="1:60" x14ac:dyDescent="0.25">
      <c r="A2501">
        <v>3136</v>
      </c>
      <c r="B2501">
        <v>42916</v>
      </c>
      <c r="C2501">
        <v>26</v>
      </c>
      <c r="D2501" t="s">
        <v>1846</v>
      </c>
      <c r="E2501" t="s">
        <v>1427</v>
      </c>
      <c r="F2501" t="s">
        <v>1441</v>
      </c>
      <c r="G2501">
        <v>5000576611</v>
      </c>
      <c r="H2501">
        <v>210406</v>
      </c>
      <c r="I2501">
        <v>35420</v>
      </c>
      <c r="J2501">
        <v>57600</v>
      </c>
      <c r="K2501">
        <v>5498</v>
      </c>
      <c r="L2501" t="s">
        <v>1869</v>
      </c>
      <c r="M2501">
        <v>72</v>
      </c>
      <c r="N2501" t="s">
        <v>1437</v>
      </c>
      <c r="O2501" t="s">
        <v>1434</v>
      </c>
      <c r="P2501" t="s">
        <v>1869</v>
      </c>
      <c r="Q2501" t="s">
        <v>1435</v>
      </c>
      <c r="R2501" t="s">
        <v>1435</v>
      </c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 spans="1:60" x14ac:dyDescent="0.25">
      <c r="A2502">
        <v>3137</v>
      </c>
      <c r="B2502">
        <v>42916</v>
      </c>
      <c r="C2502">
        <v>26</v>
      </c>
      <c r="D2502" t="s">
        <v>1846</v>
      </c>
      <c r="E2502" t="s">
        <v>1427</v>
      </c>
      <c r="F2502" t="s">
        <v>1441</v>
      </c>
      <c r="G2502">
        <v>5000576611</v>
      </c>
      <c r="H2502">
        <v>210406</v>
      </c>
      <c r="I2502">
        <v>35420</v>
      </c>
      <c r="J2502">
        <v>75000</v>
      </c>
      <c r="K2502">
        <v>5893</v>
      </c>
      <c r="L2502" t="s">
        <v>1881</v>
      </c>
      <c r="M2502">
        <v>30</v>
      </c>
      <c r="N2502" t="s">
        <v>1437</v>
      </c>
      <c r="O2502" t="s">
        <v>1434</v>
      </c>
      <c r="P2502" t="s">
        <v>1881</v>
      </c>
      <c r="Q2502" t="s">
        <v>1435</v>
      </c>
      <c r="R2502" t="s">
        <v>1435</v>
      </c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 spans="1:60" x14ac:dyDescent="0.25">
      <c r="A2503">
        <v>3138</v>
      </c>
      <c r="B2503">
        <v>42916</v>
      </c>
      <c r="C2503">
        <v>26</v>
      </c>
      <c r="D2503" t="s">
        <v>1846</v>
      </c>
      <c r="E2503" t="s">
        <v>1427</v>
      </c>
      <c r="F2503" t="s">
        <v>1441</v>
      </c>
      <c r="G2503">
        <v>5000576611</v>
      </c>
      <c r="H2503">
        <v>210406</v>
      </c>
      <c r="I2503">
        <v>35420</v>
      </c>
      <c r="J2503">
        <v>27600</v>
      </c>
      <c r="K2503">
        <v>5499</v>
      </c>
      <c r="L2503" t="s">
        <v>1870</v>
      </c>
      <c r="M2503">
        <v>12</v>
      </c>
      <c r="N2503" t="s">
        <v>1437</v>
      </c>
      <c r="O2503" t="s">
        <v>1434</v>
      </c>
      <c r="P2503" t="s">
        <v>1870</v>
      </c>
      <c r="Q2503" t="s">
        <v>1435</v>
      </c>
      <c r="R2503" t="s">
        <v>1435</v>
      </c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 spans="1:60" x14ac:dyDescent="0.25">
      <c r="A2504">
        <v>3139</v>
      </c>
      <c r="B2504">
        <v>42916</v>
      </c>
      <c r="C2504">
        <v>26</v>
      </c>
      <c r="D2504" t="s">
        <v>1846</v>
      </c>
      <c r="E2504" t="s">
        <v>1427</v>
      </c>
      <c r="F2504" t="s">
        <v>1441</v>
      </c>
      <c r="G2504">
        <v>5000576611</v>
      </c>
      <c r="H2504">
        <v>210406</v>
      </c>
      <c r="I2504">
        <v>35420</v>
      </c>
      <c r="J2504">
        <v>24000</v>
      </c>
      <c r="K2504">
        <v>4710</v>
      </c>
      <c r="L2504" t="s">
        <v>1871</v>
      </c>
      <c r="M2504">
        <v>20</v>
      </c>
      <c r="N2504" t="s">
        <v>1437</v>
      </c>
      <c r="O2504" t="s">
        <v>1434</v>
      </c>
      <c r="P2504" t="s">
        <v>1871</v>
      </c>
      <c r="Q2504" t="s">
        <v>1435</v>
      </c>
      <c r="R2504" t="s">
        <v>1435</v>
      </c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 spans="1:60" x14ac:dyDescent="0.25">
      <c r="A2505">
        <v>3140</v>
      </c>
      <c r="B2505">
        <v>42916</v>
      </c>
      <c r="C2505">
        <v>26</v>
      </c>
      <c r="D2505" t="s">
        <v>1846</v>
      </c>
      <c r="E2505" t="s">
        <v>1427</v>
      </c>
      <c r="F2505" t="s">
        <v>1441</v>
      </c>
      <c r="G2505">
        <v>5000576611</v>
      </c>
      <c r="H2505">
        <v>210406</v>
      </c>
      <c r="I2505">
        <v>35420</v>
      </c>
      <c r="J2505">
        <v>32000</v>
      </c>
      <c r="K2505">
        <v>4833</v>
      </c>
      <c r="L2505" t="s">
        <v>1998</v>
      </c>
      <c r="M2505">
        <v>16</v>
      </c>
      <c r="N2505" t="s">
        <v>1437</v>
      </c>
      <c r="O2505" t="s">
        <v>1434</v>
      </c>
      <c r="P2505" t="s">
        <v>1998</v>
      </c>
      <c r="Q2505" t="s">
        <v>1435</v>
      </c>
      <c r="R2505" t="s">
        <v>1435</v>
      </c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 spans="1:60" x14ac:dyDescent="0.25">
      <c r="A2506">
        <v>3141</v>
      </c>
      <c r="B2506">
        <v>42916</v>
      </c>
      <c r="C2506">
        <v>26</v>
      </c>
      <c r="D2506" t="s">
        <v>1846</v>
      </c>
      <c r="E2506" t="s">
        <v>1427</v>
      </c>
      <c r="F2506" t="s">
        <v>1441</v>
      </c>
      <c r="G2506">
        <v>5000576611</v>
      </c>
      <c r="H2506">
        <v>210406</v>
      </c>
      <c r="I2506">
        <v>35420</v>
      </c>
      <c r="J2506">
        <v>1500</v>
      </c>
      <c r="K2506">
        <v>5895</v>
      </c>
      <c r="L2506" t="s">
        <v>2333</v>
      </c>
      <c r="M2506">
        <v>1</v>
      </c>
      <c r="N2506" t="s">
        <v>1437</v>
      </c>
      <c r="O2506" t="s">
        <v>1434</v>
      </c>
      <c r="P2506" t="s">
        <v>2333</v>
      </c>
      <c r="Q2506" t="s">
        <v>1435</v>
      </c>
      <c r="R2506" t="s">
        <v>1435</v>
      </c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 spans="1:60" x14ac:dyDescent="0.25">
      <c r="A2507">
        <v>3142</v>
      </c>
      <c r="B2507">
        <v>42916</v>
      </c>
      <c r="C2507">
        <v>26</v>
      </c>
      <c r="D2507" t="s">
        <v>1846</v>
      </c>
      <c r="E2507" t="s">
        <v>1427</v>
      </c>
      <c r="F2507" t="s">
        <v>1441</v>
      </c>
      <c r="G2507">
        <v>5000576611</v>
      </c>
      <c r="H2507">
        <v>210406</v>
      </c>
      <c r="I2507">
        <v>35420</v>
      </c>
      <c r="J2507">
        <v>400</v>
      </c>
      <c r="K2507">
        <v>5896</v>
      </c>
      <c r="L2507" t="s">
        <v>1782</v>
      </c>
      <c r="M2507">
        <v>4</v>
      </c>
      <c r="N2507" t="s">
        <v>1437</v>
      </c>
      <c r="O2507" t="s">
        <v>1434</v>
      </c>
      <c r="P2507" t="s">
        <v>1782</v>
      </c>
      <c r="Q2507" t="s">
        <v>1435</v>
      </c>
      <c r="R2507" t="s">
        <v>1435</v>
      </c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 spans="1:60" x14ac:dyDescent="0.25">
      <c r="A2508">
        <v>3143</v>
      </c>
      <c r="B2508">
        <v>42916</v>
      </c>
      <c r="C2508">
        <v>26</v>
      </c>
      <c r="D2508" t="s">
        <v>1846</v>
      </c>
      <c r="E2508" t="s">
        <v>1427</v>
      </c>
      <c r="F2508" t="s">
        <v>1441</v>
      </c>
      <c r="G2508">
        <v>5000576611</v>
      </c>
      <c r="H2508">
        <v>210406</v>
      </c>
      <c r="I2508">
        <v>35420</v>
      </c>
      <c r="J2508">
        <v>1600</v>
      </c>
      <c r="K2508">
        <v>5897</v>
      </c>
      <c r="L2508" t="s">
        <v>1915</v>
      </c>
      <c r="M2508">
        <v>8</v>
      </c>
      <c r="N2508" t="s">
        <v>1437</v>
      </c>
      <c r="O2508" t="s">
        <v>1434</v>
      </c>
      <c r="P2508" t="s">
        <v>1915</v>
      </c>
      <c r="Q2508" t="s">
        <v>1435</v>
      </c>
      <c r="R2508" t="s">
        <v>1435</v>
      </c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 spans="1:60" x14ac:dyDescent="0.25">
      <c r="A2509">
        <v>3144</v>
      </c>
      <c r="B2509">
        <v>42916</v>
      </c>
      <c r="C2509">
        <v>26</v>
      </c>
      <c r="D2509" t="s">
        <v>1846</v>
      </c>
      <c r="E2509" t="s">
        <v>1427</v>
      </c>
      <c r="F2509" t="s">
        <v>1441</v>
      </c>
      <c r="G2509">
        <v>5000576611</v>
      </c>
      <c r="H2509">
        <v>210406</v>
      </c>
      <c r="I2509">
        <v>35420</v>
      </c>
      <c r="J2509">
        <v>80</v>
      </c>
      <c r="K2509">
        <v>5898</v>
      </c>
      <c r="L2509" t="s">
        <v>2334</v>
      </c>
      <c r="M2509">
        <v>8</v>
      </c>
      <c r="N2509" t="s">
        <v>1437</v>
      </c>
      <c r="O2509" t="s">
        <v>1434</v>
      </c>
      <c r="P2509" t="s">
        <v>2334</v>
      </c>
      <c r="Q2509" t="s">
        <v>1435</v>
      </c>
      <c r="R2509" t="s">
        <v>1435</v>
      </c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 spans="1:60" x14ac:dyDescent="0.25">
      <c r="A2510">
        <v>3145</v>
      </c>
      <c r="B2510">
        <v>42916</v>
      </c>
      <c r="C2510">
        <v>26</v>
      </c>
      <c r="D2510" t="s">
        <v>1846</v>
      </c>
      <c r="E2510" t="s">
        <v>1427</v>
      </c>
      <c r="F2510" t="s">
        <v>1441</v>
      </c>
      <c r="G2510">
        <v>5000576611</v>
      </c>
      <c r="H2510">
        <v>210406</v>
      </c>
      <c r="I2510">
        <v>35420</v>
      </c>
      <c r="J2510">
        <v>2400</v>
      </c>
      <c r="K2510">
        <v>5899</v>
      </c>
      <c r="L2510" t="s">
        <v>2224</v>
      </c>
      <c r="M2510">
        <v>4</v>
      </c>
      <c r="N2510" t="s">
        <v>1437</v>
      </c>
      <c r="O2510" t="s">
        <v>1434</v>
      </c>
      <c r="P2510" t="s">
        <v>2224</v>
      </c>
      <c r="Q2510" t="s">
        <v>1435</v>
      </c>
      <c r="R2510" t="s">
        <v>1435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 spans="1:60" x14ac:dyDescent="0.25">
      <c r="A2511">
        <v>3146</v>
      </c>
      <c r="B2511">
        <v>42916</v>
      </c>
      <c r="C2511">
        <v>26</v>
      </c>
      <c r="D2511" t="s">
        <v>1846</v>
      </c>
      <c r="E2511" t="s">
        <v>1427</v>
      </c>
      <c r="F2511" t="s">
        <v>1441</v>
      </c>
      <c r="G2511">
        <v>5000576611</v>
      </c>
      <c r="H2511">
        <v>210406</v>
      </c>
      <c r="I2511">
        <v>35420</v>
      </c>
      <c r="J2511">
        <v>2000</v>
      </c>
      <c r="K2511">
        <v>5900</v>
      </c>
      <c r="L2511" t="s">
        <v>2335</v>
      </c>
      <c r="M2511">
        <v>2</v>
      </c>
      <c r="N2511" t="s">
        <v>1437</v>
      </c>
      <c r="O2511" t="s">
        <v>1434</v>
      </c>
      <c r="P2511" t="s">
        <v>2335</v>
      </c>
      <c r="Q2511" t="s">
        <v>1435</v>
      </c>
      <c r="R2511" t="s">
        <v>1435</v>
      </c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 spans="1:60" x14ac:dyDescent="0.25">
      <c r="A2512">
        <v>3147</v>
      </c>
      <c r="B2512">
        <v>42916</v>
      </c>
      <c r="C2512">
        <v>26</v>
      </c>
      <c r="D2512" t="s">
        <v>1846</v>
      </c>
      <c r="E2512" t="s">
        <v>1427</v>
      </c>
      <c r="F2512" t="s">
        <v>1441</v>
      </c>
      <c r="G2512">
        <v>5000576611</v>
      </c>
      <c r="H2512">
        <v>210406</v>
      </c>
      <c r="I2512">
        <v>35420</v>
      </c>
      <c r="J2512">
        <v>4000</v>
      </c>
      <c r="K2512">
        <v>5602</v>
      </c>
      <c r="L2512" t="s">
        <v>1921</v>
      </c>
      <c r="M2512">
        <v>1</v>
      </c>
      <c r="N2512" t="s">
        <v>1437</v>
      </c>
      <c r="O2512" t="s">
        <v>1434</v>
      </c>
      <c r="P2512" t="s">
        <v>1921</v>
      </c>
      <c r="Q2512" t="s">
        <v>1435</v>
      </c>
      <c r="R2512" t="s">
        <v>1435</v>
      </c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 spans="1:60" x14ac:dyDescent="0.25">
      <c r="A2513">
        <v>3148</v>
      </c>
      <c r="B2513">
        <v>42916</v>
      </c>
      <c r="C2513">
        <v>26</v>
      </c>
      <c r="D2513" t="s">
        <v>1846</v>
      </c>
      <c r="E2513" t="s">
        <v>1427</v>
      </c>
      <c r="F2513" t="s">
        <v>1441</v>
      </c>
      <c r="G2513">
        <v>5000576611</v>
      </c>
      <c r="H2513">
        <v>210406</v>
      </c>
      <c r="I2513">
        <v>35420</v>
      </c>
      <c r="J2513">
        <v>1000</v>
      </c>
      <c r="K2513">
        <v>5901</v>
      </c>
      <c r="L2513" t="s">
        <v>1917</v>
      </c>
      <c r="M2513">
        <v>2</v>
      </c>
      <c r="N2513" t="s">
        <v>1437</v>
      </c>
      <c r="O2513" t="s">
        <v>1434</v>
      </c>
      <c r="P2513" t="s">
        <v>1917</v>
      </c>
      <c r="Q2513" t="s">
        <v>1435</v>
      </c>
      <c r="R2513" t="s">
        <v>1435</v>
      </c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 spans="1:60" x14ac:dyDescent="0.25">
      <c r="A2514">
        <v>3149</v>
      </c>
      <c r="B2514">
        <v>42916</v>
      </c>
      <c r="C2514">
        <v>26</v>
      </c>
      <c r="D2514" t="s">
        <v>1846</v>
      </c>
      <c r="E2514" t="s">
        <v>1427</v>
      </c>
      <c r="F2514" t="s">
        <v>1441</v>
      </c>
      <c r="G2514">
        <v>5000576611</v>
      </c>
      <c r="H2514">
        <v>210406</v>
      </c>
      <c r="I2514">
        <v>35420</v>
      </c>
      <c r="J2514">
        <v>600</v>
      </c>
      <c r="K2514">
        <v>5902</v>
      </c>
      <c r="L2514" t="s">
        <v>1573</v>
      </c>
      <c r="M2514">
        <v>1</v>
      </c>
      <c r="N2514" t="s">
        <v>1437</v>
      </c>
      <c r="O2514" t="s">
        <v>1434</v>
      </c>
      <c r="P2514" t="s">
        <v>1573</v>
      </c>
      <c r="Q2514" t="s">
        <v>1435</v>
      </c>
      <c r="R2514" t="s">
        <v>1435</v>
      </c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 spans="1:60" x14ac:dyDescent="0.25">
      <c r="A2515">
        <v>3150</v>
      </c>
      <c r="B2515">
        <v>42916</v>
      </c>
      <c r="C2515">
        <v>26</v>
      </c>
      <c r="D2515" t="s">
        <v>1846</v>
      </c>
      <c r="E2515" t="s">
        <v>1427</v>
      </c>
      <c r="F2515" t="s">
        <v>1441</v>
      </c>
      <c r="G2515">
        <v>5000576611</v>
      </c>
      <c r="H2515">
        <v>210406</v>
      </c>
      <c r="I2515">
        <v>35420</v>
      </c>
      <c r="J2515">
        <v>280</v>
      </c>
      <c r="K2515">
        <v>5903</v>
      </c>
      <c r="L2515" t="s">
        <v>1782</v>
      </c>
      <c r="M2515">
        <v>4</v>
      </c>
      <c r="N2515" t="s">
        <v>1437</v>
      </c>
      <c r="O2515" t="s">
        <v>1434</v>
      </c>
      <c r="P2515" t="s">
        <v>1782</v>
      </c>
      <c r="Q2515" t="s">
        <v>1435</v>
      </c>
      <c r="R2515" t="s">
        <v>1435</v>
      </c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 spans="1:60" x14ac:dyDescent="0.25">
      <c r="A2516">
        <v>3151</v>
      </c>
      <c r="B2516">
        <v>42916</v>
      </c>
      <c r="C2516">
        <v>26</v>
      </c>
      <c r="D2516" t="s">
        <v>1846</v>
      </c>
      <c r="E2516" t="s">
        <v>1427</v>
      </c>
      <c r="F2516" t="s">
        <v>1441</v>
      </c>
      <c r="G2516">
        <v>5000576611</v>
      </c>
      <c r="H2516">
        <v>210406</v>
      </c>
      <c r="I2516">
        <v>35420</v>
      </c>
      <c r="J2516">
        <v>3600</v>
      </c>
      <c r="K2516">
        <v>5902</v>
      </c>
      <c r="L2516" t="s">
        <v>1573</v>
      </c>
      <c r="M2516">
        <v>6</v>
      </c>
      <c r="N2516" t="s">
        <v>1437</v>
      </c>
      <c r="O2516" t="s">
        <v>1434</v>
      </c>
      <c r="P2516" t="s">
        <v>1573</v>
      </c>
      <c r="Q2516" t="s">
        <v>1435</v>
      </c>
      <c r="R2516" t="s">
        <v>1435</v>
      </c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 spans="1:60" x14ac:dyDescent="0.25">
      <c r="A2517">
        <v>3152</v>
      </c>
      <c r="B2517">
        <v>42916</v>
      </c>
      <c r="C2517">
        <v>26</v>
      </c>
      <c r="D2517" t="s">
        <v>1846</v>
      </c>
      <c r="E2517" t="s">
        <v>1427</v>
      </c>
      <c r="F2517" t="s">
        <v>1441</v>
      </c>
      <c r="G2517">
        <v>5000576611</v>
      </c>
      <c r="H2517">
        <v>210406</v>
      </c>
      <c r="I2517">
        <v>35420</v>
      </c>
      <c r="J2517">
        <v>4800</v>
      </c>
      <c r="K2517">
        <v>5904</v>
      </c>
      <c r="L2517" t="s">
        <v>2336</v>
      </c>
      <c r="M2517">
        <v>6</v>
      </c>
      <c r="N2517" t="s">
        <v>2337</v>
      </c>
      <c r="O2517" t="s">
        <v>1434</v>
      </c>
      <c r="P2517" t="s">
        <v>2336</v>
      </c>
      <c r="Q2517" t="s">
        <v>1435</v>
      </c>
      <c r="R2517" t="s">
        <v>1435</v>
      </c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 spans="1:60" x14ac:dyDescent="0.25">
      <c r="A2518">
        <v>3153</v>
      </c>
      <c r="B2518">
        <v>42916</v>
      </c>
      <c r="C2518">
        <v>26</v>
      </c>
      <c r="D2518" t="s">
        <v>1846</v>
      </c>
      <c r="E2518" t="s">
        <v>1427</v>
      </c>
      <c r="F2518" t="s">
        <v>1441</v>
      </c>
      <c r="G2518">
        <v>5000576611</v>
      </c>
      <c r="H2518">
        <v>210406</v>
      </c>
      <c r="I2518">
        <v>35420</v>
      </c>
      <c r="J2518">
        <v>3000</v>
      </c>
      <c r="K2518">
        <v>5905</v>
      </c>
      <c r="L2518" t="s">
        <v>1782</v>
      </c>
      <c r="M2518">
        <v>6</v>
      </c>
      <c r="N2518" t="s">
        <v>1437</v>
      </c>
      <c r="O2518" t="s">
        <v>1434</v>
      </c>
      <c r="P2518" t="s">
        <v>1782</v>
      </c>
      <c r="Q2518" t="s">
        <v>1435</v>
      </c>
      <c r="R2518" t="s">
        <v>1435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 spans="1:60" x14ac:dyDescent="0.25">
      <c r="A2519">
        <v>3154</v>
      </c>
      <c r="B2519">
        <v>42916</v>
      </c>
      <c r="C2519">
        <v>26</v>
      </c>
      <c r="D2519" t="s">
        <v>1846</v>
      </c>
      <c r="E2519" t="s">
        <v>1427</v>
      </c>
      <c r="F2519" t="s">
        <v>1441</v>
      </c>
      <c r="G2519">
        <v>5000576611</v>
      </c>
      <c r="H2519">
        <v>210406</v>
      </c>
      <c r="I2519">
        <v>35420</v>
      </c>
      <c r="J2519">
        <v>3000</v>
      </c>
      <c r="K2519">
        <v>5906</v>
      </c>
      <c r="L2519" t="s">
        <v>1781</v>
      </c>
      <c r="M2519">
        <v>3</v>
      </c>
      <c r="N2519" t="s">
        <v>1437</v>
      </c>
      <c r="O2519" t="s">
        <v>1434</v>
      </c>
      <c r="P2519" t="s">
        <v>1781</v>
      </c>
      <c r="Q2519" t="s">
        <v>1435</v>
      </c>
      <c r="R2519" t="s">
        <v>1435</v>
      </c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 spans="1:60" x14ac:dyDescent="0.25">
      <c r="A2520">
        <v>3155</v>
      </c>
      <c r="B2520">
        <v>42916</v>
      </c>
      <c r="C2520">
        <v>26</v>
      </c>
      <c r="D2520" t="s">
        <v>1846</v>
      </c>
      <c r="E2520" t="s">
        <v>1427</v>
      </c>
      <c r="F2520" t="s">
        <v>1441</v>
      </c>
      <c r="G2520">
        <v>5000576611</v>
      </c>
      <c r="H2520">
        <v>210406</v>
      </c>
      <c r="I2520">
        <v>35420</v>
      </c>
      <c r="J2520">
        <v>14000</v>
      </c>
      <c r="K2520">
        <v>5907</v>
      </c>
      <c r="L2520" t="s">
        <v>2338</v>
      </c>
      <c r="M2520">
        <v>2</v>
      </c>
      <c r="N2520" t="s">
        <v>1437</v>
      </c>
      <c r="O2520" t="s">
        <v>1434</v>
      </c>
      <c r="P2520" t="s">
        <v>2338</v>
      </c>
      <c r="Q2520" t="s">
        <v>1435</v>
      </c>
      <c r="R2520" t="s">
        <v>1435</v>
      </c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 spans="1:60" x14ac:dyDescent="0.25">
      <c r="A2521">
        <v>3156</v>
      </c>
      <c r="B2521">
        <v>42916</v>
      </c>
      <c r="C2521">
        <v>26</v>
      </c>
      <c r="D2521" t="s">
        <v>1846</v>
      </c>
      <c r="E2521" t="s">
        <v>1427</v>
      </c>
      <c r="F2521" t="s">
        <v>1441</v>
      </c>
      <c r="G2521">
        <v>5000576611</v>
      </c>
      <c r="H2521">
        <v>210406</v>
      </c>
      <c r="I2521">
        <v>35420</v>
      </c>
      <c r="J2521">
        <v>5000</v>
      </c>
      <c r="K2521">
        <v>5908</v>
      </c>
      <c r="L2521" t="s">
        <v>2338</v>
      </c>
      <c r="M2521">
        <v>2</v>
      </c>
      <c r="N2521" t="s">
        <v>1437</v>
      </c>
      <c r="O2521" t="s">
        <v>1434</v>
      </c>
      <c r="P2521" t="s">
        <v>2338</v>
      </c>
      <c r="Q2521" t="s">
        <v>1435</v>
      </c>
      <c r="R2521" t="s">
        <v>1435</v>
      </c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 spans="1:60" x14ac:dyDescent="0.25">
      <c r="A2522">
        <v>3157</v>
      </c>
      <c r="B2522">
        <v>42916</v>
      </c>
      <c r="C2522">
        <v>27</v>
      </c>
      <c r="D2522" t="s">
        <v>1846</v>
      </c>
      <c r="E2522" t="s">
        <v>1427</v>
      </c>
      <c r="F2522" t="s">
        <v>1441</v>
      </c>
      <c r="G2522">
        <v>5000576611</v>
      </c>
      <c r="H2522">
        <v>210406</v>
      </c>
      <c r="I2522">
        <v>35420</v>
      </c>
      <c r="J2522">
        <v>3000</v>
      </c>
      <c r="K2522">
        <v>5597</v>
      </c>
      <c r="L2522" t="s">
        <v>1915</v>
      </c>
      <c r="M2522">
        <v>3</v>
      </c>
      <c r="N2522" t="s">
        <v>1437</v>
      </c>
      <c r="O2522" t="s">
        <v>1434</v>
      </c>
      <c r="P2522" t="s">
        <v>1915</v>
      </c>
      <c r="Q2522" t="s">
        <v>1435</v>
      </c>
      <c r="R2522" t="s">
        <v>1435</v>
      </c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 spans="1:60" x14ac:dyDescent="0.25">
      <c r="A2523">
        <v>3158</v>
      </c>
      <c r="B2523">
        <v>42916</v>
      </c>
      <c r="C2523">
        <v>28</v>
      </c>
      <c r="D2523" t="s">
        <v>1846</v>
      </c>
      <c r="E2523" t="s">
        <v>1427</v>
      </c>
      <c r="F2523" t="s">
        <v>1441</v>
      </c>
      <c r="G2523">
        <v>5000576611</v>
      </c>
      <c r="H2523">
        <v>210406</v>
      </c>
      <c r="I2523">
        <v>35420</v>
      </c>
      <c r="J2523">
        <v>13200</v>
      </c>
      <c r="K2523">
        <v>5909</v>
      </c>
      <c r="L2523" t="s">
        <v>1959</v>
      </c>
      <c r="M2523">
        <v>3</v>
      </c>
      <c r="N2523" t="s">
        <v>1437</v>
      </c>
      <c r="O2523" t="s">
        <v>1434</v>
      </c>
      <c r="P2523" t="s">
        <v>1959</v>
      </c>
      <c r="Q2523" t="s">
        <v>1435</v>
      </c>
      <c r="R2523" t="s">
        <v>1435</v>
      </c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 spans="1:60" x14ac:dyDescent="0.25">
      <c r="A2524">
        <v>3159</v>
      </c>
      <c r="B2524">
        <v>42916</v>
      </c>
      <c r="C2524">
        <v>28</v>
      </c>
      <c r="D2524" t="s">
        <v>1846</v>
      </c>
      <c r="E2524" t="s">
        <v>1427</v>
      </c>
      <c r="F2524" t="s">
        <v>1441</v>
      </c>
      <c r="G2524">
        <v>5000576611</v>
      </c>
      <c r="H2524">
        <v>210406</v>
      </c>
      <c r="I2524">
        <v>35420</v>
      </c>
      <c r="J2524">
        <v>12000</v>
      </c>
      <c r="K2524">
        <v>5910</v>
      </c>
      <c r="L2524" t="s">
        <v>2339</v>
      </c>
      <c r="M2524">
        <v>1</v>
      </c>
      <c r="N2524" t="s">
        <v>2052</v>
      </c>
      <c r="O2524" t="s">
        <v>1434</v>
      </c>
      <c r="P2524" t="s">
        <v>2339</v>
      </c>
      <c r="Q2524" t="s">
        <v>1435</v>
      </c>
      <c r="R2524" t="s">
        <v>1435</v>
      </c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 spans="1:60" x14ac:dyDescent="0.25">
      <c r="A2525">
        <v>3160</v>
      </c>
      <c r="B2525">
        <v>42916</v>
      </c>
      <c r="C2525">
        <v>28</v>
      </c>
      <c r="D2525" t="s">
        <v>1846</v>
      </c>
      <c r="E2525" t="s">
        <v>1427</v>
      </c>
      <c r="F2525" t="s">
        <v>1441</v>
      </c>
      <c r="G2525">
        <v>5000576611</v>
      </c>
      <c r="H2525">
        <v>210406</v>
      </c>
      <c r="I2525">
        <v>35420</v>
      </c>
      <c r="J2525">
        <v>15000</v>
      </c>
      <c r="K2525">
        <v>5911</v>
      </c>
      <c r="L2525" t="s">
        <v>2341</v>
      </c>
      <c r="M2525">
        <v>5</v>
      </c>
      <c r="N2525" t="s">
        <v>1437</v>
      </c>
      <c r="O2525" t="s">
        <v>1434</v>
      </c>
      <c r="P2525" t="s">
        <v>2341</v>
      </c>
      <c r="Q2525" t="s">
        <v>1435</v>
      </c>
      <c r="R2525" t="s">
        <v>1435</v>
      </c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</row>
    <row r="2526" spans="1:60" x14ac:dyDescent="0.25">
      <c r="A2526">
        <v>3161</v>
      </c>
      <c r="B2526">
        <v>42916</v>
      </c>
      <c r="C2526">
        <v>28</v>
      </c>
      <c r="D2526" t="s">
        <v>1846</v>
      </c>
      <c r="E2526" t="s">
        <v>1427</v>
      </c>
      <c r="F2526" t="s">
        <v>1441</v>
      </c>
      <c r="G2526">
        <v>5000576611</v>
      </c>
      <c r="H2526">
        <v>210406</v>
      </c>
      <c r="I2526">
        <v>35420</v>
      </c>
      <c r="J2526">
        <v>10000</v>
      </c>
      <c r="K2526">
        <v>5912</v>
      </c>
      <c r="L2526" t="s">
        <v>2340</v>
      </c>
      <c r="M2526">
        <v>10</v>
      </c>
      <c r="N2526" t="s">
        <v>1529</v>
      </c>
      <c r="O2526" t="s">
        <v>1434</v>
      </c>
      <c r="P2526" t="s">
        <v>2340</v>
      </c>
      <c r="Q2526" t="s">
        <v>1435</v>
      </c>
      <c r="R2526" t="s">
        <v>1435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 spans="1:60" x14ac:dyDescent="0.25">
      <c r="A2527">
        <v>3162</v>
      </c>
      <c r="B2527">
        <v>42916</v>
      </c>
      <c r="C2527">
        <v>28</v>
      </c>
      <c r="D2527" t="s">
        <v>1846</v>
      </c>
      <c r="E2527" t="s">
        <v>1427</v>
      </c>
      <c r="F2527" t="s">
        <v>1441</v>
      </c>
      <c r="G2527">
        <v>5000576611</v>
      </c>
      <c r="H2527">
        <v>210406</v>
      </c>
      <c r="I2527">
        <v>35420</v>
      </c>
      <c r="J2527">
        <v>1800</v>
      </c>
      <c r="K2527">
        <v>5913</v>
      </c>
      <c r="L2527" t="s">
        <v>1915</v>
      </c>
      <c r="M2527">
        <v>4</v>
      </c>
      <c r="N2527" t="s">
        <v>1437</v>
      </c>
      <c r="O2527" t="s">
        <v>1434</v>
      </c>
      <c r="P2527" t="s">
        <v>1915</v>
      </c>
      <c r="Q2527" t="s">
        <v>1435</v>
      </c>
      <c r="R2527" t="s">
        <v>1435</v>
      </c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 spans="1:60" x14ac:dyDescent="0.25">
      <c r="A2528">
        <v>3163</v>
      </c>
      <c r="B2528">
        <v>42916</v>
      </c>
      <c r="C2528">
        <v>28</v>
      </c>
      <c r="D2528" t="s">
        <v>1846</v>
      </c>
      <c r="E2528" t="s">
        <v>1427</v>
      </c>
      <c r="F2528" t="s">
        <v>1441</v>
      </c>
      <c r="G2528">
        <v>5000576611</v>
      </c>
      <c r="H2528">
        <v>210406</v>
      </c>
      <c r="I2528">
        <v>35420</v>
      </c>
      <c r="J2528">
        <v>240</v>
      </c>
      <c r="K2528">
        <v>5914</v>
      </c>
      <c r="L2528" t="s">
        <v>1782</v>
      </c>
      <c r="M2528">
        <v>8</v>
      </c>
      <c r="N2528" t="s">
        <v>1437</v>
      </c>
      <c r="O2528" t="s">
        <v>1434</v>
      </c>
      <c r="P2528" t="s">
        <v>1782</v>
      </c>
      <c r="Q2528" t="s">
        <v>1435</v>
      </c>
      <c r="R2528" t="s">
        <v>1435</v>
      </c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 spans="1:60" x14ac:dyDescent="0.25">
      <c r="A2529">
        <v>3164</v>
      </c>
      <c r="B2529">
        <v>42916</v>
      </c>
      <c r="C2529">
        <v>28</v>
      </c>
      <c r="D2529" t="s">
        <v>1846</v>
      </c>
      <c r="E2529" t="s">
        <v>1427</v>
      </c>
      <c r="F2529" t="s">
        <v>1441</v>
      </c>
      <c r="G2529">
        <v>5000576611</v>
      </c>
      <c r="H2529">
        <v>210406</v>
      </c>
      <c r="I2529">
        <v>35420</v>
      </c>
      <c r="J2529">
        <v>1000</v>
      </c>
      <c r="K2529">
        <v>5915</v>
      </c>
      <c r="L2529" t="s">
        <v>1567</v>
      </c>
      <c r="M2529">
        <v>5</v>
      </c>
      <c r="N2529" t="s">
        <v>1437</v>
      </c>
      <c r="O2529" t="s">
        <v>1434</v>
      </c>
      <c r="P2529" t="s">
        <v>1567</v>
      </c>
      <c r="Q2529" t="s">
        <v>1435</v>
      </c>
      <c r="R2529" t="s">
        <v>1435</v>
      </c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 spans="1:60" x14ac:dyDescent="0.25">
      <c r="A2530">
        <v>3165</v>
      </c>
      <c r="B2530">
        <v>42916</v>
      </c>
      <c r="C2530">
        <v>28</v>
      </c>
      <c r="D2530" t="s">
        <v>1846</v>
      </c>
      <c r="E2530" t="s">
        <v>1427</v>
      </c>
      <c r="F2530" t="s">
        <v>1441</v>
      </c>
      <c r="G2530">
        <v>5000576611</v>
      </c>
      <c r="H2530">
        <v>210406</v>
      </c>
      <c r="I2530">
        <v>35420</v>
      </c>
      <c r="J2530">
        <v>36000</v>
      </c>
      <c r="K2530">
        <v>5916</v>
      </c>
      <c r="L2530" t="s">
        <v>1901</v>
      </c>
      <c r="M2530">
        <v>9</v>
      </c>
      <c r="N2530" t="s">
        <v>1437</v>
      </c>
      <c r="O2530" t="s">
        <v>1434</v>
      </c>
      <c r="P2530" t="s">
        <v>1901</v>
      </c>
      <c r="Q2530" t="s">
        <v>1435</v>
      </c>
      <c r="R2530" t="s">
        <v>1435</v>
      </c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 spans="1:60" x14ac:dyDescent="0.25">
      <c r="A2531">
        <v>3166</v>
      </c>
      <c r="B2531">
        <v>42916</v>
      </c>
      <c r="C2531">
        <v>28</v>
      </c>
      <c r="D2531" t="s">
        <v>1846</v>
      </c>
      <c r="E2531" t="s">
        <v>1427</v>
      </c>
      <c r="F2531" t="s">
        <v>1441</v>
      </c>
      <c r="G2531">
        <v>5000576611</v>
      </c>
      <c r="H2531">
        <v>210406</v>
      </c>
      <c r="I2531">
        <v>35420</v>
      </c>
      <c r="J2531">
        <v>50000</v>
      </c>
      <c r="K2531">
        <v>5917</v>
      </c>
      <c r="L2531" t="s">
        <v>2369</v>
      </c>
      <c r="M2531">
        <v>100</v>
      </c>
      <c r="N2531" t="s">
        <v>1437</v>
      </c>
      <c r="O2531" t="s">
        <v>1434</v>
      </c>
      <c r="P2531" t="s">
        <v>2369</v>
      </c>
      <c r="Q2531" t="s">
        <v>1435</v>
      </c>
      <c r="R2531" t="s">
        <v>1435</v>
      </c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 spans="1:60" x14ac:dyDescent="0.25">
      <c r="A2532">
        <v>3167</v>
      </c>
      <c r="B2532">
        <v>42916</v>
      </c>
      <c r="C2532">
        <v>28</v>
      </c>
      <c r="D2532" t="s">
        <v>1846</v>
      </c>
      <c r="E2532" t="s">
        <v>1427</v>
      </c>
      <c r="F2532" t="s">
        <v>1441</v>
      </c>
      <c r="G2532">
        <v>5000576611</v>
      </c>
      <c r="H2532">
        <v>210406</v>
      </c>
      <c r="I2532">
        <v>35420</v>
      </c>
      <c r="J2532">
        <v>41000</v>
      </c>
      <c r="K2532">
        <v>5918</v>
      </c>
      <c r="L2532" t="s">
        <v>2370</v>
      </c>
      <c r="M2532">
        <v>410</v>
      </c>
      <c r="N2532" t="s">
        <v>1437</v>
      </c>
      <c r="O2532" t="s">
        <v>1434</v>
      </c>
      <c r="P2532" t="s">
        <v>2370</v>
      </c>
      <c r="Q2532" t="s">
        <v>1435</v>
      </c>
      <c r="R2532" t="s">
        <v>1435</v>
      </c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 spans="1:60" x14ac:dyDescent="0.25">
      <c r="A2533">
        <v>3168</v>
      </c>
      <c r="B2533">
        <v>42916</v>
      </c>
      <c r="C2533">
        <v>28</v>
      </c>
      <c r="D2533" t="s">
        <v>1846</v>
      </c>
      <c r="E2533" t="s">
        <v>1427</v>
      </c>
      <c r="F2533" t="s">
        <v>1441</v>
      </c>
      <c r="G2533">
        <v>5000576611</v>
      </c>
      <c r="H2533">
        <v>210902</v>
      </c>
      <c r="I2533">
        <v>35420</v>
      </c>
      <c r="J2533">
        <v>14000</v>
      </c>
      <c r="K2533">
        <v>5797</v>
      </c>
      <c r="L2533" t="s">
        <v>1820</v>
      </c>
      <c r="M2533">
        <v>4</v>
      </c>
      <c r="N2533" t="s">
        <v>1437</v>
      </c>
      <c r="O2533" t="s">
        <v>1434</v>
      </c>
      <c r="P2533" t="s">
        <v>1820</v>
      </c>
      <c r="Q2533" t="s">
        <v>1435</v>
      </c>
      <c r="R2533" t="s">
        <v>1435</v>
      </c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 spans="1:60" x14ac:dyDescent="0.25">
      <c r="A2534">
        <v>3169</v>
      </c>
      <c r="B2534">
        <v>42916</v>
      </c>
      <c r="C2534">
        <v>28</v>
      </c>
      <c r="D2534" t="s">
        <v>1846</v>
      </c>
      <c r="E2534" t="s">
        <v>1427</v>
      </c>
      <c r="F2534" t="s">
        <v>1441</v>
      </c>
      <c r="G2534">
        <v>5000576611</v>
      </c>
      <c r="H2534">
        <v>210902</v>
      </c>
      <c r="I2534">
        <v>35420</v>
      </c>
      <c r="J2534">
        <v>10000</v>
      </c>
      <c r="K2534">
        <v>5841</v>
      </c>
      <c r="L2534" t="s">
        <v>1775</v>
      </c>
      <c r="M2534">
        <v>1</v>
      </c>
      <c r="N2534" t="s">
        <v>1437</v>
      </c>
      <c r="O2534" t="s">
        <v>1434</v>
      </c>
      <c r="P2534" t="s">
        <v>1775</v>
      </c>
      <c r="Q2534" t="s">
        <v>1435</v>
      </c>
      <c r="R2534" t="s">
        <v>1435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 spans="1:60" x14ac:dyDescent="0.25">
      <c r="A2535">
        <v>3170</v>
      </c>
      <c r="B2535">
        <v>42916</v>
      </c>
      <c r="C2535">
        <v>28</v>
      </c>
      <c r="D2535" t="s">
        <v>1846</v>
      </c>
      <c r="E2535" t="s">
        <v>1427</v>
      </c>
      <c r="F2535" t="s">
        <v>1441</v>
      </c>
      <c r="G2535">
        <v>5000576611</v>
      </c>
      <c r="H2535">
        <v>210902</v>
      </c>
      <c r="I2535">
        <v>35420</v>
      </c>
      <c r="J2535">
        <v>15000</v>
      </c>
      <c r="K2535">
        <v>5545</v>
      </c>
      <c r="L2535" t="s">
        <v>1769</v>
      </c>
      <c r="M2535">
        <v>5</v>
      </c>
      <c r="N2535" t="s">
        <v>1437</v>
      </c>
      <c r="O2535" t="s">
        <v>1434</v>
      </c>
      <c r="P2535" t="s">
        <v>1769</v>
      </c>
      <c r="Q2535" t="s">
        <v>1435</v>
      </c>
      <c r="R2535" t="s">
        <v>1435</v>
      </c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 spans="1:60" x14ac:dyDescent="0.25">
      <c r="A2536">
        <v>3171</v>
      </c>
      <c r="B2536">
        <v>42916</v>
      </c>
      <c r="C2536">
        <v>28</v>
      </c>
      <c r="D2536" t="s">
        <v>1846</v>
      </c>
      <c r="E2536" t="s">
        <v>1427</v>
      </c>
      <c r="F2536" t="s">
        <v>1441</v>
      </c>
      <c r="G2536">
        <v>5000576611</v>
      </c>
      <c r="H2536">
        <v>210902</v>
      </c>
      <c r="I2536">
        <v>35420</v>
      </c>
      <c r="J2536">
        <v>2000</v>
      </c>
      <c r="K2536">
        <v>5798</v>
      </c>
      <c r="L2536" t="s">
        <v>2181</v>
      </c>
      <c r="M2536">
        <v>2</v>
      </c>
      <c r="N2536" t="s">
        <v>1437</v>
      </c>
      <c r="O2536" t="s">
        <v>1434</v>
      </c>
      <c r="P2536" t="s">
        <v>2181</v>
      </c>
      <c r="Q2536" t="s">
        <v>1435</v>
      </c>
      <c r="R2536" t="s">
        <v>1435</v>
      </c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 spans="1:60" x14ac:dyDescent="0.25">
      <c r="A2537">
        <v>3172</v>
      </c>
      <c r="B2537">
        <v>42916</v>
      </c>
      <c r="C2537">
        <v>28</v>
      </c>
      <c r="D2537" t="s">
        <v>1846</v>
      </c>
      <c r="E2537" t="s">
        <v>1427</v>
      </c>
      <c r="F2537" t="s">
        <v>1441</v>
      </c>
      <c r="G2537">
        <v>5000576611</v>
      </c>
      <c r="H2537">
        <v>210902</v>
      </c>
      <c r="I2537">
        <v>35420</v>
      </c>
      <c r="J2537">
        <v>10000</v>
      </c>
      <c r="K2537">
        <v>5841</v>
      </c>
      <c r="L2537" t="s">
        <v>1775</v>
      </c>
      <c r="M2537">
        <v>1</v>
      </c>
      <c r="N2537" t="s">
        <v>1437</v>
      </c>
      <c r="O2537" t="s">
        <v>1434</v>
      </c>
      <c r="P2537" t="s">
        <v>1775</v>
      </c>
      <c r="Q2537" t="s">
        <v>1435</v>
      </c>
      <c r="R2537" t="s">
        <v>1435</v>
      </c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 spans="1:60" x14ac:dyDescent="0.25">
      <c r="A2538">
        <v>3173</v>
      </c>
      <c r="B2538">
        <v>42916</v>
      </c>
      <c r="C2538">
        <v>28</v>
      </c>
      <c r="D2538" t="s">
        <v>1846</v>
      </c>
      <c r="E2538" t="s">
        <v>1427</v>
      </c>
      <c r="F2538" t="s">
        <v>1441</v>
      </c>
      <c r="G2538">
        <v>5000576611</v>
      </c>
      <c r="H2538">
        <v>210902</v>
      </c>
      <c r="I2538">
        <v>35420</v>
      </c>
      <c r="J2538">
        <v>2000</v>
      </c>
      <c r="K2538">
        <v>5799</v>
      </c>
      <c r="L2538" t="s">
        <v>2182</v>
      </c>
      <c r="M2538">
        <v>2</v>
      </c>
      <c r="N2538" t="s">
        <v>1437</v>
      </c>
      <c r="O2538" t="s">
        <v>1434</v>
      </c>
      <c r="P2538" t="s">
        <v>2182</v>
      </c>
      <c r="Q2538" t="s">
        <v>1435</v>
      </c>
      <c r="R2538" t="s">
        <v>1435</v>
      </c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 spans="1:60" x14ac:dyDescent="0.25">
      <c r="A2539">
        <v>3174</v>
      </c>
      <c r="B2539">
        <v>42916</v>
      </c>
      <c r="C2539">
        <v>28</v>
      </c>
      <c r="D2539" t="s">
        <v>1846</v>
      </c>
      <c r="E2539" t="s">
        <v>1427</v>
      </c>
      <c r="F2539" t="s">
        <v>1441</v>
      </c>
      <c r="G2539">
        <v>5000576611</v>
      </c>
      <c r="H2539">
        <v>210902</v>
      </c>
      <c r="I2539">
        <v>35420</v>
      </c>
      <c r="J2539">
        <v>1000</v>
      </c>
      <c r="K2539">
        <v>5800</v>
      </c>
      <c r="L2539" t="s">
        <v>2183</v>
      </c>
      <c r="M2539">
        <v>1</v>
      </c>
      <c r="N2539" t="s">
        <v>1437</v>
      </c>
      <c r="O2539" t="s">
        <v>1434</v>
      </c>
      <c r="P2539" t="s">
        <v>2183</v>
      </c>
      <c r="Q2539" t="s">
        <v>1435</v>
      </c>
      <c r="R2539" t="s">
        <v>1435</v>
      </c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 spans="1:60" x14ac:dyDescent="0.25">
      <c r="A2540">
        <v>3175</v>
      </c>
      <c r="B2540">
        <v>42916</v>
      </c>
      <c r="C2540">
        <v>28</v>
      </c>
      <c r="D2540" t="s">
        <v>1846</v>
      </c>
      <c r="E2540" t="s">
        <v>1427</v>
      </c>
      <c r="F2540" t="s">
        <v>1441</v>
      </c>
      <c r="G2540">
        <v>5000576611</v>
      </c>
      <c r="H2540">
        <v>210902</v>
      </c>
      <c r="I2540">
        <v>35420</v>
      </c>
      <c r="J2540">
        <v>600</v>
      </c>
      <c r="K2540">
        <v>5801</v>
      </c>
      <c r="L2540" t="s">
        <v>2184</v>
      </c>
      <c r="M2540">
        <v>1</v>
      </c>
      <c r="N2540" t="s">
        <v>1437</v>
      </c>
      <c r="O2540" t="s">
        <v>1434</v>
      </c>
      <c r="P2540" t="s">
        <v>2184</v>
      </c>
      <c r="Q2540" t="s">
        <v>1435</v>
      </c>
      <c r="R2540" t="s">
        <v>1435</v>
      </c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 spans="1:60" x14ac:dyDescent="0.25">
      <c r="A2541">
        <v>3176</v>
      </c>
      <c r="B2541">
        <v>42916</v>
      </c>
      <c r="C2541">
        <v>28</v>
      </c>
      <c r="D2541" t="s">
        <v>1846</v>
      </c>
      <c r="E2541" t="s">
        <v>1427</v>
      </c>
      <c r="F2541" t="s">
        <v>1441</v>
      </c>
      <c r="G2541">
        <v>5000576611</v>
      </c>
      <c r="H2541">
        <v>210902</v>
      </c>
      <c r="I2541">
        <v>35420</v>
      </c>
      <c r="J2541">
        <v>4500</v>
      </c>
      <c r="K2541">
        <v>5473</v>
      </c>
      <c r="L2541" t="s">
        <v>1766</v>
      </c>
      <c r="M2541">
        <v>1</v>
      </c>
      <c r="N2541" t="s">
        <v>1437</v>
      </c>
      <c r="O2541" t="s">
        <v>1434</v>
      </c>
      <c r="P2541" t="s">
        <v>1766</v>
      </c>
      <c r="Q2541" t="s">
        <v>1435</v>
      </c>
      <c r="R2541" t="s">
        <v>1435</v>
      </c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 spans="1:60" x14ac:dyDescent="0.25">
      <c r="A2542">
        <v>3177</v>
      </c>
      <c r="B2542">
        <v>42916</v>
      </c>
      <c r="C2542">
        <v>28</v>
      </c>
      <c r="D2542" t="s">
        <v>1846</v>
      </c>
      <c r="E2542" t="s">
        <v>1427</v>
      </c>
      <c r="F2542" t="s">
        <v>1441</v>
      </c>
      <c r="G2542">
        <v>5000576611</v>
      </c>
      <c r="H2542">
        <v>210902</v>
      </c>
      <c r="I2542">
        <v>35420</v>
      </c>
      <c r="J2542">
        <v>135000</v>
      </c>
      <c r="K2542">
        <v>5829</v>
      </c>
      <c r="L2542" t="s">
        <v>1931</v>
      </c>
      <c r="M2542">
        <v>15</v>
      </c>
      <c r="N2542" t="s">
        <v>1757</v>
      </c>
      <c r="O2542" t="s">
        <v>1434</v>
      </c>
      <c r="P2542" t="s">
        <v>1931</v>
      </c>
      <c r="Q2542" t="s">
        <v>1435</v>
      </c>
      <c r="R2542" t="s">
        <v>1435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 spans="1:60" x14ac:dyDescent="0.25">
      <c r="A2543">
        <v>3178</v>
      </c>
      <c r="B2543">
        <v>42916</v>
      </c>
      <c r="C2543">
        <v>28</v>
      </c>
      <c r="D2543" t="s">
        <v>1846</v>
      </c>
      <c r="E2543" t="s">
        <v>1427</v>
      </c>
      <c r="F2543" t="s">
        <v>1441</v>
      </c>
      <c r="G2543">
        <v>5000576611</v>
      </c>
      <c r="H2543">
        <v>210902</v>
      </c>
      <c r="I2543">
        <v>35420</v>
      </c>
      <c r="J2543">
        <v>2400</v>
      </c>
      <c r="K2543">
        <v>5825</v>
      </c>
      <c r="L2543" t="s">
        <v>2186</v>
      </c>
      <c r="M2543">
        <v>2</v>
      </c>
      <c r="N2543" t="s">
        <v>1437</v>
      </c>
      <c r="O2543" t="s">
        <v>1434</v>
      </c>
      <c r="P2543" t="s">
        <v>2186</v>
      </c>
      <c r="Q2543" t="s">
        <v>1435</v>
      </c>
      <c r="R2543" t="s">
        <v>1435</v>
      </c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 spans="1:60" x14ac:dyDescent="0.25">
      <c r="A2544">
        <v>3179</v>
      </c>
      <c r="B2544">
        <v>42916</v>
      </c>
      <c r="C2544">
        <v>28</v>
      </c>
      <c r="D2544" t="s">
        <v>1846</v>
      </c>
      <c r="E2544" t="s">
        <v>1427</v>
      </c>
      <c r="F2544" t="s">
        <v>1441</v>
      </c>
      <c r="G2544">
        <v>5000576611</v>
      </c>
      <c r="H2544">
        <v>210902</v>
      </c>
      <c r="I2544">
        <v>35420</v>
      </c>
      <c r="J2544">
        <v>4000</v>
      </c>
      <c r="K2544">
        <v>5804</v>
      </c>
      <c r="L2544" t="s">
        <v>2187</v>
      </c>
      <c r="M2544">
        <v>2</v>
      </c>
      <c r="N2544" t="s">
        <v>2188</v>
      </c>
      <c r="O2544" t="s">
        <v>1434</v>
      </c>
      <c r="P2544" t="s">
        <v>2187</v>
      </c>
      <c r="Q2544" t="s">
        <v>1435</v>
      </c>
      <c r="R2544" t="s">
        <v>1435</v>
      </c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 spans="1:60" x14ac:dyDescent="0.25">
      <c r="A2545">
        <v>3180</v>
      </c>
      <c r="B2545">
        <v>42916</v>
      </c>
      <c r="C2545">
        <v>28</v>
      </c>
      <c r="D2545" t="s">
        <v>1846</v>
      </c>
      <c r="E2545" t="s">
        <v>1427</v>
      </c>
      <c r="F2545" t="s">
        <v>1441</v>
      </c>
      <c r="G2545">
        <v>5000576611</v>
      </c>
      <c r="H2545">
        <v>210902</v>
      </c>
      <c r="I2545">
        <v>35420</v>
      </c>
      <c r="J2545">
        <v>15000</v>
      </c>
      <c r="K2545">
        <v>5706</v>
      </c>
      <c r="L2545" t="s">
        <v>2162</v>
      </c>
      <c r="M2545">
        <v>6</v>
      </c>
      <c r="N2545" t="s">
        <v>1437</v>
      </c>
      <c r="O2545" t="s">
        <v>1434</v>
      </c>
      <c r="P2545" t="s">
        <v>2162</v>
      </c>
      <c r="Q2545" t="s">
        <v>1435</v>
      </c>
      <c r="R2545" t="s">
        <v>1435</v>
      </c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 spans="1:60" x14ac:dyDescent="0.25">
      <c r="A2546">
        <v>3181</v>
      </c>
      <c r="B2546">
        <v>42916</v>
      </c>
      <c r="C2546">
        <v>28</v>
      </c>
      <c r="D2546" t="s">
        <v>1846</v>
      </c>
      <c r="E2546" t="s">
        <v>1427</v>
      </c>
      <c r="F2546" t="s">
        <v>1441</v>
      </c>
      <c r="G2546">
        <v>5000576611</v>
      </c>
      <c r="H2546">
        <v>210902</v>
      </c>
      <c r="I2546">
        <v>35420</v>
      </c>
      <c r="J2546">
        <v>4000</v>
      </c>
      <c r="K2546">
        <v>5553</v>
      </c>
      <c r="L2546" t="s">
        <v>1817</v>
      </c>
      <c r="M2546">
        <v>8</v>
      </c>
      <c r="N2546" t="s">
        <v>1437</v>
      </c>
      <c r="O2546" t="s">
        <v>1434</v>
      </c>
      <c r="P2546" t="s">
        <v>1817</v>
      </c>
      <c r="Q2546" t="s">
        <v>1435</v>
      </c>
      <c r="R2546" t="s">
        <v>1435</v>
      </c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 spans="1:60" x14ac:dyDescent="0.25">
      <c r="A2547">
        <v>3182</v>
      </c>
      <c r="B2547">
        <v>42916</v>
      </c>
      <c r="C2547">
        <v>28</v>
      </c>
      <c r="D2547" t="s">
        <v>1846</v>
      </c>
      <c r="E2547" t="s">
        <v>1427</v>
      </c>
      <c r="F2547" t="s">
        <v>1441</v>
      </c>
      <c r="G2547">
        <v>5000576611</v>
      </c>
      <c r="H2547">
        <v>210902</v>
      </c>
      <c r="I2547">
        <v>35420</v>
      </c>
      <c r="J2547">
        <v>3000</v>
      </c>
      <c r="K2547">
        <v>5805</v>
      </c>
      <c r="L2547" t="s">
        <v>2181</v>
      </c>
      <c r="M2547">
        <v>1</v>
      </c>
      <c r="N2547" t="s">
        <v>1437</v>
      </c>
      <c r="O2547" t="s">
        <v>1434</v>
      </c>
      <c r="P2547" t="s">
        <v>2181</v>
      </c>
      <c r="Q2547" t="s">
        <v>1435</v>
      </c>
      <c r="R2547" t="s">
        <v>1435</v>
      </c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 spans="1:60" x14ac:dyDescent="0.25">
      <c r="A2548">
        <v>3183</v>
      </c>
      <c r="B2548">
        <v>42916</v>
      </c>
      <c r="C2548">
        <v>28</v>
      </c>
      <c r="D2548" t="s">
        <v>1846</v>
      </c>
      <c r="E2548" t="s">
        <v>1427</v>
      </c>
      <c r="F2548" t="s">
        <v>1441</v>
      </c>
      <c r="G2548">
        <v>5000576611</v>
      </c>
      <c r="H2548">
        <v>210902</v>
      </c>
      <c r="I2548">
        <v>35420</v>
      </c>
      <c r="J2548">
        <v>800</v>
      </c>
      <c r="K2548">
        <v>5806</v>
      </c>
      <c r="L2548" t="s">
        <v>1765</v>
      </c>
      <c r="M2548">
        <v>1</v>
      </c>
      <c r="N2548" t="s">
        <v>1437</v>
      </c>
      <c r="O2548" t="s">
        <v>1434</v>
      </c>
      <c r="P2548" t="s">
        <v>1765</v>
      </c>
      <c r="Q2548" t="s">
        <v>1435</v>
      </c>
      <c r="R2548" t="s">
        <v>1435</v>
      </c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 spans="1:60" x14ac:dyDescent="0.25">
      <c r="A2549">
        <v>3184</v>
      </c>
      <c r="B2549">
        <v>42916</v>
      </c>
      <c r="C2549">
        <v>28</v>
      </c>
      <c r="D2549" t="s">
        <v>1846</v>
      </c>
      <c r="E2549" t="s">
        <v>1427</v>
      </c>
      <c r="F2549" t="s">
        <v>1441</v>
      </c>
      <c r="G2549">
        <v>5000576611</v>
      </c>
      <c r="H2549">
        <v>210902</v>
      </c>
      <c r="I2549">
        <v>35420</v>
      </c>
      <c r="J2549">
        <v>1200</v>
      </c>
      <c r="K2549">
        <v>5807</v>
      </c>
      <c r="L2549" t="s">
        <v>2207</v>
      </c>
      <c r="M2549">
        <v>1</v>
      </c>
      <c r="N2549" t="s">
        <v>1437</v>
      </c>
      <c r="O2549" t="s">
        <v>1434</v>
      </c>
      <c r="P2549" t="s">
        <v>2207</v>
      </c>
      <c r="Q2549" t="s">
        <v>1435</v>
      </c>
      <c r="R2549" t="s">
        <v>1435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 spans="1:60" x14ac:dyDescent="0.25">
      <c r="A2550">
        <v>3185</v>
      </c>
      <c r="B2550">
        <v>42916</v>
      </c>
      <c r="C2550">
        <v>28</v>
      </c>
      <c r="D2550" t="s">
        <v>1846</v>
      </c>
      <c r="E2550" t="s">
        <v>1427</v>
      </c>
      <c r="F2550" t="s">
        <v>1441</v>
      </c>
      <c r="G2550">
        <v>5000576611</v>
      </c>
      <c r="H2550">
        <v>210902</v>
      </c>
      <c r="I2550">
        <v>35420</v>
      </c>
      <c r="J2550">
        <v>1200</v>
      </c>
      <c r="K2550">
        <v>5808</v>
      </c>
      <c r="L2550" t="s">
        <v>2208</v>
      </c>
      <c r="M2550">
        <v>1</v>
      </c>
      <c r="N2550" t="s">
        <v>1437</v>
      </c>
      <c r="O2550" t="s">
        <v>1434</v>
      </c>
      <c r="P2550" t="s">
        <v>2208</v>
      </c>
      <c r="Q2550" t="s">
        <v>1435</v>
      </c>
      <c r="R2550" t="s">
        <v>1435</v>
      </c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 spans="1:60" x14ac:dyDescent="0.25">
      <c r="A2551">
        <v>3186</v>
      </c>
      <c r="B2551">
        <v>42916</v>
      </c>
      <c r="C2551">
        <v>28</v>
      </c>
      <c r="D2551" t="s">
        <v>1846</v>
      </c>
      <c r="E2551" t="s">
        <v>1427</v>
      </c>
      <c r="F2551" t="s">
        <v>1441</v>
      </c>
      <c r="G2551">
        <v>5000576611</v>
      </c>
      <c r="H2551">
        <v>210902</v>
      </c>
      <c r="I2551">
        <v>35420</v>
      </c>
      <c r="J2551">
        <v>1500</v>
      </c>
      <c r="K2551">
        <v>5830</v>
      </c>
      <c r="L2551" t="s">
        <v>1772</v>
      </c>
      <c r="M2551">
        <v>1</v>
      </c>
      <c r="N2551" t="s">
        <v>1437</v>
      </c>
      <c r="O2551" t="s">
        <v>1434</v>
      </c>
      <c r="P2551" t="s">
        <v>1772</v>
      </c>
      <c r="Q2551" t="s">
        <v>1435</v>
      </c>
      <c r="R2551" t="s">
        <v>1435</v>
      </c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 spans="1:60" x14ac:dyDescent="0.25">
      <c r="A2552">
        <v>3187</v>
      </c>
      <c r="B2552">
        <v>42916</v>
      </c>
      <c r="C2552">
        <v>28</v>
      </c>
      <c r="D2552" t="s">
        <v>1846</v>
      </c>
      <c r="E2552" t="s">
        <v>1427</v>
      </c>
      <c r="F2552" t="s">
        <v>1441</v>
      </c>
      <c r="G2552">
        <v>5000576611</v>
      </c>
      <c r="H2552">
        <v>210902</v>
      </c>
      <c r="I2552">
        <v>35420</v>
      </c>
      <c r="J2552">
        <v>5000</v>
      </c>
      <c r="K2552">
        <v>5809</v>
      </c>
      <c r="L2552" t="s">
        <v>1817</v>
      </c>
      <c r="M2552">
        <v>1</v>
      </c>
      <c r="N2552" t="s">
        <v>1437</v>
      </c>
      <c r="O2552" t="s">
        <v>1434</v>
      </c>
      <c r="P2552" t="s">
        <v>1817</v>
      </c>
      <c r="Q2552" t="s">
        <v>1435</v>
      </c>
      <c r="R2552" t="s">
        <v>1435</v>
      </c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 spans="1:60" x14ac:dyDescent="0.25">
      <c r="A2553">
        <v>3188</v>
      </c>
      <c r="B2553">
        <v>42916</v>
      </c>
      <c r="C2553">
        <v>28</v>
      </c>
      <c r="D2553" t="s">
        <v>1846</v>
      </c>
      <c r="E2553" t="s">
        <v>1427</v>
      </c>
      <c r="F2553" t="s">
        <v>1441</v>
      </c>
      <c r="G2553">
        <v>5000576611</v>
      </c>
      <c r="H2553">
        <v>210902</v>
      </c>
      <c r="I2553">
        <v>35420</v>
      </c>
      <c r="J2553">
        <v>13000</v>
      </c>
      <c r="K2553">
        <v>5810</v>
      </c>
      <c r="L2553" t="s">
        <v>2189</v>
      </c>
      <c r="M2553">
        <v>1</v>
      </c>
      <c r="N2553" t="s">
        <v>1932</v>
      </c>
      <c r="O2553" t="s">
        <v>1434</v>
      </c>
      <c r="P2553" t="s">
        <v>2189</v>
      </c>
      <c r="Q2553" t="s">
        <v>1435</v>
      </c>
      <c r="R2553" t="s">
        <v>1435</v>
      </c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 spans="1:60" x14ac:dyDescent="0.25">
      <c r="A2554">
        <v>3189</v>
      </c>
      <c r="B2554">
        <v>42916</v>
      </c>
      <c r="C2554">
        <v>28</v>
      </c>
      <c r="D2554" t="s">
        <v>1846</v>
      </c>
      <c r="E2554" t="s">
        <v>1427</v>
      </c>
      <c r="F2554" t="s">
        <v>1441</v>
      </c>
      <c r="G2554">
        <v>5000576611</v>
      </c>
      <c r="H2554">
        <v>210902</v>
      </c>
      <c r="I2554">
        <v>35420</v>
      </c>
      <c r="J2554">
        <v>4500</v>
      </c>
      <c r="K2554">
        <v>5473</v>
      </c>
      <c r="L2554" t="s">
        <v>1766</v>
      </c>
      <c r="M2554">
        <v>1</v>
      </c>
      <c r="N2554" t="s">
        <v>1437</v>
      </c>
      <c r="O2554" t="s">
        <v>1434</v>
      </c>
      <c r="P2554" t="s">
        <v>1766</v>
      </c>
      <c r="Q2554" t="s">
        <v>1435</v>
      </c>
      <c r="R2554" t="s">
        <v>1435</v>
      </c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 spans="1:60" x14ac:dyDescent="0.25">
      <c r="A2555">
        <v>3190</v>
      </c>
      <c r="B2555">
        <v>42916</v>
      </c>
      <c r="C2555">
        <v>28</v>
      </c>
      <c r="D2555" t="s">
        <v>1846</v>
      </c>
      <c r="E2555" t="s">
        <v>1427</v>
      </c>
      <c r="F2555" t="s">
        <v>1441</v>
      </c>
      <c r="G2555">
        <v>5000576611</v>
      </c>
      <c r="H2555">
        <v>210902</v>
      </c>
      <c r="I2555">
        <v>35420</v>
      </c>
      <c r="J2555">
        <v>8000</v>
      </c>
      <c r="K2555">
        <v>5811</v>
      </c>
      <c r="L2555" t="s">
        <v>2209</v>
      </c>
      <c r="M2555">
        <v>10</v>
      </c>
      <c r="N2555" t="s">
        <v>1437</v>
      </c>
      <c r="O2555" t="s">
        <v>1434</v>
      </c>
      <c r="P2555" t="s">
        <v>2209</v>
      </c>
      <c r="Q2555" t="s">
        <v>1435</v>
      </c>
      <c r="R2555" t="s">
        <v>1435</v>
      </c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 spans="1:60" x14ac:dyDescent="0.25">
      <c r="A2556">
        <v>3191</v>
      </c>
      <c r="B2556">
        <v>42916</v>
      </c>
      <c r="C2556">
        <v>28</v>
      </c>
      <c r="D2556" t="s">
        <v>1846</v>
      </c>
      <c r="E2556" t="s">
        <v>1427</v>
      </c>
      <c r="F2556" t="s">
        <v>1441</v>
      </c>
      <c r="G2556">
        <v>5000576611</v>
      </c>
      <c r="H2556">
        <v>210902</v>
      </c>
      <c r="I2556">
        <v>35420</v>
      </c>
      <c r="J2556">
        <v>45000</v>
      </c>
      <c r="K2556">
        <v>5812</v>
      </c>
      <c r="L2556" t="s">
        <v>2013</v>
      </c>
      <c r="M2556">
        <v>1</v>
      </c>
      <c r="N2556" t="s">
        <v>1437</v>
      </c>
      <c r="O2556" t="s">
        <v>1434</v>
      </c>
      <c r="P2556" t="s">
        <v>2013</v>
      </c>
      <c r="Q2556" t="s">
        <v>1435</v>
      </c>
      <c r="R2556" t="s">
        <v>1435</v>
      </c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 spans="1:60" x14ac:dyDescent="0.25">
      <c r="A2557">
        <v>3192</v>
      </c>
      <c r="B2557">
        <v>42916</v>
      </c>
      <c r="C2557">
        <v>28</v>
      </c>
      <c r="D2557" t="s">
        <v>1846</v>
      </c>
      <c r="E2557" t="s">
        <v>1427</v>
      </c>
      <c r="F2557" t="s">
        <v>1441</v>
      </c>
      <c r="G2557">
        <v>5000576611</v>
      </c>
      <c r="H2557">
        <v>210902</v>
      </c>
      <c r="I2557">
        <v>35420</v>
      </c>
      <c r="J2557">
        <v>160000</v>
      </c>
      <c r="K2557">
        <v>5860</v>
      </c>
      <c r="L2557" t="s">
        <v>2256</v>
      </c>
      <c r="M2557">
        <v>50</v>
      </c>
      <c r="N2557" t="s">
        <v>1437</v>
      </c>
      <c r="O2557" t="s">
        <v>1434</v>
      </c>
      <c r="P2557" t="s">
        <v>2256</v>
      </c>
      <c r="Q2557" t="s">
        <v>1435</v>
      </c>
      <c r="R2557" t="s">
        <v>1435</v>
      </c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 spans="1:60" x14ac:dyDescent="0.25">
      <c r="A2558">
        <v>3193</v>
      </c>
      <c r="B2558">
        <v>42916</v>
      </c>
      <c r="C2558">
        <v>28</v>
      </c>
      <c r="D2558" t="s">
        <v>1846</v>
      </c>
      <c r="E2558" t="s">
        <v>1427</v>
      </c>
      <c r="F2558" t="s">
        <v>1441</v>
      </c>
      <c r="G2558">
        <v>5000576611</v>
      </c>
      <c r="H2558">
        <v>210406</v>
      </c>
      <c r="I2558">
        <v>35420</v>
      </c>
      <c r="J2558">
        <v>3500</v>
      </c>
      <c r="K2558">
        <v>5814</v>
      </c>
      <c r="L2558" t="s">
        <v>2271</v>
      </c>
      <c r="M2558">
        <v>1</v>
      </c>
      <c r="N2558" t="s">
        <v>1437</v>
      </c>
      <c r="O2558" t="s">
        <v>1434</v>
      </c>
      <c r="P2558" t="s">
        <v>2271</v>
      </c>
      <c r="Q2558" t="s">
        <v>1435</v>
      </c>
      <c r="R2558" t="s">
        <v>1435</v>
      </c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 spans="1:60" x14ac:dyDescent="0.25">
      <c r="A2559">
        <v>3194</v>
      </c>
      <c r="B2559">
        <v>42916</v>
      </c>
      <c r="C2559">
        <v>28</v>
      </c>
      <c r="D2559" t="s">
        <v>1846</v>
      </c>
      <c r="E2559" t="s">
        <v>1427</v>
      </c>
      <c r="F2559" t="s">
        <v>1441</v>
      </c>
      <c r="G2559">
        <v>5000576611</v>
      </c>
      <c r="H2559">
        <v>210406</v>
      </c>
      <c r="I2559">
        <v>35420</v>
      </c>
      <c r="J2559">
        <v>60000</v>
      </c>
      <c r="K2559">
        <v>5815</v>
      </c>
      <c r="L2559" t="s">
        <v>2272</v>
      </c>
      <c r="M2559">
        <v>12</v>
      </c>
      <c r="N2559" t="s">
        <v>1437</v>
      </c>
      <c r="O2559" t="s">
        <v>1434</v>
      </c>
      <c r="P2559" t="s">
        <v>2272</v>
      </c>
      <c r="Q2559" t="s">
        <v>1435</v>
      </c>
      <c r="R2559" t="s">
        <v>1435</v>
      </c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</row>
    <row r="2560" spans="1:60" x14ac:dyDescent="0.25">
      <c r="A2560">
        <v>3195</v>
      </c>
      <c r="B2560">
        <v>42916</v>
      </c>
      <c r="C2560">
        <v>28</v>
      </c>
      <c r="D2560" t="s">
        <v>1846</v>
      </c>
      <c r="E2560" t="s">
        <v>1427</v>
      </c>
      <c r="F2560" t="s">
        <v>1441</v>
      </c>
      <c r="G2560">
        <v>5000576611</v>
      </c>
      <c r="H2560">
        <v>210406</v>
      </c>
      <c r="I2560">
        <v>35420</v>
      </c>
      <c r="J2560">
        <v>22000</v>
      </c>
      <c r="K2560">
        <v>5894</v>
      </c>
      <c r="L2560" t="s">
        <v>2289</v>
      </c>
      <c r="M2560">
        <v>1</v>
      </c>
      <c r="N2560" t="s">
        <v>1437</v>
      </c>
      <c r="O2560" t="s">
        <v>1434</v>
      </c>
      <c r="P2560" t="s">
        <v>2289</v>
      </c>
      <c r="Q2560" t="s">
        <v>1435</v>
      </c>
      <c r="R2560" t="s">
        <v>1435</v>
      </c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 spans="1:60" x14ac:dyDescent="0.25">
      <c r="A2561">
        <v>3196</v>
      </c>
      <c r="B2561">
        <v>42916</v>
      </c>
      <c r="C2561">
        <v>28</v>
      </c>
      <c r="D2561" t="s">
        <v>1846</v>
      </c>
      <c r="E2561" t="s">
        <v>1427</v>
      </c>
      <c r="F2561" t="s">
        <v>1441</v>
      </c>
      <c r="G2561">
        <v>5000576611</v>
      </c>
      <c r="H2561">
        <v>210902</v>
      </c>
      <c r="I2561">
        <v>35420</v>
      </c>
      <c r="J2561">
        <v>40000</v>
      </c>
      <c r="K2561">
        <v>5919</v>
      </c>
      <c r="L2561" t="s">
        <v>2371</v>
      </c>
      <c r="M2561">
        <v>40</v>
      </c>
      <c r="N2561" t="s">
        <v>1437</v>
      </c>
      <c r="O2561" t="s">
        <v>1434</v>
      </c>
      <c r="P2561" t="s">
        <v>2371</v>
      </c>
      <c r="Q2561" t="s">
        <v>1435</v>
      </c>
      <c r="R2561" t="s">
        <v>1435</v>
      </c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 spans="1:60" x14ac:dyDescent="0.25">
      <c r="A2562">
        <v>3197</v>
      </c>
      <c r="B2562">
        <v>42916</v>
      </c>
      <c r="C2562">
        <v>28</v>
      </c>
      <c r="D2562" t="s">
        <v>1846</v>
      </c>
      <c r="E2562" t="s">
        <v>1427</v>
      </c>
      <c r="F2562" t="s">
        <v>1441</v>
      </c>
      <c r="G2562">
        <v>5000576611</v>
      </c>
      <c r="H2562">
        <v>210902</v>
      </c>
      <c r="I2562">
        <v>35420</v>
      </c>
      <c r="J2562">
        <v>300000</v>
      </c>
      <c r="K2562">
        <v>5921</v>
      </c>
      <c r="L2562" t="s">
        <v>2373</v>
      </c>
      <c r="M2562">
        <v>10</v>
      </c>
      <c r="N2562" t="s">
        <v>1437</v>
      </c>
      <c r="O2562" t="s">
        <v>1434</v>
      </c>
      <c r="P2562" t="s">
        <v>2373</v>
      </c>
      <c r="Q2562" t="s">
        <v>1435</v>
      </c>
      <c r="R2562" t="s">
        <v>1435</v>
      </c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 spans="1:60" x14ac:dyDescent="0.25">
      <c r="A2563">
        <v>3198</v>
      </c>
      <c r="B2563">
        <v>42916</v>
      </c>
      <c r="C2563">
        <v>28</v>
      </c>
      <c r="D2563" t="s">
        <v>1846</v>
      </c>
      <c r="E2563" t="s">
        <v>1427</v>
      </c>
      <c r="F2563" t="s">
        <v>1441</v>
      </c>
      <c r="G2563">
        <v>5000576611</v>
      </c>
      <c r="H2563">
        <v>210902</v>
      </c>
      <c r="I2563">
        <v>35420</v>
      </c>
      <c r="J2563">
        <v>140000</v>
      </c>
      <c r="K2563">
        <v>5920</v>
      </c>
      <c r="L2563" t="s">
        <v>2372</v>
      </c>
      <c r="M2563">
        <v>20</v>
      </c>
      <c r="N2563" t="s">
        <v>1437</v>
      </c>
      <c r="O2563" t="s">
        <v>1434</v>
      </c>
      <c r="P2563" t="s">
        <v>2372</v>
      </c>
      <c r="Q2563" t="s">
        <v>1435</v>
      </c>
      <c r="R2563" t="s">
        <v>1435</v>
      </c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 spans="1:60" x14ac:dyDescent="0.25">
      <c r="A2564">
        <v>3199</v>
      </c>
      <c r="B2564">
        <v>42916</v>
      </c>
      <c r="C2564">
        <v>28</v>
      </c>
      <c r="D2564" t="s">
        <v>1846</v>
      </c>
      <c r="E2564" t="s">
        <v>1427</v>
      </c>
      <c r="F2564" t="s">
        <v>1441</v>
      </c>
      <c r="G2564">
        <v>5000576611</v>
      </c>
      <c r="H2564">
        <v>210902</v>
      </c>
      <c r="I2564">
        <v>35420</v>
      </c>
      <c r="J2564">
        <v>60000</v>
      </c>
      <c r="K2564">
        <v>5545</v>
      </c>
      <c r="L2564" t="s">
        <v>1769</v>
      </c>
      <c r="M2564">
        <v>20</v>
      </c>
      <c r="N2564" t="s">
        <v>1437</v>
      </c>
      <c r="O2564" t="s">
        <v>1434</v>
      </c>
      <c r="P2564" t="s">
        <v>1769</v>
      </c>
      <c r="Q2564" t="s">
        <v>1435</v>
      </c>
      <c r="R2564" t="s">
        <v>1435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 spans="1:60" x14ac:dyDescent="0.25">
      <c r="A2565">
        <v>3200</v>
      </c>
      <c r="B2565">
        <v>42916</v>
      </c>
      <c r="C2565">
        <v>28</v>
      </c>
      <c r="D2565" t="s">
        <v>1846</v>
      </c>
      <c r="E2565" t="s">
        <v>1427</v>
      </c>
      <c r="F2565" t="s">
        <v>1441</v>
      </c>
      <c r="G2565">
        <v>5000576611</v>
      </c>
      <c r="H2565">
        <v>210902</v>
      </c>
      <c r="I2565">
        <v>35420</v>
      </c>
      <c r="J2565">
        <v>87700</v>
      </c>
      <c r="K2565">
        <v>5922</v>
      </c>
      <c r="L2565" t="s">
        <v>1931</v>
      </c>
      <c r="M2565">
        <v>10</v>
      </c>
      <c r="N2565" t="s">
        <v>1437</v>
      </c>
      <c r="O2565" t="s">
        <v>1434</v>
      </c>
      <c r="P2565" t="s">
        <v>1931</v>
      </c>
      <c r="Q2565" t="s">
        <v>1435</v>
      </c>
      <c r="R2565" t="s">
        <v>1435</v>
      </c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 spans="1:60" x14ac:dyDescent="0.25">
      <c r="A2566">
        <v>3201</v>
      </c>
      <c r="B2566">
        <v>42916</v>
      </c>
      <c r="C2566">
        <v>28</v>
      </c>
      <c r="D2566" t="s">
        <v>1846</v>
      </c>
      <c r="E2566" t="s">
        <v>1427</v>
      </c>
      <c r="F2566" t="s">
        <v>1441</v>
      </c>
      <c r="G2566">
        <v>5000576611</v>
      </c>
      <c r="H2566">
        <v>210902</v>
      </c>
      <c r="I2566">
        <v>35420</v>
      </c>
      <c r="J2566">
        <v>40000</v>
      </c>
      <c r="K2566">
        <v>5923</v>
      </c>
      <c r="L2566" t="s">
        <v>1766</v>
      </c>
      <c r="M2566">
        <v>10</v>
      </c>
      <c r="N2566" t="s">
        <v>1437</v>
      </c>
      <c r="O2566" t="s">
        <v>1434</v>
      </c>
      <c r="P2566" t="s">
        <v>1766</v>
      </c>
      <c r="Q2566" t="s">
        <v>1435</v>
      </c>
      <c r="R2566" t="s">
        <v>1435</v>
      </c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 spans="1:60" x14ac:dyDescent="0.25">
      <c r="A2567">
        <v>3202</v>
      </c>
      <c r="B2567">
        <v>42916</v>
      </c>
      <c r="C2567">
        <v>28</v>
      </c>
      <c r="D2567" t="s">
        <v>1846</v>
      </c>
      <c r="E2567" t="s">
        <v>1427</v>
      </c>
      <c r="F2567" t="s">
        <v>1441</v>
      </c>
      <c r="G2567">
        <v>5000576611</v>
      </c>
      <c r="H2567">
        <v>210902</v>
      </c>
      <c r="I2567">
        <v>35420</v>
      </c>
      <c r="J2567">
        <v>70000</v>
      </c>
      <c r="K2567">
        <v>5924</v>
      </c>
      <c r="L2567" t="s">
        <v>2374</v>
      </c>
      <c r="M2567">
        <v>5</v>
      </c>
      <c r="N2567" t="s">
        <v>1757</v>
      </c>
      <c r="O2567" t="s">
        <v>1434</v>
      </c>
      <c r="P2567" t="s">
        <v>2374</v>
      </c>
      <c r="Q2567" t="s">
        <v>1435</v>
      </c>
      <c r="R2567" t="s">
        <v>1435</v>
      </c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 spans="1:60" x14ac:dyDescent="0.25">
      <c r="A2568">
        <v>3203</v>
      </c>
      <c r="B2568">
        <v>42916</v>
      </c>
      <c r="C2568">
        <v>28</v>
      </c>
      <c r="D2568" t="s">
        <v>1846</v>
      </c>
      <c r="E2568" t="s">
        <v>1427</v>
      </c>
      <c r="F2568" t="s">
        <v>1441</v>
      </c>
      <c r="G2568">
        <v>5000576611</v>
      </c>
      <c r="H2568">
        <v>210902</v>
      </c>
      <c r="I2568">
        <v>35420</v>
      </c>
      <c r="J2568">
        <v>30000</v>
      </c>
      <c r="K2568">
        <v>5925</v>
      </c>
      <c r="L2568" t="s">
        <v>1930</v>
      </c>
      <c r="M2568">
        <v>2</v>
      </c>
      <c r="N2568" t="s">
        <v>1437</v>
      </c>
      <c r="O2568" t="s">
        <v>1434</v>
      </c>
      <c r="P2568" t="s">
        <v>1930</v>
      </c>
      <c r="Q2568" t="s">
        <v>1435</v>
      </c>
      <c r="R2568" t="s">
        <v>1435</v>
      </c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 spans="1:60" x14ac:dyDescent="0.25">
      <c r="A2569">
        <v>3204</v>
      </c>
      <c r="B2569">
        <v>42916</v>
      </c>
      <c r="C2569">
        <v>29</v>
      </c>
      <c r="D2569" t="s">
        <v>1846</v>
      </c>
      <c r="E2569" t="s">
        <v>1427</v>
      </c>
      <c r="F2569" t="s">
        <v>1441</v>
      </c>
      <c r="G2569">
        <v>5000576611</v>
      </c>
      <c r="H2569">
        <v>210902</v>
      </c>
      <c r="I2569">
        <v>35420</v>
      </c>
      <c r="J2569">
        <v>500</v>
      </c>
      <c r="K2569">
        <v>5802</v>
      </c>
      <c r="L2569" t="s">
        <v>2185</v>
      </c>
      <c r="M2569">
        <v>1</v>
      </c>
      <c r="N2569" t="s">
        <v>1437</v>
      </c>
      <c r="O2569" t="s">
        <v>1434</v>
      </c>
      <c r="P2569" t="s">
        <v>2185</v>
      </c>
      <c r="Q2569" t="s">
        <v>1435</v>
      </c>
      <c r="R2569" t="s">
        <v>1435</v>
      </c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 spans="1:60" x14ac:dyDescent="0.25">
      <c r="A2570">
        <v>3205</v>
      </c>
      <c r="B2570">
        <v>42916</v>
      </c>
      <c r="C2570">
        <v>29</v>
      </c>
      <c r="D2570" t="s">
        <v>1846</v>
      </c>
      <c r="E2570" t="s">
        <v>1427</v>
      </c>
      <c r="F2570" t="s">
        <v>1441</v>
      </c>
      <c r="G2570">
        <v>5000576611</v>
      </c>
      <c r="H2570">
        <v>210406</v>
      </c>
      <c r="I2570">
        <v>35420</v>
      </c>
      <c r="J2570">
        <v>2000</v>
      </c>
      <c r="K2570">
        <v>5886</v>
      </c>
      <c r="L2570" t="s">
        <v>1572</v>
      </c>
      <c r="M2570">
        <v>2</v>
      </c>
      <c r="N2570" t="s">
        <v>1437</v>
      </c>
      <c r="O2570" t="s">
        <v>1434</v>
      </c>
      <c r="P2570" t="s">
        <v>1572</v>
      </c>
      <c r="Q2570" t="s">
        <v>1435</v>
      </c>
      <c r="R2570" t="s">
        <v>1435</v>
      </c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 spans="1:60" x14ac:dyDescent="0.25">
      <c r="A2571">
        <v>3206</v>
      </c>
      <c r="B2571">
        <v>42916</v>
      </c>
      <c r="C2571">
        <v>29</v>
      </c>
      <c r="D2571" t="s">
        <v>1846</v>
      </c>
      <c r="E2571" t="s">
        <v>1427</v>
      </c>
      <c r="F2571" t="s">
        <v>1441</v>
      </c>
      <c r="G2571">
        <v>5000576611</v>
      </c>
      <c r="H2571">
        <v>210406</v>
      </c>
      <c r="I2571">
        <v>35420</v>
      </c>
      <c r="J2571">
        <v>22000</v>
      </c>
      <c r="K2571">
        <v>5894</v>
      </c>
      <c r="L2571" t="s">
        <v>2289</v>
      </c>
      <c r="M2571">
        <v>1</v>
      </c>
      <c r="N2571" t="s">
        <v>1437</v>
      </c>
      <c r="O2571" t="s">
        <v>1434</v>
      </c>
      <c r="P2571" t="s">
        <v>2289</v>
      </c>
      <c r="Q2571" t="s">
        <v>1435</v>
      </c>
      <c r="R2571" t="s">
        <v>1435</v>
      </c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 spans="1:60" x14ac:dyDescent="0.25">
      <c r="A2572">
        <v>3207</v>
      </c>
      <c r="B2572">
        <v>42916</v>
      </c>
      <c r="C2572">
        <v>30</v>
      </c>
      <c r="D2572" t="s">
        <v>1846</v>
      </c>
      <c r="E2572" t="s">
        <v>1427</v>
      </c>
      <c r="F2572" t="s">
        <v>1441</v>
      </c>
      <c r="G2572">
        <v>5000576611</v>
      </c>
      <c r="H2572">
        <v>210406</v>
      </c>
      <c r="I2572">
        <v>35420</v>
      </c>
      <c r="J2572">
        <v>30000</v>
      </c>
      <c r="K2572">
        <v>5930</v>
      </c>
      <c r="L2572" t="s">
        <v>2197</v>
      </c>
      <c r="M2572">
        <v>1</v>
      </c>
      <c r="N2572" t="s">
        <v>1437</v>
      </c>
      <c r="O2572" t="s">
        <v>1434</v>
      </c>
      <c r="P2572" t="s">
        <v>2197</v>
      </c>
      <c r="Q2572" t="s">
        <v>1435</v>
      </c>
      <c r="R2572" t="s">
        <v>1435</v>
      </c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 spans="1:60" x14ac:dyDescent="0.25">
      <c r="A2573">
        <v>3210</v>
      </c>
      <c r="B2573">
        <v>42916</v>
      </c>
      <c r="C2573">
        <v>31</v>
      </c>
      <c r="D2573" t="s">
        <v>1846</v>
      </c>
      <c r="E2573" t="s">
        <v>1427</v>
      </c>
      <c r="F2573" t="s">
        <v>1441</v>
      </c>
      <c r="G2573">
        <v>5000576611</v>
      </c>
      <c r="H2573">
        <v>210401</v>
      </c>
      <c r="I2573">
        <v>35410</v>
      </c>
      <c r="J2573">
        <v>12000</v>
      </c>
      <c r="K2573">
        <v>5817</v>
      </c>
      <c r="L2573" t="s">
        <v>1769</v>
      </c>
      <c r="M2573">
        <v>3</v>
      </c>
      <c r="N2573" t="s">
        <v>1437</v>
      </c>
      <c r="O2573" t="s">
        <v>1434</v>
      </c>
      <c r="P2573" t="s">
        <v>1769</v>
      </c>
      <c r="Q2573" t="s">
        <v>1435</v>
      </c>
      <c r="R2573" t="s">
        <v>1435</v>
      </c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 spans="1:60" x14ac:dyDescent="0.25">
      <c r="A2574">
        <v>3365</v>
      </c>
      <c r="B2574">
        <v>42916</v>
      </c>
      <c r="C2574" t="s">
        <v>2503</v>
      </c>
      <c r="D2574" t="s">
        <v>2504</v>
      </c>
      <c r="E2574" t="s">
        <v>1427</v>
      </c>
      <c r="F2574" t="s">
        <v>1494</v>
      </c>
      <c r="G2574" t="s">
        <v>1494</v>
      </c>
      <c r="H2574">
        <v>1200041</v>
      </c>
      <c r="I2574">
        <v>60</v>
      </c>
      <c r="J2574">
        <v>4460810</v>
      </c>
      <c r="K2574" t="s">
        <v>1445</v>
      </c>
      <c r="L2574" t="s">
        <v>1446</v>
      </c>
      <c r="M2574">
        <v>0</v>
      </c>
      <c r="N2574" t="s">
        <v>1447</v>
      </c>
      <c r="O2574" t="s">
        <v>1434</v>
      </c>
      <c r="P2574" t="s">
        <v>2505</v>
      </c>
      <c r="Q2574" t="s">
        <v>1435</v>
      </c>
      <c r="R2574" t="s">
        <v>1435</v>
      </c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 spans="1:60" x14ac:dyDescent="0.25">
      <c r="A2575">
        <v>3366</v>
      </c>
      <c r="B2575">
        <v>42916</v>
      </c>
      <c r="C2575" t="s">
        <v>2503</v>
      </c>
      <c r="D2575" t="s">
        <v>2504</v>
      </c>
      <c r="E2575" t="s">
        <v>1427</v>
      </c>
      <c r="F2575" t="s">
        <v>1494</v>
      </c>
      <c r="G2575" t="s">
        <v>1494</v>
      </c>
      <c r="H2575">
        <v>1200045</v>
      </c>
      <c r="I2575">
        <v>60</v>
      </c>
      <c r="J2575">
        <v>56145483</v>
      </c>
      <c r="K2575" t="s">
        <v>1445</v>
      </c>
      <c r="L2575" t="s">
        <v>1446</v>
      </c>
      <c r="M2575">
        <v>0</v>
      </c>
      <c r="N2575" t="s">
        <v>1447</v>
      </c>
      <c r="O2575" t="s">
        <v>1434</v>
      </c>
      <c r="P2575" t="s">
        <v>2505</v>
      </c>
      <c r="Q2575" t="s">
        <v>1435</v>
      </c>
      <c r="R2575" t="s">
        <v>1435</v>
      </c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 spans="1:60" x14ac:dyDescent="0.25">
      <c r="A2576">
        <v>3367</v>
      </c>
      <c r="B2576">
        <v>42916</v>
      </c>
      <c r="C2576" t="s">
        <v>2503</v>
      </c>
      <c r="D2576" t="s">
        <v>2504</v>
      </c>
      <c r="E2576" t="s">
        <v>1427</v>
      </c>
      <c r="F2576" t="s">
        <v>1494</v>
      </c>
      <c r="G2576" t="s">
        <v>1494</v>
      </c>
      <c r="H2576">
        <v>131007</v>
      </c>
      <c r="I2576">
        <v>60</v>
      </c>
      <c r="J2576">
        <v>1359332200</v>
      </c>
      <c r="K2576" t="s">
        <v>1445</v>
      </c>
      <c r="L2576" t="s">
        <v>1446</v>
      </c>
      <c r="M2576">
        <v>0</v>
      </c>
      <c r="N2576" t="s">
        <v>1447</v>
      </c>
      <c r="O2576" t="s">
        <v>1434</v>
      </c>
      <c r="P2576" t="s">
        <v>2505</v>
      </c>
      <c r="Q2576" t="s">
        <v>1435</v>
      </c>
      <c r="R2576" t="s">
        <v>1435</v>
      </c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 spans="1:60" x14ac:dyDescent="0.25">
      <c r="A2577">
        <v>3368</v>
      </c>
      <c r="B2577">
        <v>42916</v>
      </c>
      <c r="C2577" t="s">
        <v>2503</v>
      </c>
      <c r="D2577" t="s">
        <v>2504</v>
      </c>
      <c r="E2577" t="s">
        <v>1427</v>
      </c>
      <c r="F2577" t="s">
        <v>1494</v>
      </c>
      <c r="G2577" t="s">
        <v>1494</v>
      </c>
      <c r="H2577">
        <v>131104</v>
      </c>
      <c r="I2577">
        <v>60</v>
      </c>
      <c r="J2577">
        <v>1228700</v>
      </c>
      <c r="K2577" t="s">
        <v>1445</v>
      </c>
      <c r="L2577" t="s">
        <v>1446</v>
      </c>
      <c r="M2577">
        <v>0</v>
      </c>
      <c r="N2577" t="s">
        <v>1447</v>
      </c>
      <c r="O2577" t="s">
        <v>1434</v>
      </c>
      <c r="P2577" t="s">
        <v>2505</v>
      </c>
      <c r="Q2577" t="s">
        <v>1435</v>
      </c>
      <c r="R2577" t="s">
        <v>1435</v>
      </c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 spans="1:60" x14ac:dyDescent="0.25">
      <c r="A2578">
        <v>3369</v>
      </c>
      <c r="B2578">
        <v>42916</v>
      </c>
      <c r="C2578" t="s">
        <v>2503</v>
      </c>
      <c r="D2578" t="s">
        <v>2504</v>
      </c>
      <c r="E2578" t="s">
        <v>1427</v>
      </c>
      <c r="F2578" t="s">
        <v>1494</v>
      </c>
      <c r="G2578" t="s">
        <v>1494</v>
      </c>
      <c r="H2578">
        <v>131105</v>
      </c>
      <c r="I2578">
        <v>60</v>
      </c>
      <c r="J2578">
        <v>12157110</v>
      </c>
      <c r="K2578" t="s">
        <v>1445</v>
      </c>
      <c r="L2578" t="s">
        <v>1446</v>
      </c>
      <c r="M2578">
        <v>0</v>
      </c>
      <c r="N2578" t="s">
        <v>1447</v>
      </c>
      <c r="O2578" t="s">
        <v>1434</v>
      </c>
      <c r="P2578" t="s">
        <v>2505</v>
      </c>
      <c r="Q2578" t="s">
        <v>1435</v>
      </c>
      <c r="R2578" t="s">
        <v>1435</v>
      </c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 spans="1:60" x14ac:dyDescent="0.25">
      <c r="A2579">
        <v>3370</v>
      </c>
      <c r="B2579">
        <v>42916</v>
      </c>
      <c r="C2579" t="s">
        <v>2503</v>
      </c>
      <c r="D2579" t="s">
        <v>2504</v>
      </c>
      <c r="E2579" t="s">
        <v>1427</v>
      </c>
      <c r="F2579" t="s">
        <v>1494</v>
      </c>
      <c r="G2579" t="s">
        <v>1494</v>
      </c>
      <c r="H2579">
        <v>60</v>
      </c>
      <c r="I2579">
        <v>210101</v>
      </c>
      <c r="J2579">
        <v>616949944</v>
      </c>
      <c r="K2579" t="s">
        <v>1445</v>
      </c>
      <c r="L2579" t="s">
        <v>1446</v>
      </c>
      <c r="M2579">
        <v>0</v>
      </c>
      <c r="N2579" t="s">
        <v>1447</v>
      </c>
      <c r="O2579" t="s">
        <v>1434</v>
      </c>
      <c r="P2579" t="s">
        <v>2505</v>
      </c>
      <c r="Q2579" t="s">
        <v>1435</v>
      </c>
      <c r="R2579" t="s">
        <v>1435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 spans="1:60" x14ac:dyDescent="0.25">
      <c r="A2580">
        <v>3371</v>
      </c>
      <c r="B2580">
        <v>42916</v>
      </c>
      <c r="C2580" t="s">
        <v>2503</v>
      </c>
      <c r="D2580" t="s">
        <v>2504</v>
      </c>
      <c r="E2580" t="s">
        <v>1427</v>
      </c>
      <c r="F2580" t="s">
        <v>1494</v>
      </c>
      <c r="G2580" t="s">
        <v>1494</v>
      </c>
      <c r="H2580">
        <v>60</v>
      </c>
      <c r="I2580">
        <v>210102</v>
      </c>
      <c r="J2580">
        <v>130000000</v>
      </c>
      <c r="K2580" t="s">
        <v>1445</v>
      </c>
      <c r="L2580" t="s">
        <v>1446</v>
      </c>
      <c r="M2580">
        <v>0</v>
      </c>
      <c r="N2580" t="s">
        <v>1447</v>
      </c>
      <c r="O2580" t="s">
        <v>1434</v>
      </c>
      <c r="P2580" t="s">
        <v>2505</v>
      </c>
      <c r="Q2580" t="s">
        <v>1435</v>
      </c>
      <c r="R2580" t="s">
        <v>1435</v>
      </c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 spans="1:60" x14ac:dyDescent="0.25">
      <c r="A2581">
        <v>3372</v>
      </c>
      <c r="B2581">
        <v>42916</v>
      </c>
      <c r="C2581" t="s">
        <v>2503</v>
      </c>
      <c r="D2581" t="s">
        <v>2504</v>
      </c>
      <c r="E2581" t="s">
        <v>1427</v>
      </c>
      <c r="F2581" t="s">
        <v>1494</v>
      </c>
      <c r="G2581" t="s">
        <v>1494</v>
      </c>
      <c r="H2581">
        <v>60</v>
      </c>
      <c r="I2581">
        <v>210104</v>
      </c>
      <c r="J2581">
        <v>40667800</v>
      </c>
      <c r="K2581" t="s">
        <v>1445</v>
      </c>
      <c r="L2581" t="s">
        <v>1446</v>
      </c>
      <c r="M2581">
        <v>0</v>
      </c>
      <c r="N2581" t="s">
        <v>1447</v>
      </c>
      <c r="O2581" t="s">
        <v>1434</v>
      </c>
      <c r="P2581" t="s">
        <v>2505</v>
      </c>
      <c r="Q2581" t="s">
        <v>1435</v>
      </c>
      <c r="R2581" t="s">
        <v>1435</v>
      </c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 spans="1:60" x14ac:dyDescent="0.25">
      <c r="A2582">
        <v>3373</v>
      </c>
      <c r="B2582">
        <v>42916</v>
      </c>
      <c r="C2582" t="s">
        <v>2503</v>
      </c>
      <c r="D2582" t="s">
        <v>2504</v>
      </c>
      <c r="E2582" t="s">
        <v>1427</v>
      </c>
      <c r="F2582" t="s">
        <v>1494</v>
      </c>
      <c r="G2582" t="s">
        <v>1494</v>
      </c>
      <c r="H2582">
        <v>60</v>
      </c>
      <c r="I2582">
        <v>210201</v>
      </c>
      <c r="J2582">
        <v>54880026</v>
      </c>
      <c r="K2582" t="s">
        <v>1445</v>
      </c>
      <c r="L2582" t="s">
        <v>1446</v>
      </c>
      <c r="M2582">
        <v>0</v>
      </c>
      <c r="N2582" t="s">
        <v>1447</v>
      </c>
      <c r="O2582" t="s">
        <v>1434</v>
      </c>
      <c r="P2582" t="s">
        <v>2505</v>
      </c>
      <c r="Q2582" t="s">
        <v>1435</v>
      </c>
      <c r="R2582" t="s">
        <v>1435</v>
      </c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 spans="1:60" x14ac:dyDescent="0.25">
      <c r="A2583">
        <v>3374</v>
      </c>
      <c r="B2583">
        <v>42916</v>
      </c>
      <c r="C2583" t="s">
        <v>2503</v>
      </c>
      <c r="D2583" t="s">
        <v>2504</v>
      </c>
      <c r="E2583" t="s">
        <v>1427</v>
      </c>
      <c r="F2583" t="s">
        <v>1494</v>
      </c>
      <c r="G2583" t="s">
        <v>1494</v>
      </c>
      <c r="H2583">
        <v>60</v>
      </c>
      <c r="I2583">
        <v>210202</v>
      </c>
      <c r="J2583">
        <v>6272002</v>
      </c>
      <c r="K2583" t="s">
        <v>1445</v>
      </c>
      <c r="L2583" t="s">
        <v>1446</v>
      </c>
      <c r="M2583">
        <v>0</v>
      </c>
      <c r="N2583" t="s">
        <v>1447</v>
      </c>
      <c r="O2583" t="s">
        <v>1434</v>
      </c>
      <c r="P2583" t="s">
        <v>2505</v>
      </c>
      <c r="Q2583" t="s">
        <v>1435</v>
      </c>
      <c r="R2583" t="s">
        <v>1435</v>
      </c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 spans="1:60" x14ac:dyDescent="0.25">
      <c r="A2584">
        <v>3375</v>
      </c>
      <c r="B2584">
        <v>42916</v>
      </c>
      <c r="C2584" t="s">
        <v>2503</v>
      </c>
      <c r="D2584" t="s">
        <v>2504</v>
      </c>
      <c r="E2584" t="s">
        <v>1427</v>
      </c>
      <c r="F2584" t="s">
        <v>1494</v>
      </c>
      <c r="G2584" t="s">
        <v>1494</v>
      </c>
      <c r="H2584">
        <v>60</v>
      </c>
      <c r="I2584">
        <v>210203</v>
      </c>
      <c r="J2584">
        <v>7839988</v>
      </c>
      <c r="K2584" t="s">
        <v>1445</v>
      </c>
      <c r="L2584" t="s">
        <v>1446</v>
      </c>
      <c r="M2584">
        <v>0</v>
      </c>
      <c r="N2584" t="s">
        <v>1447</v>
      </c>
      <c r="O2584" t="s">
        <v>1434</v>
      </c>
      <c r="P2584" t="s">
        <v>2505</v>
      </c>
      <c r="Q2584" t="s">
        <v>1435</v>
      </c>
      <c r="R2584" t="s">
        <v>1435</v>
      </c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 spans="1:60" x14ac:dyDescent="0.25">
      <c r="A2585">
        <v>3376</v>
      </c>
      <c r="B2585">
        <v>42916</v>
      </c>
      <c r="C2585" t="s">
        <v>2503</v>
      </c>
      <c r="D2585" t="s">
        <v>2504</v>
      </c>
      <c r="E2585" t="s">
        <v>1427</v>
      </c>
      <c r="F2585" t="s">
        <v>1494</v>
      </c>
      <c r="G2585" t="s">
        <v>1494</v>
      </c>
      <c r="H2585">
        <v>60</v>
      </c>
      <c r="I2585">
        <v>210204</v>
      </c>
      <c r="J2585">
        <v>1568000</v>
      </c>
      <c r="K2585" t="s">
        <v>1445</v>
      </c>
      <c r="L2585" t="s">
        <v>1446</v>
      </c>
      <c r="M2585">
        <v>0</v>
      </c>
      <c r="N2585" t="s">
        <v>1447</v>
      </c>
      <c r="O2585" t="s">
        <v>1434</v>
      </c>
      <c r="P2585" t="s">
        <v>2505</v>
      </c>
      <c r="Q2585" t="s">
        <v>1435</v>
      </c>
      <c r="R2585" t="s">
        <v>1435</v>
      </c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 spans="1:60" x14ac:dyDescent="0.25">
      <c r="A2586">
        <v>3377</v>
      </c>
      <c r="B2586">
        <v>42916</v>
      </c>
      <c r="C2586" t="s">
        <v>2503</v>
      </c>
      <c r="D2586" t="s">
        <v>2504</v>
      </c>
      <c r="E2586" t="s">
        <v>1427</v>
      </c>
      <c r="F2586" t="s">
        <v>1494</v>
      </c>
      <c r="G2586" t="s">
        <v>1494</v>
      </c>
      <c r="H2586">
        <v>60</v>
      </c>
      <c r="I2586">
        <v>210205</v>
      </c>
      <c r="J2586">
        <v>15680004</v>
      </c>
      <c r="K2586" t="s">
        <v>1445</v>
      </c>
      <c r="L2586" t="s">
        <v>1446</v>
      </c>
      <c r="M2586">
        <v>0</v>
      </c>
      <c r="N2586" t="s">
        <v>1447</v>
      </c>
      <c r="O2586" t="s">
        <v>1434</v>
      </c>
      <c r="P2586" t="s">
        <v>2505</v>
      </c>
      <c r="Q2586" t="s">
        <v>1435</v>
      </c>
      <c r="R2586" t="s">
        <v>1435</v>
      </c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 spans="1:60" x14ac:dyDescent="0.25">
      <c r="A2587">
        <v>3378</v>
      </c>
      <c r="B2587">
        <v>42916</v>
      </c>
      <c r="C2587" t="s">
        <v>2503</v>
      </c>
      <c r="D2587" t="s">
        <v>2504</v>
      </c>
      <c r="E2587" t="s">
        <v>1427</v>
      </c>
      <c r="F2587" t="s">
        <v>1494</v>
      </c>
      <c r="G2587" t="s">
        <v>1494</v>
      </c>
      <c r="H2587">
        <v>60</v>
      </c>
      <c r="I2587">
        <v>210301</v>
      </c>
      <c r="J2587">
        <v>16894688</v>
      </c>
      <c r="K2587" t="s">
        <v>1445</v>
      </c>
      <c r="L2587" t="s">
        <v>1446</v>
      </c>
      <c r="M2587">
        <v>0</v>
      </c>
      <c r="N2587" t="s">
        <v>1447</v>
      </c>
      <c r="O2587" t="s">
        <v>1434</v>
      </c>
      <c r="P2587" t="s">
        <v>2505</v>
      </c>
      <c r="Q2587" t="s">
        <v>1435</v>
      </c>
      <c r="R2587" t="s">
        <v>1435</v>
      </c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 spans="1:60" x14ac:dyDescent="0.25">
      <c r="A2588">
        <v>3379</v>
      </c>
      <c r="B2588">
        <v>42916</v>
      </c>
      <c r="C2588" t="s">
        <v>2503</v>
      </c>
      <c r="D2588" t="s">
        <v>2504</v>
      </c>
      <c r="E2588" t="s">
        <v>1427</v>
      </c>
      <c r="F2588" t="s">
        <v>1494</v>
      </c>
      <c r="G2588" t="s">
        <v>1494</v>
      </c>
      <c r="H2588">
        <v>60</v>
      </c>
      <c r="I2588">
        <v>210302</v>
      </c>
      <c r="J2588">
        <v>197574520</v>
      </c>
      <c r="K2588" t="s">
        <v>1445</v>
      </c>
      <c r="L2588" t="s">
        <v>1446</v>
      </c>
      <c r="M2588">
        <v>0</v>
      </c>
      <c r="N2588" t="s">
        <v>1447</v>
      </c>
      <c r="O2588" t="s">
        <v>1434</v>
      </c>
      <c r="P2588" t="s">
        <v>2505</v>
      </c>
      <c r="Q2588" t="s">
        <v>1435</v>
      </c>
      <c r="R2588" t="s">
        <v>1435</v>
      </c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 spans="1:60" x14ac:dyDescent="0.25">
      <c r="A2589">
        <v>3380</v>
      </c>
      <c r="B2589">
        <v>42916</v>
      </c>
      <c r="C2589" t="s">
        <v>2503</v>
      </c>
      <c r="D2589" t="s">
        <v>2504</v>
      </c>
      <c r="E2589" t="s">
        <v>1427</v>
      </c>
      <c r="F2589" t="s">
        <v>1494</v>
      </c>
      <c r="G2589" t="s">
        <v>1494</v>
      </c>
      <c r="H2589">
        <v>60</v>
      </c>
      <c r="I2589">
        <v>210303</v>
      </c>
      <c r="J2589">
        <v>20019428</v>
      </c>
      <c r="K2589" t="s">
        <v>1445</v>
      </c>
      <c r="L2589" t="s">
        <v>1446</v>
      </c>
      <c r="M2589">
        <v>0</v>
      </c>
      <c r="N2589" t="s">
        <v>1447</v>
      </c>
      <c r="O2589" t="s">
        <v>1434</v>
      </c>
      <c r="P2589" t="s">
        <v>2505</v>
      </c>
      <c r="Q2589" t="s">
        <v>1435</v>
      </c>
      <c r="R2589" t="s">
        <v>1435</v>
      </c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 spans="1:60" x14ac:dyDescent="0.25">
      <c r="A2590">
        <v>3381</v>
      </c>
      <c r="B2590">
        <v>42916</v>
      </c>
      <c r="C2590" t="s">
        <v>2503</v>
      </c>
      <c r="D2590" t="s">
        <v>2504</v>
      </c>
      <c r="E2590" t="s">
        <v>1427</v>
      </c>
      <c r="F2590" t="s">
        <v>1494</v>
      </c>
      <c r="G2590" t="s">
        <v>1494</v>
      </c>
      <c r="H2590">
        <v>60</v>
      </c>
      <c r="I2590">
        <v>210401</v>
      </c>
      <c r="J2590">
        <v>1452290</v>
      </c>
      <c r="K2590" t="s">
        <v>1445</v>
      </c>
      <c r="L2590" t="s">
        <v>1446</v>
      </c>
      <c r="M2590">
        <v>0</v>
      </c>
      <c r="N2590" t="s">
        <v>1447</v>
      </c>
      <c r="O2590" t="s">
        <v>1434</v>
      </c>
      <c r="P2590" t="s">
        <v>2505</v>
      </c>
      <c r="Q2590" t="s">
        <v>1435</v>
      </c>
      <c r="R2590" t="s">
        <v>1435</v>
      </c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 spans="1:60" x14ac:dyDescent="0.25">
      <c r="A2591">
        <v>3382</v>
      </c>
      <c r="B2591">
        <v>42916</v>
      </c>
      <c r="C2591" t="s">
        <v>2503</v>
      </c>
      <c r="D2591" t="s">
        <v>2504</v>
      </c>
      <c r="E2591" t="s">
        <v>1427</v>
      </c>
      <c r="F2591" t="s">
        <v>1494</v>
      </c>
      <c r="G2591" t="s">
        <v>1494</v>
      </c>
      <c r="H2591">
        <v>60</v>
      </c>
      <c r="I2591">
        <v>210403</v>
      </c>
      <c r="J2591">
        <v>1271406.53</v>
      </c>
      <c r="K2591" t="s">
        <v>1445</v>
      </c>
      <c r="L2591" t="s">
        <v>1446</v>
      </c>
      <c r="M2591">
        <v>0</v>
      </c>
      <c r="N2591" t="s">
        <v>1447</v>
      </c>
      <c r="O2591" t="s">
        <v>1434</v>
      </c>
      <c r="P2591" t="s">
        <v>2505</v>
      </c>
      <c r="Q2591" t="s">
        <v>1435</v>
      </c>
      <c r="R2591" t="s">
        <v>1435</v>
      </c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 spans="1:60" x14ac:dyDescent="0.25">
      <c r="A2592">
        <v>3383</v>
      </c>
      <c r="B2592">
        <v>42916</v>
      </c>
      <c r="C2592" t="s">
        <v>2503</v>
      </c>
      <c r="D2592" t="s">
        <v>2504</v>
      </c>
      <c r="E2592" t="s">
        <v>1427</v>
      </c>
      <c r="F2592" t="s">
        <v>1494</v>
      </c>
      <c r="G2592" t="s">
        <v>1494</v>
      </c>
      <c r="H2592">
        <v>60</v>
      </c>
      <c r="I2592">
        <v>210405</v>
      </c>
      <c r="J2592">
        <v>1034000</v>
      </c>
      <c r="K2592" t="s">
        <v>1445</v>
      </c>
      <c r="L2592" t="s">
        <v>1446</v>
      </c>
      <c r="M2592">
        <v>0</v>
      </c>
      <c r="N2592" t="s">
        <v>1447</v>
      </c>
      <c r="O2592" t="s">
        <v>1434</v>
      </c>
      <c r="P2592" t="s">
        <v>2505</v>
      </c>
      <c r="Q2592" t="s">
        <v>1435</v>
      </c>
      <c r="R2592" t="s">
        <v>1435</v>
      </c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 spans="1:60" x14ac:dyDescent="0.25">
      <c r="A2593">
        <v>3384</v>
      </c>
      <c r="B2593">
        <v>42916</v>
      </c>
      <c r="C2593" t="s">
        <v>2503</v>
      </c>
      <c r="D2593" t="s">
        <v>2504</v>
      </c>
      <c r="E2593" t="s">
        <v>1427</v>
      </c>
      <c r="F2593" t="s">
        <v>1494</v>
      </c>
      <c r="G2593" t="s">
        <v>1494</v>
      </c>
      <c r="H2593">
        <v>60</v>
      </c>
      <c r="I2593">
        <v>210406</v>
      </c>
      <c r="J2593">
        <v>9560090</v>
      </c>
      <c r="K2593" t="s">
        <v>1445</v>
      </c>
      <c r="L2593" t="s">
        <v>1446</v>
      </c>
      <c r="M2593">
        <v>0</v>
      </c>
      <c r="N2593" t="s">
        <v>1447</v>
      </c>
      <c r="O2593" t="s">
        <v>1434</v>
      </c>
      <c r="P2593" t="s">
        <v>2505</v>
      </c>
      <c r="Q2593" t="s">
        <v>1435</v>
      </c>
      <c r="R2593" t="s">
        <v>1435</v>
      </c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</row>
    <row r="2594" spans="1:60" x14ac:dyDescent="0.25">
      <c r="A2594">
        <v>3385</v>
      </c>
      <c r="B2594">
        <v>42916</v>
      </c>
      <c r="C2594" t="s">
        <v>2503</v>
      </c>
      <c r="D2594" t="s">
        <v>2504</v>
      </c>
      <c r="E2594" t="s">
        <v>1427</v>
      </c>
      <c r="F2594" t="s">
        <v>1494</v>
      </c>
      <c r="G2594" t="s">
        <v>1494</v>
      </c>
      <c r="H2594">
        <v>60</v>
      </c>
      <c r="I2594">
        <v>210502</v>
      </c>
      <c r="J2594">
        <v>35376880</v>
      </c>
      <c r="K2594" t="s">
        <v>1445</v>
      </c>
      <c r="L2594" t="s">
        <v>1446</v>
      </c>
      <c r="M2594">
        <v>0</v>
      </c>
      <c r="N2594" t="s">
        <v>1447</v>
      </c>
      <c r="O2594" t="s">
        <v>1434</v>
      </c>
      <c r="P2594" t="s">
        <v>2505</v>
      </c>
      <c r="Q2594" t="s">
        <v>1435</v>
      </c>
      <c r="R2594" t="s">
        <v>1435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 spans="1:60" x14ac:dyDescent="0.25">
      <c r="A2595">
        <v>3386</v>
      </c>
      <c r="B2595">
        <v>42916</v>
      </c>
      <c r="C2595" t="s">
        <v>2503</v>
      </c>
      <c r="D2595" t="s">
        <v>2504</v>
      </c>
      <c r="E2595" t="s">
        <v>1427</v>
      </c>
      <c r="F2595" t="s">
        <v>1494</v>
      </c>
      <c r="G2595" t="s">
        <v>1494</v>
      </c>
      <c r="H2595">
        <v>60</v>
      </c>
      <c r="I2595">
        <v>210604</v>
      </c>
      <c r="J2595">
        <v>10159120</v>
      </c>
      <c r="K2595" t="s">
        <v>1445</v>
      </c>
      <c r="L2595" t="s">
        <v>1446</v>
      </c>
      <c r="M2595">
        <v>0</v>
      </c>
      <c r="N2595" t="s">
        <v>1447</v>
      </c>
      <c r="O2595" t="s">
        <v>1434</v>
      </c>
      <c r="P2595" t="s">
        <v>2505</v>
      </c>
      <c r="Q2595" t="s">
        <v>1435</v>
      </c>
      <c r="R2595" t="s">
        <v>1435</v>
      </c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 spans="1:60" x14ac:dyDescent="0.25">
      <c r="A2596">
        <v>3387</v>
      </c>
      <c r="B2596">
        <v>42916</v>
      </c>
      <c r="C2596" t="s">
        <v>2503</v>
      </c>
      <c r="D2596" t="s">
        <v>2504</v>
      </c>
      <c r="E2596" t="s">
        <v>1427</v>
      </c>
      <c r="F2596" t="s">
        <v>1494</v>
      </c>
      <c r="G2596" t="s">
        <v>1494</v>
      </c>
      <c r="H2596">
        <v>60</v>
      </c>
      <c r="I2596">
        <v>210702</v>
      </c>
      <c r="J2596">
        <v>561000</v>
      </c>
      <c r="K2596" t="s">
        <v>1445</v>
      </c>
      <c r="L2596" t="s">
        <v>1446</v>
      </c>
      <c r="M2596">
        <v>0</v>
      </c>
      <c r="N2596" t="s">
        <v>1447</v>
      </c>
      <c r="O2596" t="s">
        <v>1434</v>
      </c>
      <c r="P2596" t="s">
        <v>2505</v>
      </c>
      <c r="Q2596" t="s">
        <v>1435</v>
      </c>
      <c r="R2596" t="s">
        <v>1435</v>
      </c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 spans="1:60" x14ac:dyDescent="0.25">
      <c r="A2597">
        <v>3388</v>
      </c>
      <c r="B2597">
        <v>42916</v>
      </c>
      <c r="C2597" t="s">
        <v>2503</v>
      </c>
      <c r="D2597" t="s">
        <v>2504</v>
      </c>
      <c r="E2597" t="s">
        <v>1427</v>
      </c>
      <c r="F2597" t="s">
        <v>1494</v>
      </c>
      <c r="G2597" t="s">
        <v>1494</v>
      </c>
      <c r="H2597">
        <v>60</v>
      </c>
      <c r="I2597">
        <v>210802</v>
      </c>
      <c r="J2597">
        <v>1440000</v>
      </c>
      <c r="K2597" t="s">
        <v>1445</v>
      </c>
      <c r="L2597" t="s">
        <v>1446</v>
      </c>
      <c r="M2597">
        <v>0</v>
      </c>
      <c r="N2597" t="s">
        <v>1447</v>
      </c>
      <c r="O2597" t="s">
        <v>1434</v>
      </c>
      <c r="P2597" t="s">
        <v>2505</v>
      </c>
      <c r="Q2597" t="s">
        <v>1435</v>
      </c>
      <c r="R2597" t="s">
        <v>1435</v>
      </c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 spans="1:60" x14ac:dyDescent="0.25">
      <c r="A2598">
        <v>3389</v>
      </c>
      <c r="B2598">
        <v>42916</v>
      </c>
      <c r="C2598" t="s">
        <v>2503</v>
      </c>
      <c r="D2598" t="s">
        <v>2504</v>
      </c>
      <c r="E2598" t="s">
        <v>1427</v>
      </c>
      <c r="F2598" t="s">
        <v>1494</v>
      </c>
      <c r="G2598" t="s">
        <v>1494</v>
      </c>
      <c r="H2598">
        <v>60</v>
      </c>
      <c r="I2598">
        <v>210901</v>
      </c>
      <c r="J2598">
        <v>300000</v>
      </c>
      <c r="K2598" t="s">
        <v>1445</v>
      </c>
      <c r="L2598" t="s">
        <v>1446</v>
      </c>
      <c r="M2598">
        <v>0</v>
      </c>
      <c r="N2598" t="s">
        <v>1447</v>
      </c>
      <c r="O2598" t="s">
        <v>1434</v>
      </c>
      <c r="P2598" t="s">
        <v>2505</v>
      </c>
      <c r="Q2598" t="s">
        <v>1435</v>
      </c>
      <c r="R2598" t="s">
        <v>1435</v>
      </c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 spans="1:60" x14ac:dyDescent="0.25">
      <c r="A2599">
        <v>3390</v>
      </c>
      <c r="B2599">
        <v>42916</v>
      </c>
      <c r="C2599" t="s">
        <v>2503</v>
      </c>
      <c r="D2599" t="s">
        <v>2504</v>
      </c>
      <c r="E2599" t="s">
        <v>1427</v>
      </c>
      <c r="F2599" t="s">
        <v>1494</v>
      </c>
      <c r="G2599" t="s">
        <v>1494</v>
      </c>
      <c r="H2599">
        <v>60</v>
      </c>
      <c r="I2599">
        <v>210902</v>
      </c>
      <c r="J2599">
        <v>3777500</v>
      </c>
      <c r="K2599" t="s">
        <v>1445</v>
      </c>
      <c r="L2599" t="s">
        <v>1446</v>
      </c>
      <c r="M2599">
        <v>0</v>
      </c>
      <c r="N2599" t="s">
        <v>1447</v>
      </c>
      <c r="O2599" t="s">
        <v>1434</v>
      </c>
      <c r="P2599" t="s">
        <v>2505</v>
      </c>
      <c r="Q2599" t="s">
        <v>1435</v>
      </c>
      <c r="R2599" t="s">
        <v>1435</v>
      </c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 spans="1:60" x14ac:dyDescent="0.25">
      <c r="A2600">
        <v>3391</v>
      </c>
      <c r="B2600">
        <v>42916</v>
      </c>
      <c r="C2600" t="s">
        <v>2503</v>
      </c>
      <c r="D2600" t="s">
        <v>2504</v>
      </c>
      <c r="E2600" t="s">
        <v>1427</v>
      </c>
      <c r="F2600" t="s">
        <v>1494</v>
      </c>
      <c r="G2600" t="s">
        <v>1494</v>
      </c>
      <c r="H2600">
        <v>60</v>
      </c>
      <c r="I2600">
        <v>210903</v>
      </c>
      <c r="J2600">
        <v>122345694.34</v>
      </c>
      <c r="K2600" t="s">
        <v>1445</v>
      </c>
      <c r="L2600" t="s">
        <v>1446</v>
      </c>
      <c r="M2600">
        <v>0</v>
      </c>
      <c r="N2600" t="s">
        <v>1447</v>
      </c>
      <c r="O2600" t="s">
        <v>1434</v>
      </c>
      <c r="P2600" t="s">
        <v>2505</v>
      </c>
      <c r="Q2600" t="s">
        <v>1435</v>
      </c>
      <c r="R2600" t="s">
        <v>1435</v>
      </c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 spans="1:60" x14ac:dyDescent="0.25">
      <c r="A2601">
        <v>3392</v>
      </c>
      <c r="B2601">
        <v>42916</v>
      </c>
      <c r="C2601" t="s">
        <v>2503</v>
      </c>
      <c r="D2601" t="s">
        <v>2504</v>
      </c>
      <c r="E2601" t="s">
        <v>1427</v>
      </c>
      <c r="F2601" t="s">
        <v>1494</v>
      </c>
      <c r="G2601" t="s">
        <v>1494</v>
      </c>
      <c r="H2601">
        <v>60</v>
      </c>
      <c r="I2601">
        <v>213205</v>
      </c>
      <c r="J2601">
        <v>53020360</v>
      </c>
      <c r="K2601" t="s">
        <v>1445</v>
      </c>
      <c r="L2601" t="s">
        <v>1446</v>
      </c>
      <c r="M2601">
        <v>0</v>
      </c>
      <c r="N2601" t="s">
        <v>1447</v>
      </c>
      <c r="O2601" t="s">
        <v>1434</v>
      </c>
      <c r="P2601" t="s">
        <v>2505</v>
      </c>
      <c r="Q2601" t="s">
        <v>1435</v>
      </c>
      <c r="R2601" t="s">
        <v>1435</v>
      </c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 spans="1:60" x14ac:dyDescent="0.25">
      <c r="A2602">
        <v>3393</v>
      </c>
      <c r="B2602">
        <v>42916</v>
      </c>
      <c r="C2602" t="s">
        <v>2503</v>
      </c>
      <c r="D2602" t="s">
        <v>2504</v>
      </c>
      <c r="E2602" t="s">
        <v>1427</v>
      </c>
      <c r="F2602" t="s">
        <v>1494</v>
      </c>
      <c r="G2602" t="s">
        <v>1494</v>
      </c>
      <c r="H2602">
        <v>60</v>
      </c>
      <c r="I2602">
        <v>213208</v>
      </c>
      <c r="J2602">
        <v>138888400</v>
      </c>
      <c r="K2602" t="s">
        <v>1445</v>
      </c>
      <c r="L2602" t="s">
        <v>1446</v>
      </c>
      <c r="M2602">
        <v>0</v>
      </c>
      <c r="N2602" t="s">
        <v>1447</v>
      </c>
      <c r="O2602" t="s">
        <v>1434</v>
      </c>
      <c r="P2602" t="s">
        <v>2505</v>
      </c>
      <c r="Q2602" t="s">
        <v>1435</v>
      </c>
      <c r="R2602" t="s">
        <v>1435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 spans="1:60" x14ac:dyDescent="0.25">
      <c r="A2603">
        <v>3394</v>
      </c>
      <c r="B2603">
        <v>42916</v>
      </c>
      <c r="C2603" t="s">
        <v>2503</v>
      </c>
      <c r="D2603" t="s">
        <v>2504</v>
      </c>
      <c r="E2603" t="s">
        <v>1427</v>
      </c>
      <c r="F2603" t="s">
        <v>1494</v>
      </c>
      <c r="G2603" t="s">
        <v>1494</v>
      </c>
      <c r="H2603">
        <v>60</v>
      </c>
      <c r="I2603">
        <v>213209</v>
      </c>
      <c r="J2603">
        <v>2090500</v>
      </c>
      <c r="K2603" t="s">
        <v>1445</v>
      </c>
      <c r="L2603" t="s">
        <v>1446</v>
      </c>
      <c r="M2603">
        <v>0</v>
      </c>
      <c r="N2603" t="s">
        <v>1447</v>
      </c>
      <c r="O2603" t="s">
        <v>1434</v>
      </c>
      <c r="P2603" t="s">
        <v>2505</v>
      </c>
      <c r="Q2603" t="s">
        <v>1435</v>
      </c>
      <c r="R2603" t="s">
        <v>1435</v>
      </c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 spans="1:60" x14ac:dyDescent="0.25">
      <c r="A2604">
        <v>3395</v>
      </c>
      <c r="B2604">
        <v>42916</v>
      </c>
      <c r="C2604" t="s">
        <v>2503</v>
      </c>
      <c r="D2604" t="s">
        <v>2504</v>
      </c>
      <c r="E2604" t="s">
        <v>1427</v>
      </c>
      <c r="F2604" t="s">
        <v>1494</v>
      </c>
      <c r="G2604" t="s">
        <v>1494</v>
      </c>
      <c r="H2604">
        <v>60</v>
      </c>
      <c r="I2604">
        <v>225001</v>
      </c>
      <c r="J2604">
        <v>25203176</v>
      </c>
      <c r="K2604" t="s">
        <v>1445</v>
      </c>
      <c r="L2604" t="s">
        <v>1446</v>
      </c>
      <c r="M2604">
        <v>0</v>
      </c>
      <c r="N2604" t="s">
        <v>1447</v>
      </c>
      <c r="O2604" t="s">
        <v>1434</v>
      </c>
      <c r="P2604" t="s">
        <v>2505</v>
      </c>
      <c r="Q2604" t="s">
        <v>1435</v>
      </c>
      <c r="R2604" t="s">
        <v>1435</v>
      </c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 spans="1:60" x14ac:dyDescent="0.25">
      <c r="A2605">
        <v>3396</v>
      </c>
      <c r="B2605">
        <v>42916</v>
      </c>
      <c r="C2605" t="s">
        <v>2503</v>
      </c>
      <c r="D2605" t="s">
        <v>2504</v>
      </c>
      <c r="E2605" t="s">
        <v>1427</v>
      </c>
      <c r="F2605" t="s">
        <v>1494</v>
      </c>
      <c r="G2605" t="s">
        <v>1494</v>
      </c>
      <c r="H2605">
        <v>51220</v>
      </c>
      <c r="I2605">
        <v>60</v>
      </c>
      <c r="J2605">
        <v>-81502513.870000005</v>
      </c>
      <c r="K2605" t="s">
        <v>1445</v>
      </c>
      <c r="L2605" t="s">
        <v>1446</v>
      </c>
      <c r="M2605">
        <v>0</v>
      </c>
      <c r="N2605" t="s">
        <v>1447</v>
      </c>
      <c r="O2605" t="s">
        <v>1434</v>
      </c>
      <c r="P2605" t="s">
        <v>2505</v>
      </c>
      <c r="Q2605" t="s">
        <v>1435</v>
      </c>
      <c r="R2605" t="s">
        <v>1435</v>
      </c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 spans="1:60" x14ac:dyDescent="0.25">
      <c r="A2606">
        <v>705</v>
      </c>
      <c r="B2606">
        <v>42919</v>
      </c>
      <c r="C2606">
        <v>7</v>
      </c>
      <c r="D2606" t="s">
        <v>1607</v>
      </c>
      <c r="E2606" t="s">
        <v>1427</v>
      </c>
      <c r="F2606" t="s">
        <v>1428</v>
      </c>
      <c r="G2606">
        <v>5954336382</v>
      </c>
      <c r="H2606">
        <v>31215</v>
      </c>
      <c r="I2606">
        <v>335100</v>
      </c>
      <c r="J2606">
        <v>1450000</v>
      </c>
      <c r="K2606" t="s">
        <v>1445</v>
      </c>
      <c r="L2606" t="s">
        <v>1446</v>
      </c>
      <c r="M2606">
        <v>0</v>
      </c>
      <c r="N2606" t="s">
        <v>1447</v>
      </c>
      <c r="O2606" t="s">
        <v>1434</v>
      </c>
      <c r="P2606" t="s">
        <v>1544</v>
      </c>
      <c r="Q2606" t="s">
        <v>1435</v>
      </c>
      <c r="R2606" t="s">
        <v>1435</v>
      </c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 spans="1:60" x14ac:dyDescent="0.25">
      <c r="A2607">
        <v>657</v>
      </c>
      <c r="B2607">
        <v>42920</v>
      </c>
      <c r="C2607">
        <v>378</v>
      </c>
      <c r="D2607" t="s">
        <v>1580</v>
      </c>
      <c r="E2607" t="s">
        <v>1427</v>
      </c>
      <c r="F2607" t="s">
        <v>1441</v>
      </c>
      <c r="G2607">
        <v>5000571065</v>
      </c>
      <c r="H2607">
        <v>41310</v>
      </c>
      <c r="I2607">
        <v>31211</v>
      </c>
      <c r="J2607">
        <v>5777016</v>
      </c>
      <c r="K2607" t="s">
        <v>1445</v>
      </c>
      <c r="L2607" t="s">
        <v>1446</v>
      </c>
      <c r="M2607">
        <v>0</v>
      </c>
      <c r="N2607" t="s">
        <v>1447</v>
      </c>
      <c r="O2607" t="s">
        <v>1434</v>
      </c>
      <c r="P2607" t="s">
        <v>2461</v>
      </c>
      <c r="Q2607">
        <v>71802</v>
      </c>
      <c r="R2607">
        <v>81834</v>
      </c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 spans="1:60" x14ac:dyDescent="0.25">
      <c r="A2608">
        <v>677</v>
      </c>
      <c r="B2608">
        <v>42920</v>
      </c>
      <c r="C2608">
        <v>7</v>
      </c>
      <c r="D2608" t="s">
        <v>1580</v>
      </c>
      <c r="E2608" t="s">
        <v>1427</v>
      </c>
      <c r="F2608" t="s">
        <v>1441</v>
      </c>
      <c r="G2608">
        <v>5000571065</v>
      </c>
      <c r="H2608">
        <v>210101</v>
      </c>
      <c r="I2608">
        <v>41310</v>
      </c>
      <c r="J2608">
        <v>8699332</v>
      </c>
      <c r="K2608" t="s">
        <v>1445</v>
      </c>
      <c r="L2608" t="s">
        <v>1446</v>
      </c>
      <c r="M2608">
        <v>0</v>
      </c>
      <c r="N2608" t="s">
        <v>1447</v>
      </c>
      <c r="O2608" t="s">
        <v>1434</v>
      </c>
      <c r="P2608" t="s">
        <v>1586</v>
      </c>
      <c r="Q2608" t="s">
        <v>1435</v>
      </c>
      <c r="R2608" t="s">
        <v>1435</v>
      </c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 spans="1:60" x14ac:dyDescent="0.25">
      <c r="A2609">
        <v>658</v>
      </c>
      <c r="B2609">
        <v>42922</v>
      </c>
      <c r="C2609">
        <v>379</v>
      </c>
      <c r="D2609" t="s">
        <v>1620</v>
      </c>
      <c r="E2609" t="s">
        <v>1427</v>
      </c>
      <c r="F2609" t="s">
        <v>1428</v>
      </c>
      <c r="G2609">
        <v>5954000011</v>
      </c>
      <c r="H2609">
        <v>41310</v>
      </c>
      <c r="I2609">
        <v>31211</v>
      </c>
      <c r="J2609">
        <v>990302</v>
      </c>
      <c r="K2609" t="s">
        <v>1445</v>
      </c>
      <c r="L2609" t="s">
        <v>1446</v>
      </c>
      <c r="M2609">
        <v>0</v>
      </c>
      <c r="N2609" t="s">
        <v>1447</v>
      </c>
      <c r="O2609" t="s">
        <v>1434</v>
      </c>
      <c r="P2609" t="s">
        <v>2461</v>
      </c>
      <c r="Q2609">
        <v>71802</v>
      </c>
      <c r="R2609">
        <v>81834</v>
      </c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 spans="1:60" x14ac:dyDescent="0.25">
      <c r="A2610">
        <v>659</v>
      </c>
      <c r="B2610">
        <v>42922</v>
      </c>
      <c r="C2610">
        <v>380</v>
      </c>
      <c r="D2610" t="s">
        <v>2506</v>
      </c>
      <c r="E2610" t="s">
        <v>1427</v>
      </c>
      <c r="F2610" t="s">
        <v>1546</v>
      </c>
      <c r="G2610">
        <v>250000113717</v>
      </c>
      <c r="H2610">
        <v>41310</v>
      </c>
      <c r="I2610">
        <v>31211</v>
      </c>
      <c r="J2610">
        <v>1482592</v>
      </c>
      <c r="K2610" t="s">
        <v>1445</v>
      </c>
      <c r="L2610" t="s">
        <v>1446</v>
      </c>
      <c r="M2610">
        <v>0</v>
      </c>
      <c r="N2610" t="s">
        <v>1447</v>
      </c>
      <c r="O2610" t="s">
        <v>1434</v>
      </c>
      <c r="P2610" t="s">
        <v>2461</v>
      </c>
      <c r="Q2610">
        <v>71802</v>
      </c>
      <c r="R2610">
        <v>81834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 spans="1:60" x14ac:dyDescent="0.25">
      <c r="A2611">
        <v>671</v>
      </c>
      <c r="B2611">
        <v>42922</v>
      </c>
      <c r="C2611">
        <v>7</v>
      </c>
      <c r="D2611" t="s">
        <v>1580</v>
      </c>
      <c r="E2611" t="s">
        <v>1427</v>
      </c>
      <c r="F2611" t="s">
        <v>1441</v>
      </c>
      <c r="G2611">
        <v>5000571065</v>
      </c>
      <c r="H2611">
        <v>210101</v>
      </c>
      <c r="I2611">
        <v>41310</v>
      </c>
      <c r="J2611">
        <v>3090882</v>
      </c>
      <c r="K2611" t="s">
        <v>1445</v>
      </c>
      <c r="L2611" t="s">
        <v>1446</v>
      </c>
      <c r="M2611">
        <v>0</v>
      </c>
      <c r="N2611" t="s">
        <v>1447</v>
      </c>
      <c r="O2611" t="s">
        <v>1434</v>
      </c>
      <c r="P2611" t="s">
        <v>1586</v>
      </c>
      <c r="Q2611" t="s">
        <v>1435</v>
      </c>
      <c r="R2611" t="s">
        <v>1435</v>
      </c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 spans="1:60" x14ac:dyDescent="0.25">
      <c r="A2612">
        <v>678</v>
      </c>
      <c r="B2612">
        <v>42922</v>
      </c>
      <c r="C2612">
        <v>7</v>
      </c>
      <c r="D2612" t="s">
        <v>1624</v>
      </c>
      <c r="E2612" t="s">
        <v>1427</v>
      </c>
      <c r="F2612" t="s">
        <v>1537</v>
      </c>
      <c r="G2612">
        <v>100180090000</v>
      </c>
      <c r="H2612">
        <v>41310</v>
      </c>
      <c r="I2612">
        <v>4136120</v>
      </c>
      <c r="J2612">
        <v>855652</v>
      </c>
      <c r="K2612" t="s">
        <v>1445</v>
      </c>
      <c r="L2612" t="s">
        <v>1446</v>
      </c>
      <c r="M2612">
        <v>0</v>
      </c>
      <c r="N2612" t="s">
        <v>1447</v>
      </c>
      <c r="O2612" t="s">
        <v>1434</v>
      </c>
      <c r="P2612" t="s">
        <v>1627</v>
      </c>
      <c r="Q2612" t="s">
        <v>1435</v>
      </c>
      <c r="R2612" t="s">
        <v>1435</v>
      </c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 spans="1:60" x14ac:dyDescent="0.25">
      <c r="A2613">
        <v>679</v>
      </c>
      <c r="B2613">
        <v>42922</v>
      </c>
      <c r="C2613">
        <v>7</v>
      </c>
      <c r="D2613" t="s">
        <v>1629</v>
      </c>
      <c r="E2613" t="s">
        <v>1427</v>
      </c>
      <c r="F2613" t="s">
        <v>1537</v>
      </c>
      <c r="G2613">
        <v>100180000901</v>
      </c>
      <c r="H2613">
        <v>41310</v>
      </c>
      <c r="I2613">
        <v>4136130</v>
      </c>
      <c r="J2613">
        <v>721369</v>
      </c>
      <c r="K2613" t="s">
        <v>1445</v>
      </c>
      <c r="L2613" t="s">
        <v>1446</v>
      </c>
      <c r="M2613">
        <v>0</v>
      </c>
      <c r="N2613" t="s">
        <v>1447</v>
      </c>
      <c r="O2613" t="s">
        <v>1434</v>
      </c>
      <c r="P2613" t="s">
        <v>1632</v>
      </c>
      <c r="Q2613" t="s">
        <v>1435</v>
      </c>
      <c r="R2613" t="s">
        <v>1435</v>
      </c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 spans="1:60" x14ac:dyDescent="0.25">
      <c r="A2614">
        <v>680</v>
      </c>
      <c r="B2614">
        <v>42922</v>
      </c>
      <c r="C2614">
        <v>7</v>
      </c>
      <c r="D2614" t="s">
        <v>1686</v>
      </c>
      <c r="E2614" t="s">
        <v>1427</v>
      </c>
      <c r="F2614" t="s">
        <v>1428</v>
      </c>
      <c r="G2614">
        <v>5935008092</v>
      </c>
      <c r="H2614">
        <v>41310</v>
      </c>
      <c r="I2614">
        <v>4136140</v>
      </c>
      <c r="J2614">
        <v>86993</v>
      </c>
      <c r="K2614" t="s">
        <v>1445</v>
      </c>
      <c r="L2614" t="s">
        <v>1446</v>
      </c>
      <c r="M2614">
        <v>0</v>
      </c>
      <c r="N2614" t="s">
        <v>1447</v>
      </c>
      <c r="O2614" t="s">
        <v>1434</v>
      </c>
      <c r="P2614" t="s">
        <v>1937</v>
      </c>
      <c r="Q2614" t="s">
        <v>1435</v>
      </c>
      <c r="R2614" t="s">
        <v>1435</v>
      </c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 spans="1:60" x14ac:dyDescent="0.25">
      <c r="A2615">
        <v>681</v>
      </c>
      <c r="B2615">
        <v>42922</v>
      </c>
      <c r="C2615">
        <v>7</v>
      </c>
      <c r="D2615" t="s">
        <v>1645</v>
      </c>
      <c r="E2615" t="s">
        <v>1427</v>
      </c>
      <c r="F2615" t="s">
        <v>1428</v>
      </c>
      <c r="G2615">
        <v>5954302400</v>
      </c>
      <c r="H2615">
        <v>41310</v>
      </c>
      <c r="I2615">
        <v>41362</v>
      </c>
      <c r="J2615">
        <v>90000</v>
      </c>
      <c r="K2615" t="s">
        <v>1445</v>
      </c>
      <c r="L2615" t="s">
        <v>1446</v>
      </c>
      <c r="M2615">
        <v>0</v>
      </c>
      <c r="N2615" t="s">
        <v>1447</v>
      </c>
      <c r="O2615" t="s">
        <v>1434</v>
      </c>
      <c r="P2615" t="s">
        <v>1647</v>
      </c>
      <c r="Q2615" t="s">
        <v>1435</v>
      </c>
      <c r="R2615" t="s">
        <v>1435</v>
      </c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 spans="1:60" x14ac:dyDescent="0.25">
      <c r="A2616">
        <v>682</v>
      </c>
      <c r="B2616">
        <v>42922</v>
      </c>
      <c r="C2616">
        <v>7</v>
      </c>
      <c r="D2616" t="s">
        <v>1690</v>
      </c>
      <c r="E2616" t="s">
        <v>1427</v>
      </c>
      <c r="F2616" t="s">
        <v>1537</v>
      </c>
      <c r="G2616">
        <v>100181715401</v>
      </c>
      <c r="H2616">
        <v>41310</v>
      </c>
      <c r="I2616">
        <v>4136100</v>
      </c>
      <c r="J2616">
        <v>178000</v>
      </c>
      <c r="K2616" t="s">
        <v>1445</v>
      </c>
      <c r="L2616" t="s">
        <v>1446</v>
      </c>
      <c r="M2616">
        <v>0</v>
      </c>
      <c r="N2616" t="s">
        <v>1447</v>
      </c>
      <c r="O2616" t="s">
        <v>1434</v>
      </c>
      <c r="P2616" t="s">
        <v>2507</v>
      </c>
      <c r="Q2616" t="s">
        <v>1435</v>
      </c>
      <c r="R2616" t="s">
        <v>1435</v>
      </c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 spans="1:60" x14ac:dyDescent="0.25">
      <c r="A2617">
        <v>707</v>
      </c>
      <c r="B2617">
        <v>42922</v>
      </c>
      <c r="C2617">
        <v>7</v>
      </c>
      <c r="D2617" t="s">
        <v>1624</v>
      </c>
      <c r="E2617" t="s">
        <v>1427</v>
      </c>
      <c r="F2617" t="s">
        <v>1537</v>
      </c>
      <c r="G2617">
        <v>100180090000</v>
      </c>
      <c r="H2617">
        <v>31211</v>
      </c>
      <c r="I2617">
        <v>335101</v>
      </c>
      <c r="J2617">
        <v>1320111</v>
      </c>
      <c r="K2617" t="s">
        <v>1445</v>
      </c>
      <c r="L2617" t="s">
        <v>1446</v>
      </c>
      <c r="M2617">
        <v>0</v>
      </c>
      <c r="N2617" t="s">
        <v>1447</v>
      </c>
      <c r="O2617" t="s">
        <v>1434</v>
      </c>
      <c r="P2617" t="s">
        <v>1878</v>
      </c>
      <c r="Q2617" t="s">
        <v>1435</v>
      </c>
      <c r="R2617" t="s">
        <v>1435</v>
      </c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 spans="1:60" x14ac:dyDescent="0.25">
      <c r="A2618">
        <v>726</v>
      </c>
      <c r="B2618">
        <v>42926</v>
      </c>
      <c r="C2618">
        <v>7</v>
      </c>
      <c r="D2618" t="s">
        <v>1601</v>
      </c>
      <c r="E2618" t="s">
        <v>1427</v>
      </c>
      <c r="F2618" t="s">
        <v>1602</v>
      </c>
      <c r="G2618">
        <v>180015190</v>
      </c>
      <c r="H2618">
        <v>31211</v>
      </c>
      <c r="I2618">
        <v>131007</v>
      </c>
      <c r="J2618">
        <v>35825000</v>
      </c>
      <c r="K2618" t="s">
        <v>1445</v>
      </c>
      <c r="L2618" t="s">
        <v>1446</v>
      </c>
      <c r="M2618">
        <v>0</v>
      </c>
      <c r="N2618" t="s">
        <v>1447</v>
      </c>
      <c r="O2618" t="s">
        <v>1434</v>
      </c>
      <c r="P2618" t="s">
        <v>1606</v>
      </c>
      <c r="Q2618" t="s">
        <v>1435</v>
      </c>
      <c r="R2618" t="s">
        <v>1435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 spans="1:60" x14ac:dyDescent="0.25">
      <c r="A2619">
        <v>663</v>
      </c>
      <c r="B2619">
        <v>42932</v>
      </c>
      <c r="C2619">
        <v>381</v>
      </c>
      <c r="D2619" t="s">
        <v>1580</v>
      </c>
      <c r="E2619" t="s">
        <v>1427</v>
      </c>
      <c r="F2619" t="s">
        <v>1441</v>
      </c>
      <c r="G2619">
        <v>5000571065</v>
      </c>
      <c r="H2619">
        <v>41310</v>
      </c>
      <c r="I2619">
        <v>31211</v>
      </c>
      <c r="J2619">
        <v>7581884</v>
      </c>
      <c r="K2619" t="s">
        <v>1445</v>
      </c>
      <c r="L2619" t="s">
        <v>1446</v>
      </c>
      <c r="M2619">
        <v>0</v>
      </c>
      <c r="N2619" t="s">
        <v>1447</v>
      </c>
      <c r="O2619" t="s">
        <v>1434</v>
      </c>
      <c r="P2619" t="s">
        <v>1616</v>
      </c>
      <c r="Q2619">
        <v>71802</v>
      </c>
      <c r="R2619">
        <v>81834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 spans="1:60" x14ac:dyDescent="0.25">
      <c r="A2620">
        <v>664</v>
      </c>
      <c r="B2620">
        <v>42932</v>
      </c>
      <c r="C2620">
        <v>382</v>
      </c>
      <c r="D2620" t="s">
        <v>1620</v>
      </c>
      <c r="E2620" t="s">
        <v>1427</v>
      </c>
      <c r="F2620" t="s">
        <v>1428</v>
      </c>
      <c r="G2620">
        <v>5954000011</v>
      </c>
      <c r="H2620">
        <v>41310</v>
      </c>
      <c r="I2620">
        <v>31211</v>
      </c>
      <c r="J2620">
        <v>13423303</v>
      </c>
      <c r="K2620" t="s">
        <v>1445</v>
      </c>
      <c r="L2620" t="s">
        <v>1446</v>
      </c>
      <c r="M2620">
        <v>0</v>
      </c>
      <c r="N2620" t="s">
        <v>1447</v>
      </c>
      <c r="O2620" t="s">
        <v>1434</v>
      </c>
      <c r="P2620" t="s">
        <v>1616</v>
      </c>
      <c r="Q2620">
        <v>71802</v>
      </c>
      <c r="R2620">
        <v>81834</v>
      </c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 spans="1:60" x14ac:dyDescent="0.25">
      <c r="A2621">
        <v>665</v>
      </c>
      <c r="B2621">
        <v>42932</v>
      </c>
      <c r="C2621">
        <v>383</v>
      </c>
      <c r="D2621" t="s">
        <v>1588</v>
      </c>
      <c r="E2621" t="s">
        <v>1427</v>
      </c>
      <c r="F2621" t="s">
        <v>1589</v>
      </c>
      <c r="G2621">
        <v>5935001766</v>
      </c>
      <c r="H2621">
        <v>4136106</v>
      </c>
      <c r="I2621">
        <v>31211</v>
      </c>
      <c r="J2621">
        <v>179593</v>
      </c>
      <c r="K2621" t="s">
        <v>1445</v>
      </c>
      <c r="L2621" t="s">
        <v>1446</v>
      </c>
      <c r="M2621">
        <v>0</v>
      </c>
      <c r="N2621" t="s">
        <v>1447</v>
      </c>
      <c r="O2621" t="s">
        <v>1434</v>
      </c>
      <c r="P2621" t="s">
        <v>2508</v>
      </c>
      <c r="Q2621">
        <v>71802</v>
      </c>
      <c r="R2621">
        <v>81834</v>
      </c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 spans="1:60" x14ac:dyDescent="0.25">
      <c r="A2622">
        <v>666</v>
      </c>
      <c r="B2622">
        <v>42932</v>
      </c>
      <c r="C2622">
        <v>383</v>
      </c>
      <c r="D2622" t="s">
        <v>1588</v>
      </c>
      <c r="E2622" t="s">
        <v>1427</v>
      </c>
      <c r="F2622" t="s">
        <v>1589</v>
      </c>
      <c r="G2622">
        <v>5935001766</v>
      </c>
      <c r="H2622">
        <v>210403</v>
      </c>
      <c r="I2622">
        <v>4136106</v>
      </c>
      <c r="J2622">
        <v>179593</v>
      </c>
      <c r="K2622" t="s">
        <v>1445</v>
      </c>
      <c r="L2622" t="s">
        <v>1446</v>
      </c>
      <c r="M2622">
        <v>0</v>
      </c>
      <c r="N2622" t="s">
        <v>1447</v>
      </c>
      <c r="O2622" t="s">
        <v>1434</v>
      </c>
      <c r="P2622" t="s">
        <v>2508</v>
      </c>
      <c r="Q2622" t="s">
        <v>1435</v>
      </c>
      <c r="R2622" t="s">
        <v>1435</v>
      </c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 spans="1:60" x14ac:dyDescent="0.25">
      <c r="A2623">
        <v>683</v>
      </c>
      <c r="B2623">
        <v>42932</v>
      </c>
      <c r="C2623">
        <v>7</v>
      </c>
      <c r="D2623" t="s">
        <v>1624</v>
      </c>
      <c r="E2623" t="s">
        <v>1427</v>
      </c>
      <c r="F2623" t="s">
        <v>1537</v>
      </c>
      <c r="G2623">
        <v>100180090000</v>
      </c>
      <c r="H2623">
        <v>41310</v>
      </c>
      <c r="I2623">
        <v>4136120</v>
      </c>
      <c r="J2623">
        <v>912054</v>
      </c>
      <c r="K2623" t="s">
        <v>1445</v>
      </c>
      <c r="L2623" t="s">
        <v>1446</v>
      </c>
      <c r="M2623">
        <v>0</v>
      </c>
      <c r="N2623" t="s">
        <v>1447</v>
      </c>
      <c r="O2623" t="s">
        <v>1434</v>
      </c>
      <c r="P2623" t="s">
        <v>1627</v>
      </c>
      <c r="Q2623" t="s">
        <v>1435</v>
      </c>
      <c r="R2623" t="s">
        <v>1435</v>
      </c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 spans="1:60" x14ac:dyDescent="0.25">
      <c r="A2624">
        <v>684</v>
      </c>
      <c r="B2624">
        <v>42932</v>
      </c>
      <c r="C2624">
        <v>7</v>
      </c>
      <c r="D2624" t="s">
        <v>1629</v>
      </c>
      <c r="E2624" t="s">
        <v>1427</v>
      </c>
      <c r="F2624" t="s">
        <v>1537</v>
      </c>
      <c r="G2624">
        <v>100180000901</v>
      </c>
      <c r="H2624">
        <v>41310</v>
      </c>
      <c r="I2624">
        <v>4136130</v>
      </c>
      <c r="J2624">
        <v>593264</v>
      </c>
      <c r="K2624" t="s">
        <v>1445</v>
      </c>
      <c r="L2624" t="s">
        <v>1446</v>
      </c>
      <c r="M2624">
        <v>0</v>
      </c>
      <c r="N2624" t="s">
        <v>1447</v>
      </c>
      <c r="O2624" t="s">
        <v>1434</v>
      </c>
      <c r="P2624" t="s">
        <v>1632</v>
      </c>
      <c r="Q2624" t="s">
        <v>1435</v>
      </c>
      <c r="R2624" t="s">
        <v>1435</v>
      </c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 spans="1:60" x14ac:dyDescent="0.25">
      <c r="A2625">
        <v>685</v>
      </c>
      <c r="B2625">
        <v>42932</v>
      </c>
      <c r="C2625">
        <v>7</v>
      </c>
      <c r="D2625" t="s">
        <v>1686</v>
      </c>
      <c r="E2625" t="s">
        <v>1427</v>
      </c>
      <c r="F2625" t="s">
        <v>1428</v>
      </c>
      <c r="G2625">
        <v>5935008092</v>
      </c>
      <c r="H2625">
        <v>41310</v>
      </c>
      <c r="I2625">
        <v>4136140</v>
      </c>
      <c r="J2625">
        <v>68655</v>
      </c>
      <c r="K2625" t="s">
        <v>1445</v>
      </c>
      <c r="L2625" t="s">
        <v>1446</v>
      </c>
      <c r="M2625">
        <v>0</v>
      </c>
      <c r="N2625" t="s">
        <v>1447</v>
      </c>
      <c r="O2625" t="s">
        <v>1434</v>
      </c>
      <c r="P2625" t="s">
        <v>1937</v>
      </c>
      <c r="Q2625" t="s">
        <v>1435</v>
      </c>
      <c r="R2625" t="s">
        <v>1435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 spans="1:60" x14ac:dyDescent="0.25">
      <c r="A2626">
        <v>686</v>
      </c>
      <c r="B2626">
        <v>42932</v>
      </c>
      <c r="C2626">
        <v>7</v>
      </c>
      <c r="D2626" t="s">
        <v>1645</v>
      </c>
      <c r="E2626" t="s">
        <v>1427</v>
      </c>
      <c r="F2626" t="s">
        <v>1428</v>
      </c>
      <c r="G2626">
        <v>5954302400</v>
      </c>
      <c r="H2626">
        <v>41310</v>
      </c>
      <c r="I2626">
        <v>41362</v>
      </c>
      <c r="J2626">
        <v>350000</v>
      </c>
      <c r="K2626" t="s">
        <v>1445</v>
      </c>
      <c r="L2626" t="s">
        <v>1446</v>
      </c>
      <c r="M2626">
        <v>0</v>
      </c>
      <c r="N2626" t="s">
        <v>1447</v>
      </c>
      <c r="O2626" t="s">
        <v>1434</v>
      </c>
      <c r="P2626" t="s">
        <v>1647</v>
      </c>
      <c r="Q2626" t="s">
        <v>1435</v>
      </c>
      <c r="R2626" t="s">
        <v>1435</v>
      </c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 spans="1:60" x14ac:dyDescent="0.25">
      <c r="A2627">
        <v>687</v>
      </c>
      <c r="B2627">
        <v>42932</v>
      </c>
      <c r="C2627">
        <v>7</v>
      </c>
      <c r="D2627" t="s">
        <v>1690</v>
      </c>
      <c r="E2627" t="s">
        <v>1427</v>
      </c>
      <c r="F2627" t="s">
        <v>1537</v>
      </c>
      <c r="G2627">
        <v>100181715401</v>
      </c>
      <c r="H2627">
        <v>41310</v>
      </c>
      <c r="I2627">
        <v>4136100</v>
      </c>
      <c r="J2627">
        <v>351500</v>
      </c>
      <c r="K2627" t="s">
        <v>1445</v>
      </c>
      <c r="L2627" t="s">
        <v>1446</v>
      </c>
      <c r="M2627">
        <v>0</v>
      </c>
      <c r="N2627" t="s">
        <v>1447</v>
      </c>
      <c r="O2627" t="s">
        <v>1434</v>
      </c>
      <c r="P2627" t="s">
        <v>2509</v>
      </c>
      <c r="Q2627" t="s">
        <v>1435</v>
      </c>
      <c r="R2627" t="s">
        <v>1435</v>
      </c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</row>
    <row r="2628" spans="1:60" x14ac:dyDescent="0.25">
      <c r="A2628">
        <v>688</v>
      </c>
      <c r="B2628">
        <v>42932</v>
      </c>
      <c r="C2628">
        <v>7</v>
      </c>
      <c r="D2628" t="s">
        <v>1580</v>
      </c>
      <c r="E2628" t="s">
        <v>1427</v>
      </c>
      <c r="F2628" t="s">
        <v>1441</v>
      </c>
      <c r="G2628">
        <v>5000571065</v>
      </c>
      <c r="H2628">
        <v>41310</v>
      </c>
      <c r="I2628">
        <v>1200041</v>
      </c>
      <c r="J2628">
        <v>70370</v>
      </c>
      <c r="K2628" t="s">
        <v>1445</v>
      </c>
      <c r="L2628" t="s">
        <v>1446</v>
      </c>
      <c r="M2628">
        <v>0</v>
      </c>
      <c r="N2628" t="s">
        <v>1447</v>
      </c>
      <c r="O2628" t="s">
        <v>1434</v>
      </c>
      <c r="P2628" t="s">
        <v>2314</v>
      </c>
      <c r="Q2628" t="s">
        <v>1435</v>
      </c>
      <c r="R2628" t="s">
        <v>1435</v>
      </c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 spans="1:60" x14ac:dyDescent="0.25">
      <c r="A2629">
        <v>689</v>
      </c>
      <c r="B2629">
        <v>42932</v>
      </c>
      <c r="C2629">
        <v>7</v>
      </c>
      <c r="D2629" t="s">
        <v>1690</v>
      </c>
      <c r="E2629" t="s">
        <v>1427</v>
      </c>
      <c r="F2629" t="s">
        <v>1537</v>
      </c>
      <c r="G2629">
        <v>100181715401</v>
      </c>
      <c r="H2629">
        <v>41310</v>
      </c>
      <c r="I2629">
        <v>4136100</v>
      </c>
      <c r="J2629">
        <v>136000</v>
      </c>
      <c r="K2629" t="s">
        <v>1445</v>
      </c>
      <c r="L2629" t="s">
        <v>1446</v>
      </c>
      <c r="M2629">
        <v>0</v>
      </c>
      <c r="N2629" t="s">
        <v>1447</v>
      </c>
      <c r="O2629" t="s">
        <v>1434</v>
      </c>
      <c r="P2629" t="s">
        <v>2510</v>
      </c>
      <c r="Q2629" t="s">
        <v>1435</v>
      </c>
      <c r="R2629" t="s">
        <v>1435</v>
      </c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 spans="1:60" x14ac:dyDescent="0.25">
      <c r="A2630">
        <v>690</v>
      </c>
      <c r="B2630">
        <v>42932</v>
      </c>
      <c r="C2630">
        <v>7</v>
      </c>
      <c r="D2630" t="s">
        <v>1624</v>
      </c>
      <c r="E2630" t="s">
        <v>1427</v>
      </c>
      <c r="F2630" t="s">
        <v>1537</v>
      </c>
      <c r="G2630">
        <v>100180090000</v>
      </c>
      <c r="H2630">
        <v>41310</v>
      </c>
      <c r="I2630">
        <v>4136120</v>
      </c>
      <c r="J2630">
        <v>1822049</v>
      </c>
      <c r="K2630" t="s">
        <v>1445</v>
      </c>
      <c r="L2630" t="s">
        <v>1446</v>
      </c>
      <c r="M2630">
        <v>0</v>
      </c>
      <c r="N2630" t="s">
        <v>1447</v>
      </c>
      <c r="O2630" t="s">
        <v>1434</v>
      </c>
      <c r="P2630" t="s">
        <v>1627</v>
      </c>
      <c r="Q2630" t="s">
        <v>1435</v>
      </c>
      <c r="R2630" t="s">
        <v>1435</v>
      </c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 spans="1:60" x14ac:dyDescent="0.25">
      <c r="A2631">
        <v>691</v>
      </c>
      <c r="B2631">
        <v>42932</v>
      </c>
      <c r="C2631">
        <v>7</v>
      </c>
      <c r="D2631" t="s">
        <v>1629</v>
      </c>
      <c r="E2631" t="s">
        <v>1427</v>
      </c>
      <c r="F2631" t="s">
        <v>1537</v>
      </c>
      <c r="G2631">
        <v>100180000901</v>
      </c>
      <c r="H2631">
        <v>41310</v>
      </c>
      <c r="I2631">
        <v>4136130</v>
      </c>
      <c r="J2631">
        <v>1436845</v>
      </c>
      <c r="K2631" t="s">
        <v>1445</v>
      </c>
      <c r="L2631" t="s">
        <v>1446</v>
      </c>
      <c r="M2631">
        <v>0</v>
      </c>
      <c r="N2631" t="s">
        <v>1447</v>
      </c>
      <c r="O2631" t="s">
        <v>1434</v>
      </c>
      <c r="P2631" t="s">
        <v>1632</v>
      </c>
      <c r="Q2631" t="s">
        <v>1435</v>
      </c>
      <c r="R2631" t="s">
        <v>1435</v>
      </c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 spans="1:60" x14ac:dyDescent="0.25">
      <c r="A2632">
        <v>692</v>
      </c>
      <c r="B2632">
        <v>42932</v>
      </c>
      <c r="C2632">
        <v>7</v>
      </c>
      <c r="D2632" t="s">
        <v>1686</v>
      </c>
      <c r="E2632" t="s">
        <v>1427</v>
      </c>
      <c r="F2632" t="s">
        <v>1428</v>
      </c>
      <c r="G2632">
        <v>5935008092</v>
      </c>
      <c r="H2632">
        <v>41310</v>
      </c>
      <c r="I2632">
        <v>4136140</v>
      </c>
      <c r="J2632">
        <v>182205</v>
      </c>
      <c r="K2632" t="s">
        <v>1445</v>
      </c>
      <c r="L2632" t="s">
        <v>1446</v>
      </c>
      <c r="M2632">
        <v>0</v>
      </c>
      <c r="N2632" t="s">
        <v>1447</v>
      </c>
      <c r="O2632" t="s">
        <v>1434</v>
      </c>
      <c r="P2632" t="s">
        <v>1937</v>
      </c>
      <c r="Q2632" t="s">
        <v>1435</v>
      </c>
      <c r="R2632" t="s">
        <v>1435</v>
      </c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 spans="1:60" x14ac:dyDescent="0.25">
      <c r="A2633">
        <v>693</v>
      </c>
      <c r="B2633">
        <v>42932</v>
      </c>
      <c r="C2633">
        <v>4</v>
      </c>
      <c r="D2633" t="s">
        <v>1645</v>
      </c>
      <c r="E2633" t="s">
        <v>1427</v>
      </c>
      <c r="F2633" t="s">
        <v>1428</v>
      </c>
      <c r="G2633">
        <v>5954302400</v>
      </c>
      <c r="H2633">
        <v>41310</v>
      </c>
      <c r="I2633">
        <v>41362</v>
      </c>
      <c r="J2633">
        <v>280000</v>
      </c>
      <c r="K2633" t="s">
        <v>1445</v>
      </c>
      <c r="L2633" t="s">
        <v>1446</v>
      </c>
      <c r="M2633">
        <v>0</v>
      </c>
      <c r="N2633" t="s">
        <v>1447</v>
      </c>
      <c r="O2633" t="s">
        <v>1434</v>
      </c>
      <c r="P2633" t="s">
        <v>1647</v>
      </c>
      <c r="Q2633" t="s">
        <v>1435</v>
      </c>
      <c r="R2633" t="s">
        <v>1435</v>
      </c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 spans="1:60" x14ac:dyDescent="0.25">
      <c r="A2634">
        <v>694</v>
      </c>
      <c r="B2634">
        <v>42932</v>
      </c>
      <c r="C2634">
        <v>4</v>
      </c>
      <c r="D2634" t="s">
        <v>1690</v>
      </c>
      <c r="E2634" t="s">
        <v>1427</v>
      </c>
      <c r="F2634" t="s">
        <v>1537</v>
      </c>
      <c r="G2634">
        <v>100181715401</v>
      </c>
      <c r="H2634">
        <v>41310</v>
      </c>
      <c r="I2634">
        <v>4136100</v>
      </c>
      <c r="J2634">
        <v>307000</v>
      </c>
      <c r="K2634" t="s">
        <v>1445</v>
      </c>
      <c r="L2634" t="s">
        <v>1446</v>
      </c>
      <c r="M2634">
        <v>0</v>
      </c>
      <c r="N2634" t="s">
        <v>1447</v>
      </c>
      <c r="O2634" t="s">
        <v>1434</v>
      </c>
      <c r="P2634" t="s">
        <v>2511</v>
      </c>
      <c r="Q2634" t="s">
        <v>1435</v>
      </c>
      <c r="R2634" t="s">
        <v>1435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 spans="1:60" x14ac:dyDescent="0.25">
      <c r="A2635">
        <v>695</v>
      </c>
      <c r="B2635">
        <v>42932</v>
      </c>
      <c r="C2635">
        <v>7</v>
      </c>
      <c r="D2635" t="s">
        <v>1580</v>
      </c>
      <c r="E2635" t="s">
        <v>1427</v>
      </c>
      <c r="F2635" t="s">
        <v>1441</v>
      </c>
      <c r="G2635">
        <v>5000571065</v>
      </c>
      <c r="H2635">
        <v>210101</v>
      </c>
      <c r="I2635">
        <v>41310</v>
      </c>
      <c r="J2635">
        <v>9294693</v>
      </c>
      <c r="K2635" t="s">
        <v>1445</v>
      </c>
      <c r="L2635" t="s">
        <v>1446</v>
      </c>
      <c r="M2635">
        <v>0</v>
      </c>
      <c r="N2635" t="s">
        <v>1447</v>
      </c>
      <c r="O2635" t="s">
        <v>1434</v>
      </c>
      <c r="P2635" t="s">
        <v>1586</v>
      </c>
      <c r="Q2635" t="s">
        <v>1435</v>
      </c>
      <c r="R2635" t="s">
        <v>1435</v>
      </c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 spans="1:60" x14ac:dyDescent="0.25">
      <c r="A2636">
        <v>696</v>
      </c>
      <c r="B2636">
        <v>42932</v>
      </c>
      <c r="C2636">
        <v>7</v>
      </c>
      <c r="D2636" t="s">
        <v>1580</v>
      </c>
      <c r="E2636" t="s">
        <v>1427</v>
      </c>
      <c r="F2636" t="s">
        <v>1441</v>
      </c>
      <c r="G2636">
        <v>5000571065</v>
      </c>
      <c r="H2636">
        <v>210101</v>
      </c>
      <c r="I2636">
        <v>41310</v>
      </c>
      <c r="J2636">
        <v>18220436</v>
      </c>
      <c r="K2636" t="s">
        <v>1445</v>
      </c>
      <c r="L2636" t="s">
        <v>1446</v>
      </c>
      <c r="M2636">
        <v>0</v>
      </c>
      <c r="N2636" t="s">
        <v>1447</v>
      </c>
      <c r="O2636" t="s">
        <v>1434</v>
      </c>
      <c r="P2636" t="s">
        <v>1586</v>
      </c>
      <c r="Q2636" t="s">
        <v>1435</v>
      </c>
      <c r="R2636" t="s">
        <v>1435</v>
      </c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 spans="1:60" x14ac:dyDescent="0.25">
      <c r="A2637">
        <v>667</v>
      </c>
      <c r="B2637">
        <v>42933</v>
      </c>
      <c r="C2637">
        <v>384</v>
      </c>
      <c r="D2637" t="s">
        <v>1665</v>
      </c>
      <c r="E2637" t="s">
        <v>1427</v>
      </c>
      <c r="F2637" t="s">
        <v>1589</v>
      </c>
      <c r="G2637">
        <v>5935001993</v>
      </c>
      <c r="H2637">
        <v>4136102</v>
      </c>
      <c r="I2637">
        <v>31211</v>
      </c>
      <c r="J2637">
        <v>307550</v>
      </c>
      <c r="K2637" t="s">
        <v>1445</v>
      </c>
      <c r="L2637" t="s">
        <v>1446</v>
      </c>
      <c r="M2637">
        <v>0</v>
      </c>
      <c r="N2637" t="s">
        <v>1447</v>
      </c>
      <c r="O2637" t="s">
        <v>1434</v>
      </c>
      <c r="P2637" t="s">
        <v>1668</v>
      </c>
      <c r="Q2637">
        <v>71802</v>
      </c>
      <c r="R2637">
        <v>81835</v>
      </c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 spans="1:60" x14ac:dyDescent="0.25">
      <c r="A2638">
        <v>668</v>
      </c>
      <c r="B2638">
        <v>42933</v>
      </c>
      <c r="C2638">
        <v>384</v>
      </c>
      <c r="D2638" t="s">
        <v>1665</v>
      </c>
      <c r="E2638" t="s">
        <v>1427</v>
      </c>
      <c r="F2638" t="s">
        <v>1589</v>
      </c>
      <c r="G2638">
        <v>5935001993</v>
      </c>
      <c r="H2638">
        <v>210301</v>
      </c>
      <c r="I2638">
        <v>4136102</v>
      </c>
      <c r="J2638">
        <v>307550</v>
      </c>
      <c r="K2638" t="s">
        <v>1445</v>
      </c>
      <c r="L2638" t="s">
        <v>1446</v>
      </c>
      <c r="M2638">
        <v>0</v>
      </c>
      <c r="N2638" t="s">
        <v>1447</v>
      </c>
      <c r="O2638" t="s">
        <v>1434</v>
      </c>
      <c r="P2638" t="s">
        <v>1668</v>
      </c>
      <c r="Q2638" t="s">
        <v>1435</v>
      </c>
      <c r="R2638" t="s">
        <v>1435</v>
      </c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 spans="1:60" x14ac:dyDescent="0.25">
      <c r="A2639">
        <v>669</v>
      </c>
      <c r="B2639">
        <v>42933</v>
      </c>
      <c r="C2639">
        <v>385</v>
      </c>
      <c r="D2639" t="s">
        <v>1440</v>
      </c>
      <c r="E2639" t="s">
        <v>1427</v>
      </c>
      <c r="F2639" t="s">
        <v>1441</v>
      </c>
      <c r="G2639">
        <v>5000031687</v>
      </c>
      <c r="H2639">
        <v>4136104</v>
      </c>
      <c r="I2639">
        <v>31211</v>
      </c>
      <c r="J2639">
        <v>983550</v>
      </c>
      <c r="K2639" t="s">
        <v>1445</v>
      </c>
      <c r="L2639" t="s">
        <v>1446</v>
      </c>
      <c r="M2639">
        <v>0</v>
      </c>
      <c r="N2639" t="s">
        <v>1447</v>
      </c>
      <c r="O2639" t="s">
        <v>1434</v>
      </c>
      <c r="P2639" t="s">
        <v>2512</v>
      </c>
      <c r="Q2639">
        <v>71802</v>
      </c>
      <c r="R2639">
        <v>81835</v>
      </c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 spans="1:60" x14ac:dyDescent="0.25">
      <c r="A2640">
        <v>670</v>
      </c>
      <c r="B2640">
        <v>42933</v>
      </c>
      <c r="C2640">
        <v>386</v>
      </c>
      <c r="D2640" t="s">
        <v>2353</v>
      </c>
      <c r="E2640" t="s">
        <v>1427</v>
      </c>
      <c r="F2640" t="s">
        <v>1428</v>
      </c>
      <c r="G2640">
        <v>5420267788</v>
      </c>
      <c r="H2640">
        <v>41310</v>
      </c>
      <c r="I2640">
        <v>31211</v>
      </c>
      <c r="J2640">
        <v>1608290</v>
      </c>
      <c r="K2640" t="s">
        <v>1445</v>
      </c>
      <c r="L2640" t="s">
        <v>1446</v>
      </c>
      <c r="M2640">
        <v>0</v>
      </c>
      <c r="N2640" t="s">
        <v>1447</v>
      </c>
      <c r="O2640" t="s">
        <v>1434</v>
      </c>
      <c r="P2640" t="s">
        <v>2461</v>
      </c>
      <c r="Q2640">
        <v>71802</v>
      </c>
      <c r="R2640">
        <v>81834</v>
      </c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 spans="1:60" x14ac:dyDescent="0.25">
      <c r="A2641">
        <v>672</v>
      </c>
      <c r="B2641">
        <v>42933</v>
      </c>
      <c r="C2641">
        <v>387</v>
      </c>
      <c r="D2641" t="s">
        <v>1624</v>
      </c>
      <c r="E2641" t="s">
        <v>1427</v>
      </c>
      <c r="F2641" t="s">
        <v>1537</v>
      </c>
      <c r="G2641">
        <v>100180090000</v>
      </c>
      <c r="H2641">
        <v>4136120</v>
      </c>
      <c r="I2641">
        <v>31211</v>
      </c>
      <c r="J2641">
        <v>3589755</v>
      </c>
      <c r="K2641" t="s">
        <v>1445</v>
      </c>
      <c r="L2641" t="s">
        <v>1446</v>
      </c>
      <c r="M2641">
        <v>0</v>
      </c>
      <c r="N2641" t="s">
        <v>1447</v>
      </c>
      <c r="O2641" t="s">
        <v>1434</v>
      </c>
      <c r="P2641" t="s">
        <v>1627</v>
      </c>
      <c r="Q2641">
        <v>71802</v>
      </c>
      <c r="R2641">
        <v>81834</v>
      </c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 spans="1:60" x14ac:dyDescent="0.25">
      <c r="A2642">
        <v>673</v>
      </c>
      <c r="B2642">
        <v>42933</v>
      </c>
      <c r="C2642">
        <v>388</v>
      </c>
      <c r="D2642" t="s">
        <v>1629</v>
      </c>
      <c r="E2642" t="s">
        <v>1427</v>
      </c>
      <c r="F2642" t="s">
        <v>1537</v>
      </c>
      <c r="G2642">
        <v>100180000901</v>
      </c>
      <c r="H2642">
        <v>4136130</v>
      </c>
      <c r="I2642">
        <v>31211</v>
      </c>
      <c r="J2642">
        <v>1576697</v>
      </c>
      <c r="K2642" t="s">
        <v>1445</v>
      </c>
      <c r="L2642" t="s">
        <v>1446</v>
      </c>
      <c r="M2642">
        <v>0</v>
      </c>
      <c r="N2642" t="s">
        <v>1447</v>
      </c>
      <c r="O2642" t="s">
        <v>1434</v>
      </c>
      <c r="P2642" t="s">
        <v>1632</v>
      </c>
      <c r="Q2642">
        <v>71802</v>
      </c>
      <c r="R2642">
        <v>81834</v>
      </c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 spans="1:60" x14ac:dyDescent="0.25">
      <c r="A2643">
        <v>674</v>
      </c>
      <c r="B2643">
        <v>42933</v>
      </c>
      <c r="C2643">
        <v>389</v>
      </c>
      <c r="D2643" t="s">
        <v>1629</v>
      </c>
      <c r="E2643" t="s">
        <v>1427</v>
      </c>
      <c r="F2643" t="s">
        <v>1537</v>
      </c>
      <c r="G2643">
        <v>100180000901</v>
      </c>
      <c r="H2643">
        <v>4136130</v>
      </c>
      <c r="I2643">
        <v>31211</v>
      </c>
      <c r="J2643">
        <v>1174781</v>
      </c>
      <c r="K2643" t="s">
        <v>1445</v>
      </c>
      <c r="L2643" t="s">
        <v>1446</v>
      </c>
      <c r="M2643">
        <v>0</v>
      </c>
      <c r="N2643" t="s">
        <v>1447</v>
      </c>
      <c r="O2643" t="s">
        <v>1434</v>
      </c>
      <c r="P2643" t="s">
        <v>1632</v>
      </c>
      <c r="Q2643">
        <v>71802</v>
      </c>
      <c r="R2643">
        <v>81834</v>
      </c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 spans="1:60" x14ac:dyDescent="0.25">
      <c r="A2644">
        <v>675</v>
      </c>
      <c r="B2644">
        <v>42933</v>
      </c>
      <c r="C2644">
        <v>390</v>
      </c>
      <c r="D2644" t="s">
        <v>1645</v>
      </c>
      <c r="E2644" t="s">
        <v>1427</v>
      </c>
      <c r="F2644" t="s">
        <v>1428</v>
      </c>
      <c r="G2644">
        <v>5954302400</v>
      </c>
      <c r="H2644">
        <v>41362</v>
      </c>
      <c r="I2644">
        <v>31211</v>
      </c>
      <c r="J2644">
        <v>720000</v>
      </c>
      <c r="K2644" t="s">
        <v>1445</v>
      </c>
      <c r="L2644" t="s">
        <v>1446</v>
      </c>
      <c r="M2644">
        <v>0</v>
      </c>
      <c r="N2644" t="s">
        <v>1447</v>
      </c>
      <c r="O2644" t="s">
        <v>1434</v>
      </c>
      <c r="P2644" t="s">
        <v>1647</v>
      </c>
      <c r="Q2644">
        <v>71802</v>
      </c>
      <c r="R2644">
        <v>81834</v>
      </c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 spans="1:60" x14ac:dyDescent="0.25">
      <c r="A2645">
        <v>676</v>
      </c>
      <c r="B2645">
        <v>42933</v>
      </c>
      <c r="C2645">
        <v>391</v>
      </c>
      <c r="D2645" t="s">
        <v>1690</v>
      </c>
      <c r="E2645" t="s">
        <v>1427</v>
      </c>
      <c r="F2645" t="s">
        <v>1537</v>
      </c>
      <c r="G2645">
        <v>100181715401</v>
      </c>
      <c r="H2645">
        <v>4136100</v>
      </c>
      <c r="I2645">
        <v>31211</v>
      </c>
      <c r="J2645">
        <v>972500</v>
      </c>
      <c r="K2645" t="s">
        <v>1445</v>
      </c>
      <c r="L2645" t="s">
        <v>1446</v>
      </c>
      <c r="M2645">
        <v>0</v>
      </c>
      <c r="N2645" t="s">
        <v>1447</v>
      </c>
      <c r="O2645" t="s">
        <v>1434</v>
      </c>
      <c r="P2645" t="s">
        <v>1642</v>
      </c>
      <c r="Q2645">
        <v>71802</v>
      </c>
      <c r="R2645">
        <v>81834</v>
      </c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 spans="1:60" x14ac:dyDescent="0.25">
      <c r="A2646">
        <v>698</v>
      </c>
      <c r="B2646">
        <v>42933</v>
      </c>
      <c r="C2646">
        <v>10</v>
      </c>
      <c r="D2646" t="s">
        <v>2513</v>
      </c>
      <c r="E2646" t="s">
        <v>1427</v>
      </c>
      <c r="F2646" t="s">
        <v>1537</v>
      </c>
      <c r="G2646">
        <v>100180000962</v>
      </c>
      <c r="H2646">
        <v>335100</v>
      </c>
      <c r="I2646">
        <v>31215</v>
      </c>
      <c r="J2646">
        <v>1450000</v>
      </c>
      <c r="K2646" t="s">
        <v>1445</v>
      </c>
      <c r="L2646" t="s">
        <v>1446</v>
      </c>
      <c r="M2646">
        <v>0</v>
      </c>
      <c r="N2646" t="s">
        <v>1447</v>
      </c>
      <c r="O2646" t="s">
        <v>1434</v>
      </c>
      <c r="P2646" t="s">
        <v>2514</v>
      </c>
      <c r="Q2646" t="s">
        <v>1435</v>
      </c>
      <c r="R2646" t="s">
        <v>1435</v>
      </c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 spans="1:60" x14ac:dyDescent="0.25">
      <c r="A2647">
        <v>706</v>
      </c>
      <c r="B2647">
        <v>42933</v>
      </c>
      <c r="C2647">
        <v>394</v>
      </c>
      <c r="D2647" t="s">
        <v>2354</v>
      </c>
      <c r="E2647" t="s">
        <v>1427</v>
      </c>
      <c r="F2647" t="s">
        <v>1428</v>
      </c>
      <c r="G2647">
        <v>5935252371</v>
      </c>
      <c r="H2647">
        <v>335101</v>
      </c>
      <c r="I2647">
        <v>31211</v>
      </c>
      <c r="J2647">
        <v>1320111</v>
      </c>
      <c r="K2647" t="s">
        <v>1445</v>
      </c>
      <c r="L2647" t="s">
        <v>1446</v>
      </c>
      <c r="M2647">
        <v>0</v>
      </c>
      <c r="N2647" t="s">
        <v>1447</v>
      </c>
      <c r="O2647" t="s">
        <v>1434</v>
      </c>
      <c r="P2647" t="s">
        <v>2231</v>
      </c>
      <c r="Q2647" t="s">
        <v>1435</v>
      </c>
      <c r="R2647" t="s">
        <v>1435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 spans="1:60" x14ac:dyDescent="0.25">
      <c r="A2648">
        <v>733</v>
      </c>
      <c r="B2648">
        <v>42934</v>
      </c>
      <c r="C2648">
        <v>7</v>
      </c>
      <c r="D2648" t="s">
        <v>1580</v>
      </c>
      <c r="E2648" t="s">
        <v>1427</v>
      </c>
      <c r="F2648" t="s">
        <v>1441</v>
      </c>
      <c r="G2648">
        <v>5000571065</v>
      </c>
      <c r="H2648">
        <v>31215</v>
      </c>
      <c r="I2648">
        <v>131105</v>
      </c>
      <c r="J2648">
        <v>972500</v>
      </c>
      <c r="K2648" t="s">
        <v>1445</v>
      </c>
      <c r="L2648" t="s">
        <v>1446</v>
      </c>
      <c r="M2648">
        <v>0</v>
      </c>
      <c r="N2648" t="s">
        <v>1447</v>
      </c>
      <c r="O2648" t="s">
        <v>1434</v>
      </c>
      <c r="P2648" t="s">
        <v>2515</v>
      </c>
      <c r="Q2648" t="s">
        <v>1435</v>
      </c>
      <c r="R2648" t="s">
        <v>1435</v>
      </c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 spans="1:60" x14ac:dyDescent="0.25">
      <c r="A2649">
        <v>697</v>
      </c>
      <c r="B2649">
        <v>42943</v>
      </c>
      <c r="C2649">
        <v>392</v>
      </c>
      <c r="D2649" t="s">
        <v>1624</v>
      </c>
      <c r="E2649" t="s">
        <v>1427</v>
      </c>
      <c r="F2649" t="s">
        <v>1537</v>
      </c>
      <c r="G2649">
        <v>100180090000</v>
      </c>
      <c r="H2649">
        <v>4136120</v>
      </c>
      <c r="I2649">
        <v>31211</v>
      </c>
      <c r="J2649">
        <v>2959460</v>
      </c>
      <c r="K2649" t="s">
        <v>1445</v>
      </c>
      <c r="L2649" t="s">
        <v>1446</v>
      </c>
      <c r="M2649">
        <v>0</v>
      </c>
      <c r="N2649" t="s">
        <v>1447</v>
      </c>
      <c r="O2649" t="s">
        <v>1434</v>
      </c>
      <c r="P2649" t="s">
        <v>1679</v>
      </c>
      <c r="Q2649">
        <v>71802</v>
      </c>
      <c r="R2649">
        <v>81834</v>
      </c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 spans="1:60" x14ac:dyDescent="0.25">
      <c r="A2650">
        <v>727</v>
      </c>
      <c r="B2650">
        <v>42943</v>
      </c>
      <c r="C2650">
        <v>392</v>
      </c>
      <c r="D2650" t="s">
        <v>1624</v>
      </c>
      <c r="E2650" t="s">
        <v>1427</v>
      </c>
      <c r="F2650" t="s">
        <v>1537</v>
      </c>
      <c r="G2650">
        <v>100180090000</v>
      </c>
      <c r="H2650">
        <v>4136120</v>
      </c>
      <c r="I2650">
        <v>31211</v>
      </c>
      <c r="J2650">
        <v>338224</v>
      </c>
      <c r="K2650" t="s">
        <v>1445</v>
      </c>
      <c r="L2650" t="s">
        <v>1446</v>
      </c>
      <c r="M2650">
        <v>0</v>
      </c>
      <c r="N2650" t="s">
        <v>1447</v>
      </c>
      <c r="O2650" t="s">
        <v>1434</v>
      </c>
      <c r="P2650" t="s">
        <v>2516</v>
      </c>
      <c r="Q2650">
        <v>71802</v>
      </c>
      <c r="R2650">
        <v>81834</v>
      </c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 spans="1:60" x14ac:dyDescent="0.25">
      <c r="A2651">
        <v>728</v>
      </c>
      <c r="B2651">
        <v>42943</v>
      </c>
      <c r="C2651">
        <v>392</v>
      </c>
      <c r="D2651" t="s">
        <v>1624</v>
      </c>
      <c r="E2651" t="s">
        <v>1427</v>
      </c>
      <c r="F2651" t="s">
        <v>1537</v>
      </c>
      <c r="G2651">
        <v>100180090000</v>
      </c>
      <c r="H2651">
        <v>4136120</v>
      </c>
      <c r="I2651">
        <v>31211</v>
      </c>
      <c r="J2651">
        <v>422780</v>
      </c>
      <c r="K2651" t="s">
        <v>1445</v>
      </c>
      <c r="L2651" t="s">
        <v>1446</v>
      </c>
      <c r="M2651">
        <v>0</v>
      </c>
      <c r="N2651" t="s">
        <v>1447</v>
      </c>
      <c r="O2651" t="s">
        <v>1434</v>
      </c>
      <c r="P2651" t="s">
        <v>2517</v>
      </c>
      <c r="Q2651" t="s">
        <v>1435</v>
      </c>
      <c r="R2651" t="s">
        <v>1435</v>
      </c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 spans="1:60" x14ac:dyDescent="0.25">
      <c r="A2652">
        <v>729</v>
      </c>
      <c r="B2652">
        <v>42943</v>
      </c>
      <c r="C2652">
        <v>392</v>
      </c>
      <c r="D2652" t="s">
        <v>1624</v>
      </c>
      <c r="E2652" t="s">
        <v>1427</v>
      </c>
      <c r="F2652" t="s">
        <v>1537</v>
      </c>
      <c r="G2652">
        <v>100180090000</v>
      </c>
      <c r="H2652">
        <v>4136120</v>
      </c>
      <c r="I2652">
        <v>31211</v>
      </c>
      <c r="J2652">
        <v>84556</v>
      </c>
      <c r="K2652" t="s">
        <v>1445</v>
      </c>
      <c r="L2652" t="s">
        <v>1446</v>
      </c>
      <c r="M2652">
        <v>0</v>
      </c>
      <c r="N2652" t="s">
        <v>1447</v>
      </c>
      <c r="O2652" t="s">
        <v>1434</v>
      </c>
      <c r="P2652" t="s">
        <v>2518</v>
      </c>
      <c r="Q2652" t="s">
        <v>1435</v>
      </c>
      <c r="R2652">
        <v>81834</v>
      </c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 spans="1:60" x14ac:dyDescent="0.25">
      <c r="A2653">
        <v>730</v>
      </c>
      <c r="B2653">
        <v>42943</v>
      </c>
      <c r="C2653">
        <v>392</v>
      </c>
      <c r="D2653" t="s">
        <v>1624</v>
      </c>
      <c r="E2653" t="s">
        <v>1427</v>
      </c>
      <c r="F2653" t="s">
        <v>1537</v>
      </c>
      <c r="G2653">
        <v>100180090000</v>
      </c>
      <c r="H2653">
        <v>4136120</v>
      </c>
      <c r="I2653">
        <v>31211</v>
      </c>
      <c r="J2653">
        <v>845560</v>
      </c>
      <c r="K2653" t="s">
        <v>1445</v>
      </c>
      <c r="L2653" t="s">
        <v>1446</v>
      </c>
      <c r="M2653">
        <v>0</v>
      </c>
      <c r="N2653" t="s">
        <v>1447</v>
      </c>
      <c r="O2653" t="s">
        <v>1434</v>
      </c>
      <c r="P2653" t="s">
        <v>2519</v>
      </c>
      <c r="Q2653" t="s">
        <v>1435</v>
      </c>
      <c r="R2653">
        <v>81834</v>
      </c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 spans="1:60" x14ac:dyDescent="0.25">
      <c r="A2654">
        <v>731</v>
      </c>
      <c r="B2654">
        <v>42943</v>
      </c>
      <c r="C2654">
        <v>7</v>
      </c>
      <c r="D2654" t="s">
        <v>1440</v>
      </c>
      <c r="E2654" t="s">
        <v>1427</v>
      </c>
      <c r="F2654" t="s">
        <v>1441</v>
      </c>
      <c r="G2654">
        <v>5000031687</v>
      </c>
      <c r="H2654">
        <v>210303</v>
      </c>
      <c r="I2654">
        <v>4136104</v>
      </c>
      <c r="J2654">
        <v>1064888</v>
      </c>
      <c r="K2654" t="s">
        <v>1445</v>
      </c>
      <c r="L2654" t="s">
        <v>1446</v>
      </c>
      <c r="M2654">
        <v>0</v>
      </c>
      <c r="N2654" t="s">
        <v>1447</v>
      </c>
      <c r="O2654" t="s">
        <v>1434</v>
      </c>
      <c r="P2654" t="s">
        <v>2086</v>
      </c>
      <c r="Q2654" t="s">
        <v>1435</v>
      </c>
      <c r="R2654" t="s">
        <v>1435</v>
      </c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 spans="1:60" x14ac:dyDescent="0.25">
      <c r="A2655">
        <v>1207</v>
      </c>
      <c r="B2655">
        <v>42943</v>
      </c>
      <c r="C2655">
        <v>7</v>
      </c>
      <c r="D2655" t="s">
        <v>1624</v>
      </c>
      <c r="E2655" t="s">
        <v>1427</v>
      </c>
      <c r="F2655" t="s">
        <v>1537</v>
      </c>
      <c r="G2655">
        <v>100180090000</v>
      </c>
      <c r="H2655">
        <v>210201</v>
      </c>
      <c r="I2655">
        <v>4136120</v>
      </c>
      <c r="J2655">
        <v>4650580</v>
      </c>
      <c r="K2655" t="s">
        <v>1445</v>
      </c>
      <c r="L2655" t="s">
        <v>1446</v>
      </c>
      <c r="M2655">
        <v>0</v>
      </c>
      <c r="N2655" t="s">
        <v>1447</v>
      </c>
      <c r="O2655" t="s">
        <v>1434</v>
      </c>
      <c r="P2655" t="s">
        <v>1738</v>
      </c>
      <c r="Q2655" t="s">
        <v>1435</v>
      </c>
      <c r="R2655" t="s">
        <v>1435</v>
      </c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 spans="1:60" x14ac:dyDescent="0.25">
      <c r="A2656">
        <v>732</v>
      </c>
      <c r="B2656">
        <v>42944</v>
      </c>
      <c r="C2656">
        <v>7</v>
      </c>
      <c r="D2656" t="s">
        <v>1803</v>
      </c>
      <c r="E2656" t="s">
        <v>1427</v>
      </c>
      <c r="F2656" t="s">
        <v>1494</v>
      </c>
      <c r="G2656" t="s">
        <v>1494</v>
      </c>
      <c r="H2656">
        <v>31211</v>
      </c>
      <c r="I2656">
        <v>1200041</v>
      </c>
      <c r="J2656">
        <v>180000</v>
      </c>
      <c r="K2656" t="s">
        <v>1445</v>
      </c>
      <c r="L2656" t="s">
        <v>1446</v>
      </c>
      <c r="M2656">
        <v>0</v>
      </c>
      <c r="N2656" t="s">
        <v>1447</v>
      </c>
      <c r="O2656" t="s">
        <v>1434</v>
      </c>
      <c r="P2656" t="s">
        <v>2520</v>
      </c>
      <c r="Q2656" t="s">
        <v>1435</v>
      </c>
      <c r="R2656" t="s">
        <v>1435</v>
      </c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 spans="1:60" x14ac:dyDescent="0.25">
      <c r="A2657">
        <v>734</v>
      </c>
      <c r="B2657">
        <v>42947</v>
      </c>
      <c r="C2657">
        <v>393</v>
      </c>
      <c r="D2657" t="s">
        <v>2521</v>
      </c>
      <c r="E2657" t="s">
        <v>1427</v>
      </c>
      <c r="F2657" t="s">
        <v>1428</v>
      </c>
      <c r="G2657">
        <v>5935225802</v>
      </c>
      <c r="H2657">
        <v>335101</v>
      </c>
      <c r="I2657">
        <v>31211</v>
      </c>
      <c r="J2657">
        <v>48825</v>
      </c>
      <c r="K2657" t="s">
        <v>1445</v>
      </c>
      <c r="L2657" t="s">
        <v>1446</v>
      </c>
      <c r="M2657">
        <v>0</v>
      </c>
      <c r="N2657" t="s">
        <v>1447</v>
      </c>
      <c r="O2657" t="s">
        <v>1434</v>
      </c>
      <c r="P2657" t="s">
        <v>1889</v>
      </c>
      <c r="Q2657" t="s">
        <v>1435</v>
      </c>
      <c r="R2657" t="s">
        <v>1435</v>
      </c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 spans="1:60" x14ac:dyDescent="0.25">
      <c r="A2658">
        <v>735</v>
      </c>
      <c r="B2658">
        <v>42947</v>
      </c>
      <c r="C2658">
        <v>394</v>
      </c>
      <c r="D2658" t="s">
        <v>2522</v>
      </c>
      <c r="E2658" t="s">
        <v>1427</v>
      </c>
      <c r="F2658" t="s">
        <v>1428</v>
      </c>
      <c r="G2658">
        <v>5959110246</v>
      </c>
      <c r="H2658">
        <v>335101</v>
      </c>
      <c r="I2658">
        <v>31211</v>
      </c>
      <c r="J2658">
        <v>210531</v>
      </c>
      <c r="K2658" t="s">
        <v>1445</v>
      </c>
      <c r="L2658" t="s">
        <v>1446</v>
      </c>
      <c r="M2658">
        <v>0</v>
      </c>
      <c r="N2658" t="s">
        <v>1447</v>
      </c>
      <c r="O2658" t="s">
        <v>1434</v>
      </c>
      <c r="P2658" t="s">
        <v>1889</v>
      </c>
      <c r="Q2658" t="s">
        <v>1435</v>
      </c>
      <c r="R2658" t="s">
        <v>1435</v>
      </c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 spans="1:60" x14ac:dyDescent="0.25">
      <c r="A2659">
        <v>736</v>
      </c>
      <c r="B2659">
        <v>42947</v>
      </c>
      <c r="C2659">
        <v>7</v>
      </c>
      <c r="D2659" t="s">
        <v>1624</v>
      </c>
      <c r="E2659" t="s">
        <v>1427</v>
      </c>
      <c r="F2659" t="s">
        <v>1537</v>
      </c>
      <c r="G2659">
        <v>100180090000</v>
      </c>
      <c r="H2659">
        <v>31211</v>
      </c>
      <c r="I2659">
        <v>335101</v>
      </c>
      <c r="J2659">
        <v>259356</v>
      </c>
      <c r="K2659" t="s">
        <v>1445</v>
      </c>
      <c r="L2659" t="s">
        <v>1446</v>
      </c>
      <c r="M2659">
        <v>0</v>
      </c>
      <c r="N2659" t="s">
        <v>1447</v>
      </c>
      <c r="O2659" t="s">
        <v>1434</v>
      </c>
      <c r="P2659" t="s">
        <v>1878</v>
      </c>
      <c r="Q2659" t="s">
        <v>1435</v>
      </c>
      <c r="R2659" t="s">
        <v>1435</v>
      </c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 spans="1:60" x14ac:dyDescent="0.25">
      <c r="A2660">
        <v>737</v>
      </c>
      <c r="B2660">
        <v>42948</v>
      </c>
      <c r="C2660">
        <v>395</v>
      </c>
      <c r="D2660" t="s">
        <v>2054</v>
      </c>
      <c r="E2660" t="s">
        <v>1427</v>
      </c>
      <c r="F2660" t="s">
        <v>2055</v>
      </c>
      <c r="G2660">
        <v>5000577905</v>
      </c>
      <c r="H2660">
        <v>41310</v>
      </c>
      <c r="I2660">
        <v>31211</v>
      </c>
      <c r="J2660">
        <v>274562</v>
      </c>
      <c r="K2660" t="s">
        <v>1445</v>
      </c>
      <c r="L2660" t="s">
        <v>1446</v>
      </c>
      <c r="M2660">
        <v>0</v>
      </c>
      <c r="N2660" t="s">
        <v>1447</v>
      </c>
      <c r="O2660" t="s">
        <v>1434</v>
      </c>
      <c r="P2660" t="s">
        <v>1616</v>
      </c>
      <c r="Q2660">
        <v>71802</v>
      </c>
      <c r="R2660">
        <v>81834</v>
      </c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 spans="1:60" x14ac:dyDescent="0.25">
      <c r="A2661">
        <v>738</v>
      </c>
      <c r="B2661">
        <v>42948</v>
      </c>
      <c r="C2661">
        <v>396</v>
      </c>
      <c r="D2661" t="s">
        <v>1624</v>
      </c>
      <c r="E2661" t="s">
        <v>1427</v>
      </c>
      <c r="F2661" t="s">
        <v>1537</v>
      </c>
      <c r="G2661">
        <v>100180090000</v>
      </c>
      <c r="H2661">
        <v>4136120</v>
      </c>
      <c r="I2661">
        <v>31211</v>
      </c>
      <c r="J2661">
        <v>33032</v>
      </c>
      <c r="K2661" t="s">
        <v>1445</v>
      </c>
      <c r="L2661" t="s">
        <v>1446</v>
      </c>
      <c r="M2661">
        <v>0</v>
      </c>
      <c r="N2661" t="s">
        <v>1447</v>
      </c>
      <c r="O2661" t="s">
        <v>1434</v>
      </c>
      <c r="P2661" t="s">
        <v>1627</v>
      </c>
      <c r="Q2661">
        <v>71802</v>
      </c>
      <c r="R2661">
        <v>81834</v>
      </c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</row>
    <row r="2662" spans="1:60" x14ac:dyDescent="0.25">
      <c r="A2662">
        <v>739</v>
      </c>
      <c r="B2662">
        <v>42948</v>
      </c>
      <c r="C2662">
        <v>397</v>
      </c>
      <c r="D2662" t="s">
        <v>1629</v>
      </c>
      <c r="E2662" t="s">
        <v>1427</v>
      </c>
      <c r="F2662" t="s">
        <v>1537</v>
      </c>
      <c r="G2662">
        <v>100180000901</v>
      </c>
      <c r="H2662">
        <v>4136130</v>
      </c>
      <c r="I2662">
        <v>31211</v>
      </c>
      <c r="J2662">
        <v>22729</v>
      </c>
      <c r="K2662" t="s">
        <v>1445</v>
      </c>
      <c r="L2662" t="s">
        <v>1446</v>
      </c>
      <c r="M2662">
        <v>0</v>
      </c>
      <c r="N2662" t="s">
        <v>1447</v>
      </c>
      <c r="O2662" t="s">
        <v>1434</v>
      </c>
      <c r="P2662" t="s">
        <v>1632</v>
      </c>
      <c r="Q2662">
        <v>71802</v>
      </c>
      <c r="R2662">
        <v>81834</v>
      </c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 spans="1:60" x14ac:dyDescent="0.25">
      <c r="A2663">
        <v>740</v>
      </c>
      <c r="B2663">
        <v>42948</v>
      </c>
      <c r="C2663">
        <v>8</v>
      </c>
      <c r="D2663" t="s">
        <v>1838</v>
      </c>
      <c r="E2663" t="s">
        <v>1427</v>
      </c>
      <c r="F2663" t="s">
        <v>1428</v>
      </c>
      <c r="G2663">
        <v>5935401947</v>
      </c>
      <c r="H2663">
        <v>4136100</v>
      </c>
      <c r="I2663">
        <v>31215</v>
      </c>
      <c r="J2663">
        <v>492900</v>
      </c>
      <c r="K2663" t="s">
        <v>1445</v>
      </c>
      <c r="L2663" t="s">
        <v>1446</v>
      </c>
      <c r="M2663">
        <v>0</v>
      </c>
      <c r="N2663" t="s">
        <v>1447</v>
      </c>
      <c r="O2663" t="s">
        <v>1434</v>
      </c>
      <c r="P2663" t="s">
        <v>1913</v>
      </c>
      <c r="Q2663">
        <v>71802</v>
      </c>
      <c r="R2663">
        <v>81835</v>
      </c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 spans="1:60" x14ac:dyDescent="0.25">
      <c r="A2664">
        <v>741</v>
      </c>
      <c r="B2664">
        <v>42948</v>
      </c>
      <c r="C2664">
        <v>9</v>
      </c>
      <c r="D2664" t="s">
        <v>1520</v>
      </c>
      <c r="E2664" t="s">
        <v>1427</v>
      </c>
      <c r="F2664" t="s">
        <v>1428</v>
      </c>
      <c r="G2664">
        <v>5935007600</v>
      </c>
      <c r="H2664">
        <v>4136100</v>
      </c>
      <c r="I2664">
        <v>31215</v>
      </c>
      <c r="J2664">
        <v>2422200</v>
      </c>
      <c r="K2664" t="s">
        <v>1445</v>
      </c>
      <c r="L2664" t="s">
        <v>1446</v>
      </c>
      <c r="M2664">
        <v>0</v>
      </c>
      <c r="N2664" t="s">
        <v>1447</v>
      </c>
      <c r="O2664" t="s">
        <v>1434</v>
      </c>
      <c r="P2664" t="s">
        <v>1913</v>
      </c>
      <c r="Q2664">
        <v>71802</v>
      </c>
      <c r="R2664">
        <v>81835</v>
      </c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 spans="1:60" x14ac:dyDescent="0.25">
      <c r="A2665">
        <v>842</v>
      </c>
      <c r="B2665">
        <v>42949</v>
      </c>
      <c r="C2665">
        <v>8</v>
      </c>
      <c r="D2665" t="s">
        <v>1580</v>
      </c>
      <c r="E2665" t="s">
        <v>1427</v>
      </c>
      <c r="F2665" t="s">
        <v>1441</v>
      </c>
      <c r="G2665">
        <v>5000571065</v>
      </c>
      <c r="H2665">
        <v>210101</v>
      </c>
      <c r="I2665">
        <v>41310</v>
      </c>
      <c r="J2665">
        <v>330323</v>
      </c>
      <c r="K2665" t="s">
        <v>1445</v>
      </c>
      <c r="L2665" t="s">
        <v>1446</v>
      </c>
      <c r="M2665">
        <v>0</v>
      </c>
      <c r="N2665" t="s">
        <v>1447</v>
      </c>
      <c r="O2665" t="s">
        <v>1434</v>
      </c>
      <c r="P2665" t="s">
        <v>1586</v>
      </c>
      <c r="Q2665" t="s">
        <v>1435</v>
      </c>
      <c r="R2665" t="s">
        <v>1435</v>
      </c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 spans="1:60" x14ac:dyDescent="0.25">
      <c r="A2666">
        <v>843</v>
      </c>
      <c r="B2666">
        <v>42949</v>
      </c>
      <c r="C2666">
        <v>8</v>
      </c>
      <c r="D2666" t="s">
        <v>1624</v>
      </c>
      <c r="E2666" t="s">
        <v>1427</v>
      </c>
      <c r="F2666" t="s">
        <v>1537</v>
      </c>
      <c r="G2666">
        <v>100180090000</v>
      </c>
      <c r="H2666">
        <v>41310</v>
      </c>
      <c r="I2666">
        <v>4136120</v>
      </c>
      <c r="J2666">
        <v>33032</v>
      </c>
      <c r="K2666" t="s">
        <v>1445</v>
      </c>
      <c r="L2666" t="s">
        <v>1446</v>
      </c>
      <c r="M2666">
        <v>0</v>
      </c>
      <c r="N2666" t="s">
        <v>1447</v>
      </c>
      <c r="O2666" t="s">
        <v>1434</v>
      </c>
      <c r="P2666" t="s">
        <v>1627</v>
      </c>
      <c r="Q2666" t="s">
        <v>1435</v>
      </c>
      <c r="R2666" t="s">
        <v>1435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 spans="1:60" x14ac:dyDescent="0.25">
      <c r="A2667">
        <v>844</v>
      </c>
      <c r="B2667">
        <v>42949</v>
      </c>
      <c r="C2667">
        <v>8</v>
      </c>
      <c r="D2667" t="s">
        <v>1629</v>
      </c>
      <c r="E2667" t="s">
        <v>1427</v>
      </c>
      <c r="F2667" t="s">
        <v>1537</v>
      </c>
      <c r="G2667">
        <v>100180000901</v>
      </c>
      <c r="H2667">
        <v>41310</v>
      </c>
      <c r="I2667">
        <v>4136130</v>
      </c>
      <c r="J2667">
        <v>22729</v>
      </c>
      <c r="K2667" t="s">
        <v>1445</v>
      </c>
      <c r="L2667" t="s">
        <v>1446</v>
      </c>
      <c r="M2667">
        <v>0</v>
      </c>
      <c r="N2667" t="s">
        <v>1447</v>
      </c>
      <c r="O2667" t="s">
        <v>1434</v>
      </c>
      <c r="P2667" t="s">
        <v>1632</v>
      </c>
      <c r="Q2667" t="s">
        <v>1435</v>
      </c>
      <c r="R2667" t="s">
        <v>1435</v>
      </c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 spans="1:60" x14ac:dyDescent="0.25">
      <c r="A2668">
        <v>745</v>
      </c>
      <c r="B2668">
        <v>42964</v>
      </c>
      <c r="C2668">
        <v>8</v>
      </c>
      <c r="D2668" t="s">
        <v>1440</v>
      </c>
      <c r="E2668" t="s">
        <v>1427</v>
      </c>
      <c r="F2668" t="s">
        <v>1441</v>
      </c>
      <c r="G2668">
        <v>5000031687</v>
      </c>
      <c r="H2668">
        <v>210303</v>
      </c>
      <c r="I2668">
        <v>4136104</v>
      </c>
      <c r="J2668">
        <v>387288</v>
      </c>
      <c r="K2668" t="s">
        <v>1445</v>
      </c>
      <c r="L2668" t="s">
        <v>1446</v>
      </c>
      <c r="M2668">
        <v>0</v>
      </c>
      <c r="N2668" t="s">
        <v>1447</v>
      </c>
      <c r="O2668" t="s">
        <v>1434</v>
      </c>
      <c r="P2668" t="s">
        <v>2086</v>
      </c>
      <c r="Q2668" t="s">
        <v>1435</v>
      </c>
      <c r="R2668" t="s">
        <v>1435</v>
      </c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 spans="1:60" x14ac:dyDescent="0.25">
      <c r="A2669">
        <v>742</v>
      </c>
      <c r="B2669">
        <v>42972</v>
      </c>
      <c r="C2669">
        <v>398</v>
      </c>
      <c r="D2669" t="s">
        <v>1665</v>
      </c>
      <c r="E2669" t="s">
        <v>1427</v>
      </c>
      <c r="F2669" t="s">
        <v>1589</v>
      </c>
      <c r="G2669">
        <v>5935001993</v>
      </c>
      <c r="H2669">
        <v>4136102</v>
      </c>
      <c r="I2669">
        <v>31211</v>
      </c>
      <c r="J2669">
        <v>297120</v>
      </c>
      <c r="K2669" t="s">
        <v>1445</v>
      </c>
      <c r="L2669" t="s">
        <v>1446</v>
      </c>
      <c r="M2669">
        <v>0</v>
      </c>
      <c r="N2669" t="s">
        <v>1447</v>
      </c>
      <c r="O2669" t="s">
        <v>1434</v>
      </c>
      <c r="P2669" t="s">
        <v>1668</v>
      </c>
      <c r="Q2669">
        <v>71802</v>
      </c>
      <c r="R2669">
        <v>81835</v>
      </c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 spans="1:60" x14ac:dyDescent="0.25">
      <c r="A2670">
        <v>743</v>
      </c>
      <c r="B2670">
        <v>42972</v>
      </c>
      <c r="C2670">
        <v>398</v>
      </c>
      <c r="D2670" t="s">
        <v>1665</v>
      </c>
      <c r="E2670" t="s">
        <v>1427</v>
      </c>
      <c r="F2670" t="s">
        <v>1589</v>
      </c>
      <c r="G2670">
        <v>5935001993</v>
      </c>
      <c r="H2670">
        <v>210301</v>
      </c>
      <c r="I2670">
        <v>4136102</v>
      </c>
      <c r="J2670">
        <v>297120</v>
      </c>
      <c r="K2670" t="s">
        <v>1445</v>
      </c>
      <c r="L2670" t="s">
        <v>1446</v>
      </c>
      <c r="M2670">
        <v>0</v>
      </c>
      <c r="N2670" t="s">
        <v>1447</v>
      </c>
      <c r="O2670" t="s">
        <v>1434</v>
      </c>
      <c r="P2670" t="s">
        <v>1668</v>
      </c>
      <c r="Q2670" t="s">
        <v>1435</v>
      </c>
      <c r="R2670" t="s">
        <v>1435</v>
      </c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 spans="1:60" x14ac:dyDescent="0.25">
      <c r="A2671">
        <v>744</v>
      </c>
      <c r="B2671">
        <v>42972</v>
      </c>
      <c r="C2671">
        <v>399</v>
      </c>
      <c r="D2671" t="s">
        <v>1440</v>
      </c>
      <c r="E2671" t="s">
        <v>1427</v>
      </c>
      <c r="F2671" t="s">
        <v>1441</v>
      </c>
      <c r="G2671">
        <v>5000031687</v>
      </c>
      <c r="H2671">
        <v>4136104</v>
      </c>
      <c r="I2671">
        <v>31211</v>
      </c>
      <c r="J2671">
        <v>3958732</v>
      </c>
      <c r="K2671" t="s">
        <v>1445</v>
      </c>
      <c r="L2671" t="s">
        <v>1446</v>
      </c>
      <c r="M2671">
        <v>0</v>
      </c>
      <c r="N2671" t="s">
        <v>1447</v>
      </c>
      <c r="O2671" t="s">
        <v>1434</v>
      </c>
      <c r="P2671" t="s">
        <v>2523</v>
      </c>
      <c r="Q2671">
        <v>71802</v>
      </c>
      <c r="R2671">
        <v>81835</v>
      </c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 spans="1:60" x14ac:dyDescent="0.25">
      <c r="A2672">
        <v>746</v>
      </c>
      <c r="B2672">
        <v>42972</v>
      </c>
      <c r="C2672">
        <v>400</v>
      </c>
      <c r="D2672" t="s">
        <v>1588</v>
      </c>
      <c r="E2672" t="s">
        <v>1427</v>
      </c>
      <c r="F2672" t="s">
        <v>1589</v>
      </c>
      <c r="G2672">
        <v>5935001766</v>
      </c>
      <c r="H2672">
        <v>4136106</v>
      </c>
      <c r="I2672">
        <v>31211</v>
      </c>
      <c r="J2672">
        <v>251542.5</v>
      </c>
      <c r="K2672" t="s">
        <v>1445</v>
      </c>
      <c r="L2672" t="s">
        <v>1446</v>
      </c>
      <c r="M2672">
        <v>0</v>
      </c>
      <c r="N2672" t="s">
        <v>1447</v>
      </c>
      <c r="O2672" t="s">
        <v>1434</v>
      </c>
      <c r="P2672" t="s">
        <v>2524</v>
      </c>
      <c r="Q2672">
        <v>71802</v>
      </c>
      <c r="R2672">
        <v>81834</v>
      </c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 spans="1:60" x14ac:dyDescent="0.25">
      <c r="A2673">
        <v>747</v>
      </c>
      <c r="B2673">
        <v>42972</v>
      </c>
      <c r="C2673">
        <v>400</v>
      </c>
      <c r="D2673" t="s">
        <v>1588</v>
      </c>
      <c r="E2673" t="s">
        <v>1427</v>
      </c>
      <c r="F2673" t="s">
        <v>1589</v>
      </c>
      <c r="G2673">
        <v>5935001766</v>
      </c>
      <c r="H2673">
        <v>210403</v>
      </c>
      <c r="I2673">
        <v>4136106</v>
      </c>
      <c r="J2673">
        <v>251542.5</v>
      </c>
      <c r="K2673" t="s">
        <v>1445</v>
      </c>
      <c r="L2673" t="s">
        <v>1446</v>
      </c>
      <c r="M2673">
        <v>0</v>
      </c>
      <c r="N2673" t="s">
        <v>1447</v>
      </c>
      <c r="O2673" t="s">
        <v>1434</v>
      </c>
      <c r="P2673" t="s">
        <v>2524</v>
      </c>
      <c r="Q2673" t="s">
        <v>1435</v>
      </c>
      <c r="R2673" t="s">
        <v>1435</v>
      </c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 spans="1:60" x14ac:dyDescent="0.25">
      <c r="A2674">
        <v>748</v>
      </c>
      <c r="B2674">
        <v>42972</v>
      </c>
      <c r="C2674">
        <v>401</v>
      </c>
      <c r="D2674" t="s">
        <v>1440</v>
      </c>
      <c r="E2674" t="s">
        <v>1427</v>
      </c>
      <c r="F2674" t="s">
        <v>1441</v>
      </c>
      <c r="G2674">
        <v>5000031687</v>
      </c>
      <c r="H2674">
        <v>4136104</v>
      </c>
      <c r="I2674">
        <v>31211</v>
      </c>
      <c r="J2674">
        <v>400000</v>
      </c>
      <c r="K2674" t="s">
        <v>1445</v>
      </c>
      <c r="L2674" t="s">
        <v>1446</v>
      </c>
      <c r="M2674">
        <v>0</v>
      </c>
      <c r="N2674" t="s">
        <v>1447</v>
      </c>
      <c r="O2674" t="s">
        <v>1434</v>
      </c>
      <c r="P2674" t="s">
        <v>2064</v>
      </c>
      <c r="Q2674">
        <v>71802</v>
      </c>
      <c r="R2674">
        <v>81834</v>
      </c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 spans="1:60" x14ac:dyDescent="0.25">
      <c r="A2675">
        <v>749</v>
      </c>
      <c r="B2675">
        <v>42972</v>
      </c>
      <c r="C2675">
        <v>10</v>
      </c>
      <c r="D2675" t="s">
        <v>2495</v>
      </c>
      <c r="E2675" t="s">
        <v>1427</v>
      </c>
      <c r="F2675" t="s">
        <v>1441</v>
      </c>
      <c r="G2675">
        <v>5000577957</v>
      </c>
      <c r="H2675">
        <v>41362</v>
      </c>
      <c r="I2675">
        <v>31215</v>
      </c>
      <c r="J2675">
        <v>45000</v>
      </c>
      <c r="K2675" t="s">
        <v>1445</v>
      </c>
      <c r="L2675" t="s">
        <v>1446</v>
      </c>
      <c r="M2675">
        <v>0</v>
      </c>
      <c r="N2675" t="s">
        <v>1447</v>
      </c>
      <c r="O2675" t="s">
        <v>1434</v>
      </c>
      <c r="P2675" t="s">
        <v>2525</v>
      </c>
      <c r="Q2675">
        <v>71802</v>
      </c>
      <c r="R2675">
        <v>81834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 spans="1:60" x14ac:dyDescent="0.25">
      <c r="A2676">
        <v>750</v>
      </c>
      <c r="B2676">
        <v>42972</v>
      </c>
      <c r="C2676">
        <v>402</v>
      </c>
      <c r="D2676" t="s">
        <v>2526</v>
      </c>
      <c r="E2676" t="s">
        <v>1427</v>
      </c>
      <c r="F2676" t="s">
        <v>1428</v>
      </c>
      <c r="G2676">
        <v>5031569010</v>
      </c>
      <c r="H2676">
        <v>335101</v>
      </c>
      <c r="I2676">
        <v>31211</v>
      </c>
      <c r="J2676">
        <v>1478113</v>
      </c>
      <c r="K2676" t="s">
        <v>1445</v>
      </c>
      <c r="L2676" t="s">
        <v>1446</v>
      </c>
      <c r="M2676">
        <v>0</v>
      </c>
      <c r="N2676" t="s">
        <v>1447</v>
      </c>
      <c r="O2676" t="s">
        <v>1434</v>
      </c>
      <c r="P2676" t="s">
        <v>2231</v>
      </c>
      <c r="Q2676" t="s">
        <v>1435</v>
      </c>
      <c r="R2676" t="s">
        <v>1435</v>
      </c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 spans="1:60" x14ac:dyDescent="0.25">
      <c r="A2677">
        <v>751</v>
      </c>
      <c r="B2677">
        <v>42972</v>
      </c>
      <c r="C2677">
        <v>403</v>
      </c>
      <c r="D2677" t="s">
        <v>1580</v>
      </c>
      <c r="E2677" t="s">
        <v>1427</v>
      </c>
      <c r="F2677" t="s">
        <v>1441</v>
      </c>
      <c r="G2677">
        <v>5000571065</v>
      </c>
      <c r="H2677">
        <v>335101</v>
      </c>
      <c r="I2677">
        <v>31211</v>
      </c>
      <c r="J2677">
        <v>6949761</v>
      </c>
      <c r="K2677" t="s">
        <v>1445</v>
      </c>
      <c r="L2677" t="s">
        <v>1446</v>
      </c>
      <c r="M2677">
        <v>0</v>
      </c>
      <c r="N2677" t="s">
        <v>1447</v>
      </c>
      <c r="O2677" t="s">
        <v>1434</v>
      </c>
      <c r="P2677" t="s">
        <v>1989</v>
      </c>
      <c r="Q2677" t="s">
        <v>1435</v>
      </c>
      <c r="R2677" t="s">
        <v>1435</v>
      </c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 spans="1:60" x14ac:dyDescent="0.25">
      <c r="A2678">
        <v>763</v>
      </c>
      <c r="B2678">
        <v>42972</v>
      </c>
      <c r="C2678">
        <v>8</v>
      </c>
      <c r="D2678" t="s">
        <v>1624</v>
      </c>
      <c r="E2678" t="s">
        <v>1427</v>
      </c>
      <c r="F2678" t="s">
        <v>1537</v>
      </c>
      <c r="G2678">
        <v>100180090000</v>
      </c>
      <c r="H2678">
        <v>31211</v>
      </c>
      <c r="I2678">
        <v>335101</v>
      </c>
      <c r="J2678">
        <v>8427874</v>
      </c>
      <c r="K2678" t="s">
        <v>1445</v>
      </c>
      <c r="L2678" t="s">
        <v>1446</v>
      </c>
      <c r="M2678">
        <v>0</v>
      </c>
      <c r="N2678" t="s">
        <v>1447</v>
      </c>
      <c r="O2678" t="s">
        <v>1434</v>
      </c>
      <c r="P2678" t="s">
        <v>1878</v>
      </c>
      <c r="Q2678" t="s">
        <v>1435</v>
      </c>
      <c r="R2678" t="s">
        <v>1435</v>
      </c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 spans="1:60" x14ac:dyDescent="0.25">
      <c r="A2679">
        <v>764</v>
      </c>
      <c r="B2679">
        <v>42972</v>
      </c>
      <c r="C2679">
        <v>8</v>
      </c>
      <c r="D2679" t="s">
        <v>1601</v>
      </c>
      <c r="E2679" t="s">
        <v>1427</v>
      </c>
      <c r="F2679" t="s">
        <v>1602</v>
      </c>
      <c r="G2679">
        <v>180015190</v>
      </c>
      <c r="H2679">
        <v>31211</v>
      </c>
      <c r="I2679">
        <v>131007</v>
      </c>
      <c r="J2679">
        <v>56872200</v>
      </c>
      <c r="K2679" t="s">
        <v>1445</v>
      </c>
      <c r="L2679" t="s">
        <v>1446</v>
      </c>
      <c r="M2679">
        <v>0</v>
      </c>
      <c r="N2679" t="s">
        <v>1447</v>
      </c>
      <c r="O2679" t="s">
        <v>1434</v>
      </c>
      <c r="P2679" t="s">
        <v>1606</v>
      </c>
      <c r="Q2679" t="s">
        <v>1435</v>
      </c>
      <c r="R2679" t="s">
        <v>1435</v>
      </c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 spans="1:60" x14ac:dyDescent="0.25">
      <c r="A2680">
        <v>789</v>
      </c>
      <c r="B2680">
        <v>42972</v>
      </c>
      <c r="C2680">
        <v>8</v>
      </c>
      <c r="D2680" t="s">
        <v>2459</v>
      </c>
      <c r="E2680" t="s">
        <v>1427</v>
      </c>
      <c r="F2680" t="s">
        <v>1537</v>
      </c>
      <c r="G2680">
        <v>100181755406</v>
      </c>
      <c r="H2680">
        <v>210405</v>
      </c>
      <c r="I2680">
        <v>4136100</v>
      </c>
      <c r="J2680">
        <v>280000</v>
      </c>
      <c r="K2680" t="s">
        <v>1445</v>
      </c>
      <c r="L2680" t="s">
        <v>1446</v>
      </c>
      <c r="M2680">
        <v>0</v>
      </c>
      <c r="N2680" t="s">
        <v>1447</v>
      </c>
      <c r="O2680" t="s">
        <v>1434</v>
      </c>
      <c r="P2680" t="s">
        <v>2295</v>
      </c>
      <c r="Q2680" t="s">
        <v>1435</v>
      </c>
      <c r="R2680" t="s">
        <v>1435</v>
      </c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 spans="1:60" x14ac:dyDescent="0.25">
      <c r="A2681">
        <v>845</v>
      </c>
      <c r="B2681">
        <v>42972</v>
      </c>
      <c r="C2681">
        <v>8</v>
      </c>
      <c r="D2681" t="s">
        <v>1580</v>
      </c>
      <c r="E2681" t="s">
        <v>1427</v>
      </c>
      <c r="F2681" t="s">
        <v>1441</v>
      </c>
      <c r="G2681">
        <v>5000571065</v>
      </c>
      <c r="H2681">
        <v>210101</v>
      </c>
      <c r="I2681">
        <v>41310</v>
      </c>
      <c r="J2681">
        <v>21945936</v>
      </c>
      <c r="K2681" t="s">
        <v>1445</v>
      </c>
      <c r="L2681" t="s">
        <v>1446</v>
      </c>
      <c r="M2681">
        <v>0</v>
      </c>
      <c r="N2681" t="s">
        <v>1447</v>
      </c>
      <c r="O2681" t="s">
        <v>1434</v>
      </c>
      <c r="P2681" t="s">
        <v>1586</v>
      </c>
      <c r="Q2681" t="s">
        <v>1435</v>
      </c>
      <c r="R2681" t="s">
        <v>1435</v>
      </c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 spans="1:60" x14ac:dyDescent="0.25">
      <c r="A2682">
        <v>846</v>
      </c>
      <c r="B2682">
        <v>42972</v>
      </c>
      <c r="C2682">
        <v>8</v>
      </c>
      <c r="D2682" t="s">
        <v>1624</v>
      </c>
      <c r="E2682" t="s">
        <v>1427</v>
      </c>
      <c r="F2682" t="s">
        <v>1537</v>
      </c>
      <c r="G2682">
        <v>100180090000</v>
      </c>
      <c r="H2682">
        <v>41310</v>
      </c>
      <c r="I2682">
        <v>4136120</v>
      </c>
      <c r="J2682">
        <v>2158646</v>
      </c>
      <c r="K2682" t="s">
        <v>1445</v>
      </c>
      <c r="L2682" t="s">
        <v>1446</v>
      </c>
      <c r="M2682">
        <v>0</v>
      </c>
      <c r="N2682" t="s">
        <v>1447</v>
      </c>
      <c r="O2682" t="s">
        <v>1434</v>
      </c>
      <c r="P2682" t="s">
        <v>1627</v>
      </c>
      <c r="Q2682" t="s">
        <v>1435</v>
      </c>
      <c r="R2682" t="s">
        <v>1435</v>
      </c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 spans="1:60" x14ac:dyDescent="0.25">
      <c r="A2683">
        <v>847</v>
      </c>
      <c r="B2683">
        <v>42972</v>
      </c>
      <c r="C2683">
        <v>8</v>
      </c>
      <c r="D2683" t="s">
        <v>1629</v>
      </c>
      <c r="E2683" t="s">
        <v>1427</v>
      </c>
      <c r="F2683" t="s">
        <v>1537</v>
      </c>
      <c r="G2683">
        <v>100180000901</v>
      </c>
      <c r="H2683">
        <v>41310</v>
      </c>
      <c r="I2683">
        <v>4136130</v>
      </c>
      <c r="J2683">
        <v>1030553</v>
      </c>
      <c r="K2683" t="s">
        <v>1445</v>
      </c>
      <c r="L2683" t="s">
        <v>1446</v>
      </c>
      <c r="M2683">
        <v>0</v>
      </c>
      <c r="N2683" t="s">
        <v>1447</v>
      </c>
      <c r="O2683" t="s">
        <v>1434</v>
      </c>
      <c r="P2683" t="s">
        <v>1632</v>
      </c>
      <c r="Q2683" t="s">
        <v>1435</v>
      </c>
      <c r="R2683" t="s">
        <v>1435</v>
      </c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 spans="1:60" x14ac:dyDescent="0.25">
      <c r="A2684">
        <v>848</v>
      </c>
      <c r="B2684">
        <v>42972</v>
      </c>
      <c r="C2684">
        <v>8</v>
      </c>
      <c r="D2684" t="s">
        <v>1686</v>
      </c>
      <c r="E2684" t="s">
        <v>1427</v>
      </c>
      <c r="F2684" t="s">
        <v>1428</v>
      </c>
      <c r="G2684">
        <v>5935008092</v>
      </c>
      <c r="H2684">
        <v>41310</v>
      </c>
      <c r="I2684">
        <v>4136140</v>
      </c>
      <c r="J2684">
        <v>168101</v>
      </c>
      <c r="K2684" t="s">
        <v>1445</v>
      </c>
      <c r="L2684" t="s">
        <v>1446</v>
      </c>
      <c r="M2684">
        <v>0</v>
      </c>
      <c r="N2684" t="s">
        <v>1447</v>
      </c>
      <c r="O2684" t="s">
        <v>1434</v>
      </c>
      <c r="P2684" t="s">
        <v>1937</v>
      </c>
      <c r="Q2684" t="s">
        <v>1435</v>
      </c>
      <c r="R2684" t="s">
        <v>1435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 spans="1:60" x14ac:dyDescent="0.25">
      <c r="A2685">
        <v>849</v>
      </c>
      <c r="B2685">
        <v>42972</v>
      </c>
      <c r="C2685">
        <v>8</v>
      </c>
      <c r="D2685" t="s">
        <v>1645</v>
      </c>
      <c r="E2685" t="s">
        <v>1427</v>
      </c>
      <c r="F2685" t="s">
        <v>1428</v>
      </c>
      <c r="G2685">
        <v>5954302400</v>
      </c>
      <c r="H2685">
        <v>41310</v>
      </c>
      <c r="I2685">
        <v>41362</v>
      </c>
      <c r="J2685">
        <v>1050000</v>
      </c>
      <c r="K2685" t="s">
        <v>1445</v>
      </c>
      <c r="L2685" t="s">
        <v>1446</v>
      </c>
      <c r="M2685">
        <v>0</v>
      </c>
      <c r="N2685" t="s">
        <v>1447</v>
      </c>
      <c r="O2685" t="s">
        <v>1434</v>
      </c>
      <c r="P2685" t="s">
        <v>1647</v>
      </c>
      <c r="Q2685" t="s">
        <v>1435</v>
      </c>
      <c r="R2685" t="s">
        <v>1435</v>
      </c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 spans="1:60" x14ac:dyDescent="0.25">
      <c r="A2686">
        <v>850</v>
      </c>
      <c r="B2686">
        <v>42972</v>
      </c>
      <c r="C2686">
        <v>8</v>
      </c>
      <c r="D2686" t="s">
        <v>2513</v>
      </c>
      <c r="E2686" t="s">
        <v>1427</v>
      </c>
      <c r="F2686" t="s">
        <v>1537</v>
      </c>
      <c r="G2686">
        <v>100180000962</v>
      </c>
      <c r="H2686">
        <v>41310</v>
      </c>
      <c r="I2686">
        <v>4136100</v>
      </c>
      <c r="J2686">
        <v>597500</v>
      </c>
      <c r="K2686" t="s">
        <v>1445</v>
      </c>
      <c r="L2686" t="s">
        <v>1446</v>
      </c>
      <c r="M2686">
        <v>0</v>
      </c>
      <c r="N2686" t="s">
        <v>1447</v>
      </c>
      <c r="O2686" t="s">
        <v>1434</v>
      </c>
      <c r="P2686" t="s">
        <v>2527</v>
      </c>
      <c r="Q2686" t="s">
        <v>1435</v>
      </c>
      <c r="R2686" t="s">
        <v>1435</v>
      </c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 spans="1:60" x14ac:dyDescent="0.25">
      <c r="A2687">
        <v>869</v>
      </c>
      <c r="B2687">
        <v>42972</v>
      </c>
      <c r="C2687">
        <v>8</v>
      </c>
      <c r="D2687" t="s">
        <v>2495</v>
      </c>
      <c r="E2687" t="s">
        <v>1427</v>
      </c>
      <c r="F2687" t="s">
        <v>1441</v>
      </c>
      <c r="G2687">
        <v>5000577957</v>
      </c>
      <c r="H2687">
        <v>210902</v>
      </c>
      <c r="I2687">
        <v>41362</v>
      </c>
      <c r="J2687">
        <v>50000</v>
      </c>
      <c r="K2687" t="s">
        <v>1445</v>
      </c>
      <c r="L2687" t="s">
        <v>1446</v>
      </c>
      <c r="M2687">
        <v>0</v>
      </c>
      <c r="N2687" t="s">
        <v>1447</v>
      </c>
      <c r="O2687" t="s">
        <v>1434</v>
      </c>
      <c r="P2687" t="s">
        <v>2525</v>
      </c>
      <c r="Q2687" t="s">
        <v>1435</v>
      </c>
      <c r="R2687" t="s">
        <v>1435</v>
      </c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 spans="1:60" x14ac:dyDescent="0.25">
      <c r="A2688">
        <v>1081</v>
      </c>
      <c r="B2688">
        <v>42972</v>
      </c>
      <c r="C2688">
        <v>8</v>
      </c>
      <c r="D2688" t="s">
        <v>2495</v>
      </c>
      <c r="E2688" t="s">
        <v>1427</v>
      </c>
      <c r="F2688" t="s">
        <v>1441</v>
      </c>
      <c r="G2688">
        <v>5000577957</v>
      </c>
      <c r="H2688">
        <v>41362</v>
      </c>
      <c r="I2688">
        <v>4136130</v>
      </c>
      <c r="J2688">
        <v>5000</v>
      </c>
      <c r="K2688" t="s">
        <v>1445</v>
      </c>
      <c r="L2688" t="s">
        <v>1446</v>
      </c>
      <c r="M2688">
        <v>0</v>
      </c>
      <c r="N2688" t="s">
        <v>1447</v>
      </c>
      <c r="O2688" t="s">
        <v>1434</v>
      </c>
      <c r="P2688" t="s">
        <v>1734</v>
      </c>
      <c r="Q2688" t="s">
        <v>1435</v>
      </c>
      <c r="R2688" t="s">
        <v>1435</v>
      </c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 spans="1:60" x14ac:dyDescent="0.25">
      <c r="A2689">
        <v>752</v>
      </c>
      <c r="B2689">
        <v>42975</v>
      </c>
      <c r="C2689">
        <v>404</v>
      </c>
      <c r="D2689" t="s">
        <v>1580</v>
      </c>
      <c r="E2689" t="s">
        <v>1427</v>
      </c>
      <c r="F2689" t="s">
        <v>1441</v>
      </c>
      <c r="G2689">
        <v>5000571065</v>
      </c>
      <c r="H2689">
        <v>41310</v>
      </c>
      <c r="I2689">
        <v>31211</v>
      </c>
      <c r="J2689">
        <v>6758710</v>
      </c>
      <c r="K2689" t="s">
        <v>1445</v>
      </c>
      <c r="L2689" t="s">
        <v>1446</v>
      </c>
      <c r="M2689">
        <v>0</v>
      </c>
      <c r="N2689" t="s">
        <v>1447</v>
      </c>
      <c r="O2689" t="s">
        <v>1434</v>
      </c>
      <c r="P2689" t="s">
        <v>1616</v>
      </c>
      <c r="Q2689">
        <v>71802</v>
      </c>
      <c r="R2689">
        <v>81834</v>
      </c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 spans="1:60" x14ac:dyDescent="0.25">
      <c r="A2690">
        <v>753</v>
      </c>
      <c r="B2690">
        <v>42975</v>
      </c>
      <c r="C2690">
        <v>405</v>
      </c>
      <c r="D2690" t="s">
        <v>1620</v>
      </c>
      <c r="E2690" t="s">
        <v>1427</v>
      </c>
      <c r="F2690" t="s">
        <v>1428</v>
      </c>
      <c r="G2690">
        <v>5954000011</v>
      </c>
      <c r="H2690">
        <v>41310</v>
      </c>
      <c r="I2690">
        <v>31211</v>
      </c>
      <c r="J2690">
        <v>10119590</v>
      </c>
      <c r="K2690" t="s">
        <v>1445</v>
      </c>
      <c r="L2690" t="s">
        <v>1446</v>
      </c>
      <c r="M2690">
        <v>0</v>
      </c>
      <c r="N2690" t="s">
        <v>1447</v>
      </c>
      <c r="O2690" t="s">
        <v>1434</v>
      </c>
      <c r="P2690" t="s">
        <v>1616</v>
      </c>
      <c r="Q2690">
        <v>71802</v>
      </c>
      <c r="R2690">
        <v>81834</v>
      </c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 spans="1:60" x14ac:dyDescent="0.25">
      <c r="A2691">
        <v>754</v>
      </c>
      <c r="B2691">
        <v>42976</v>
      </c>
      <c r="C2691">
        <v>406</v>
      </c>
      <c r="D2691" t="s">
        <v>2198</v>
      </c>
      <c r="E2691" t="s">
        <v>1427</v>
      </c>
      <c r="F2691" t="s">
        <v>2199</v>
      </c>
      <c r="G2691">
        <v>5938008678</v>
      </c>
      <c r="H2691">
        <v>41362</v>
      </c>
      <c r="I2691">
        <v>31211</v>
      </c>
      <c r="J2691">
        <v>346500</v>
      </c>
      <c r="K2691" t="s">
        <v>1445</v>
      </c>
      <c r="L2691" t="s">
        <v>1446</v>
      </c>
      <c r="M2691">
        <v>0</v>
      </c>
      <c r="N2691" t="s">
        <v>1447</v>
      </c>
      <c r="O2691" t="s">
        <v>1434</v>
      </c>
      <c r="P2691" t="s">
        <v>1901</v>
      </c>
      <c r="Q2691">
        <v>71802</v>
      </c>
      <c r="R2691">
        <v>81834</v>
      </c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 spans="1:60" x14ac:dyDescent="0.25">
      <c r="A2692">
        <v>755</v>
      </c>
      <c r="B2692">
        <v>42976</v>
      </c>
      <c r="C2692">
        <v>407</v>
      </c>
      <c r="D2692" t="s">
        <v>1629</v>
      </c>
      <c r="E2692" t="s">
        <v>1427</v>
      </c>
      <c r="F2692" t="s">
        <v>1537</v>
      </c>
      <c r="G2692">
        <v>100181700911</v>
      </c>
      <c r="H2692">
        <v>4136130</v>
      </c>
      <c r="I2692">
        <v>31211</v>
      </c>
      <c r="J2692">
        <v>38500</v>
      </c>
      <c r="K2692" t="s">
        <v>1445</v>
      </c>
      <c r="L2692" t="s">
        <v>1446</v>
      </c>
      <c r="M2692">
        <v>0</v>
      </c>
      <c r="N2692" t="s">
        <v>1447</v>
      </c>
      <c r="O2692" t="s">
        <v>1434</v>
      </c>
      <c r="P2692" t="s">
        <v>1734</v>
      </c>
      <c r="Q2692">
        <v>71802</v>
      </c>
      <c r="R2692">
        <v>81834</v>
      </c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 spans="1:60" x14ac:dyDescent="0.25">
      <c r="A2693">
        <v>756</v>
      </c>
      <c r="B2693">
        <v>42976</v>
      </c>
      <c r="C2693">
        <v>408</v>
      </c>
      <c r="D2693" t="s">
        <v>1624</v>
      </c>
      <c r="E2693" t="s">
        <v>1427</v>
      </c>
      <c r="F2693" t="s">
        <v>1537</v>
      </c>
      <c r="G2693">
        <v>100180090000</v>
      </c>
      <c r="H2693">
        <v>4136120</v>
      </c>
      <c r="I2693">
        <v>31211</v>
      </c>
      <c r="J2693">
        <v>2158646</v>
      </c>
      <c r="K2693" t="s">
        <v>1445</v>
      </c>
      <c r="L2693" t="s">
        <v>1446</v>
      </c>
      <c r="M2693">
        <v>0</v>
      </c>
      <c r="N2693" t="s">
        <v>1447</v>
      </c>
      <c r="O2693" t="s">
        <v>1434</v>
      </c>
      <c r="P2693" t="s">
        <v>1627</v>
      </c>
      <c r="Q2693">
        <v>71802</v>
      </c>
      <c r="R2693">
        <v>81834</v>
      </c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 spans="1:60" x14ac:dyDescent="0.25">
      <c r="A2694">
        <v>757</v>
      </c>
      <c r="B2694">
        <v>42976</v>
      </c>
      <c r="C2694">
        <v>409</v>
      </c>
      <c r="D2694" t="s">
        <v>1629</v>
      </c>
      <c r="E2694" t="s">
        <v>1427</v>
      </c>
      <c r="F2694" t="s">
        <v>1537</v>
      </c>
      <c r="G2694">
        <v>100180000901</v>
      </c>
      <c r="H2694">
        <v>4136130</v>
      </c>
      <c r="I2694">
        <v>31211</v>
      </c>
      <c r="J2694">
        <v>1030553</v>
      </c>
      <c r="K2694" t="s">
        <v>1445</v>
      </c>
      <c r="L2694" t="s">
        <v>1446</v>
      </c>
      <c r="M2694">
        <v>0</v>
      </c>
      <c r="N2694" t="s">
        <v>1447</v>
      </c>
      <c r="O2694" t="s">
        <v>1434</v>
      </c>
      <c r="P2694" t="s">
        <v>1632</v>
      </c>
      <c r="Q2694">
        <v>71802</v>
      </c>
      <c r="R2694">
        <v>81834</v>
      </c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 spans="1:60" x14ac:dyDescent="0.25">
      <c r="A2695">
        <v>758</v>
      </c>
      <c r="B2695">
        <v>42976</v>
      </c>
      <c r="C2695">
        <v>410</v>
      </c>
      <c r="D2695" t="s">
        <v>1645</v>
      </c>
      <c r="E2695" t="s">
        <v>1427</v>
      </c>
      <c r="F2695" t="s">
        <v>1428</v>
      </c>
      <c r="G2695">
        <v>5954302400</v>
      </c>
      <c r="H2695">
        <v>41362</v>
      </c>
      <c r="I2695">
        <v>31211</v>
      </c>
      <c r="J2695">
        <v>1050000</v>
      </c>
      <c r="K2695" t="s">
        <v>1445</v>
      </c>
      <c r="L2695" t="s">
        <v>1446</v>
      </c>
      <c r="M2695">
        <v>0</v>
      </c>
      <c r="N2695" t="s">
        <v>1447</v>
      </c>
      <c r="O2695" t="s">
        <v>1434</v>
      </c>
      <c r="P2695" t="s">
        <v>1647</v>
      </c>
      <c r="Q2695">
        <v>71802</v>
      </c>
      <c r="R2695">
        <v>81834</v>
      </c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</row>
    <row r="2696" spans="1:60" x14ac:dyDescent="0.25">
      <c r="A2696">
        <v>759</v>
      </c>
      <c r="B2696">
        <v>42976</v>
      </c>
      <c r="C2696">
        <v>408</v>
      </c>
      <c r="D2696" t="s">
        <v>2513</v>
      </c>
      <c r="E2696" t="s">
        <v>1427</v>
      </c>
      <c r="F2696" t="s">
        <v>1537</v>
      </c>
      <c r="G2696">
        <v>100180000962</v>
      </c>
      <c r="H2696">
        <v>4136100</v>
      </c>
      <c r="I2696">
        <v>31211</v>
      </c>
      <c r="J2696">
        <v>597500</v>
      </c>
      <c r="K2696" t="s">
        <v>1445</v>
      </c>
      <c r="L2696" t="s">
        <v>1446</v>
      </c>
      <c r="M2696">
        <v>0</v>
      </c>
      <c r="N2696" t="s">
        <v>1447</v>
      </c>
      <c r="O2696" t="s">
        <v>1434</v>
      </c>
      <c r="P2696" t="s">
        <v>2528</v>
      </c>
      <c r="Q2696">
        <v>71802</v>
      </c>
      <c r="R2696">
        <v>81834</v>
      </c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 spans="1:60" x14ac:dyDescent="0.25">
      <c r="A2697">
        <v>760</v>
      </c>
      <c r="B2697">
        <v>42976</v>
      </c>
      <c r="C2697">
        <v>411</v>
      </c>
      <c r="D2697" t="s">
        <v>1624</v>
      </c>
      <c r="E2697" t="s">
        <v>1427</v>
      </c>
      <c r="F2697" t="s">
        <v>1537</v>
      </c>
      <c r="G2697">
        <v>100180090000</v>
      </c>
      <c r="H2697">
        <v>4136120</v>
      </c>
      <c r="I2697">
        <v>31211</v>
      </c>
      <c r="J2697">
        <v>3172995</v>
      </c>
      <c r="K2697" t="s">
        <v>1445</v>
      </c>
      <c r="L2697" t="s">
        <v>1446</v>
      </c>
      <c r="M2697">
        <v>0</v>
      </c>
      <c r="N2697" t="s">
        <v>1447</v>
      </c>
      <c r="O2697" t="s">
        <v>1434</v>
      </c>
      <c r="P2697" t="s">
        <v>2145</v>
      </c>
      <c r="Q2697">
        <v>71802</v>
      </c>
      <c r="R2697">
        <v>81834</v>
      </c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 spans="1:60" x14ac:dyDescent="0.25">
      <c r="A2698">
        <v>761</v>
      </c>
      <c r="B2698">
        <v>42976</v>
      </c>
      <c r="C2698">
        <v>412</v>
      </c>
      <c r="D2698" t="s">
        <v>2529</v>
      </c>
      <c r="E2698" t="s">
        <v>1427</v>
      </c>
      <c r="F2698" t="s">
        <v>1428</v>
      </c>
      <c r="G2698">
        <v>5935123923</v>
      </c>
      <c r="H2698">
        <v>41310</v>
      </c>
      <c r="I2698">
        <v>31211</v>
      </c>
      <c r="J2698">
        <v>62836</v>
      </c>
      <c r="K2698" t="s">
        <v>1445</v>
      </c>
      <c r="L2698" t="s">
        <v>1446</v>
      </c>
      <c r="M2698">
        <v>0</v>
      </c>
      <c r="N2698" t="s">
        <v>1447</v>
      </c>
      <c r="O2698" t="s">
        <v>1434</v>
      </c>
      <c r="P2698" t="s">
        <v>1616</v>
      </c>
      <c r="Q2698">
        <v>71802</v>
      </c>
      <c r="R2698">
        <v>81834</v>
      </c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 spans="1:60" x14ac:dyDescent="0.25">
      <c r="A2699">
        <v>762</v>
      </c>
      <c r="B2699">
        <v>42976</v>
      </c>
      <c r="C2699">
        <v>413</v>
      </c>
      <c r="D2699" t="s">
        <v>2530</v>
      </c>
      <c r="E2699" t="s">
        <v>1427</v>
      </c>
      <c r="F2699" t="s">
        <v>1589</v>
      </c>
      <c r="G2699">
        <v>5935064783</v>
      </c>
      <c r="H2699">
        <v>34713</v>
      </c>
      <c r="I2699">
        <v>31211</v>
      </c>
      <c r="J2699">
        <v>150000</v>
      </c>
      <c r="K2699" t="s">
        <v>1445</v>
      </c>
      <c r="L2699" t="s">
        <v>1446</v>
      </c>
      <c r="M2699">
        <v>0</v>
      </c>
      <c r="N2699" t="s">
        <v>1447</v>
      </c>
      <c r="O2699" t="s">
        <v>1434</v>
      </c>
      <c r="P2699" t="s">
        <v>1723</v>
      </c>
      <c r="Q2699">
        <v>71802</v>
      </c>
      <c r="R2699">
        <v>81834</v>
      </c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 spans="1:60" x14ac:dyDescent="0.25">
      <c r="A2700">
        <v>765</v>
      </c>
      <c r="B2700">
        <v>42976</v>
      </c>
      <c r="C2700">
        <v>414</v>
      </c>
      <c r="D2700" t="s">
        <v>2531</v>
      </c>
      <c r="E2700" t="s">
        <v>1427</v>
      </c>
      <c r="F2700" t="s">
        <v>2532</v>
      </c>
      <c r="G2700">
        <v>499193690</v>
      </c>
      <c r="H2700">
        <v>4136100</v>
      </c>
      <c r="I2700">
        <v>31211</v>
      </c>
      <c r="J2700">
        <v>399800</v>
      </c>
      <c r="K2700" t="s">
        <v>1445</v>
      </c>
      <c r="L2700" t="s">
        <v>1446</v>
      </c>
      <c r="M2700">
        <v>0</v>
      </c>
      <c r="N2700" t="s">
        <v>1447</v>
      </c>
      <c r="O2700" t="s">
        <v>1434</v>
      </c>
      <c r="P2700" t="s">
        <v>2533</v>
      </c>
      <c r="Q2700">
        <v>71802</v>
      </c>
      <c r="R2700">
        <v>81834</v>
      </c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 spans="1:60" x14ac:dyDescent="0.25">
      <c r="A2701">
        <v>872</v>
      </c>
      <c r="B2701">
        <v>42976</v>
      </c>
      <c r="C2701">
        <v>8</v>
      </c>
      <c r="D2701" t="s">
        <v>2198</v>
      </c>
      <c r="E2701" t="s">
        <v>1427</v>
      </c>
      <c r="F2701" t="s">
        <v>2199</v>
      </c>
      <c r="G2701">
        <v>5938008678</v>
      </c>
      <c r="H2701">
        <v>41362</v>
      </c>
      <c r="I2701">
        <v>4136130</v>
      </c>
      <c r="J2701">
        <v>38500</v>
      </c>
      <c r="K2701" t="s">
        <v>1445</v>
      </c>
      <c r="L2701" t="s">
        <v>1446</v>
      </c>
      <c r="M2701">
        <v>0</v>
      </c>
      <c r="N2701" t="s">
        <v>1447</v>
      </c>
      <c r="O2701" t="s">
        <v>1434</v>
      </c>
      <c r="P2701" t="s">
        <v>1734</v>
      </c>
      <c r="Q2701" t="s">
        <v>1435</v>
      </c>
      <c r="R2701" t="s">
        <v>1435</v>
      </c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 spans="1:60" x14ac:dyDescent="0.25">
      <c r="A2702">
        <v>1208</v>
      </c>
      <c r="B2702">
        <v>42976</v>
      </c>
      <c r="C2702">
        <v>8</v>
      </c>
      <c r="D2702" t="s">
        <v>1624</v>
      </c>
      <c r="E2702" t="s">
        <v>1427</v>
      </c>
      <c r="F2702" t="s">
        <v>1537</v>
      </c>
      <c r="G2702">
        <v>100180090000</v>
      </c>
      <c r="H2702">
        <v>210201</v>
      </c>
      <c r="I2702">
        <v>4136120</v>
      </c>
      <c r="J2702">
        <v>3172995</v>
      </c>
      <c r="K2702" t="s">
        <v>1445</v>
      </c>
      <c r="L2702" t="s">
        <v>1446</v>
      </c>
      <c r="M2702">
        <v>0</v>
      </c>
      <c r="N2702" t="s">
        <v>1447</v>
      </c>
      <c r="O2702" t="s">
        <v>1434</v>
      </c>
      <c r="P2702" t="s">
        <v>1738</v>
      </c>
      <c r="Q2702" t="s">
        <v>1435</v>
      </c>
      <c r="R2702" t="s">
        <v>1435</v>
      </c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 spans="1:60" x14ac:dyDescent="0.25">
      <c r="A2703">
        <v>826</v>
      </c>
      <c r="B2703">
        <v>42980</v>
      </c>
      <c r="C2703">
        <v>9</v>
      </c>
      <c r="D2703" t="s">
        <v>1624</v>
      </c>
      <c r="E2703" t="s">
        <v>1427</v>
      </c>
      <c r="F2703" t="s">
        <v>1537</v>
      </c>
      <c r="G2703">
        <v>100180090000</v>
      </c>
      <c r="H2703">
        <v>31211</v>
      </c>
      <c r="I2703">
        <v>335101</v>
      </c>
      <c r="J2703">
        <v>2044938</v>
      </c>
      <c r="K2703" t="s">
        <v>1445</v>
      </c>
      <c r="L2703" t="s">
        <v>1446</v>
      </c>
      <c r="M2703">
        <v>0</v>
      </c>
      <c r="N2703" t="s">
        <v>1447</v>
      </c>
      <c r="O2703" t="s">
        <v>1434</v>
      </c>
      <c r="P2703" t="s">
        <v>1878</v>
      </c>
      <c r="Q2703" t="s">
        <v>1435</v>
      </c>
      <c r="R2703" t="s">
        <v>1435</v>
      </c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 spans="1:60" x14ac:dyDescent="0.25">
      <c r="A2704">
        <v>766</v>
      </c>
      <c r="B2704">
        <v>42982</v>
      </c>
      <c r="C2704">
        <v>415</v>
      </c>
      <c r="D2704" t="s">
        <v>2054</v>
      </c>
      <c r="E2704" t="s">
        <v>1427</v>
      </c>
      <c r="F2704" t="s">
        <v>2055</v>
      </c>
      <c r="G2704">
        <v>5000577905</v>
      </c>
      <c r="H2704">
        <v>34713</v>
      </c>
      <c r="I2704">
        <v>31211</v>
      </c>
      <c r="J2704">
        <v>500000</v>
      </c>
      <c r="K2704" t="s">
        <v>1445</v>
      </c>
      <c r="L2704" t="s">
        <v>1446</v>
      </c>
      <c r="M2704">
        <v>0</v>
      </c>
      <c r="N2704" t="s">
        <v>1447</v>
      </c>
      <c r="O2704" t="s">
        <v>1434</v>
      </c>
      <c r="P2704" t="s">
        <v>1723</v>
      </c>
      <c r="Q2704">
        <v>71802</v>
      </c>
      <c r="R2704">
        <v>81834</v>
      </c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 spans="1:60" x14ac:dyDescent="0.25">
      <c r="A2705">
        <v>840</v>
      </c>
      <c r="B2705">
        <v>42985</v>
      </c>
      <c r="C2705">
        <v>9</v>
      </c>
      <c r="D2705" t="s">
        <v>2475</v>
      </c>
      <c r="E2705" t="s">
        <v>1427</v>
      </c>
      <c r="F2705" t="s">
        <v>1602</v>
      </c>
      <c r="G2705">
        <v>180015401</v>
      </c>
      <c r="H2705">
        <v>31215</v>
      </c>
      <c r="I2705">
        <v>131104</v>
      </c>
      <c r="J2705">
        <v>5872000</v>
      </c>
      <c r="K2705" t="s">
        <v>1445</v>
      </c>
      <c r="L2705" t="s">
        <v>1446</v>
      </c>
      <c r="M2705">
        <v>0</v>
      </c>
      <c r="N2705" t="s">
        <v>1447</v>
      </c>
      <c r="O2705" t="s">
        <v>1434</v>
      </c>
      <c r="P2705" t="s">
        <v>2534</v>
      </c>
      <c r="Q2705" t="s">
        <v>1435</v>
      </c>
      <c r="R2705" t="s">
        <v>1435</v>
      </c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 spans="1:60" x14ac:dyDescent="0.25">
      <c r="A2706">
        <v>2146</v>
      </c>
      <c r="B2706">
        <v>42987</v>
      </c>
      <c r="C2706">
        <v>14</v>
      </c>
      <c r="D2706" t="s">
        <v>2201</v>
      </c>
      <c r="E2706" t="s">
        <v>1427</v>
      </c>
      <c r="F2706" t="s">
        <v>1546</v>
      </c>
      <c r="G2706">
        <v>250000453315</v>
      </c>
      <c r="H2706">
        <v>35460</v>
      </c>
      <c r="I2706">
        <v>4136108</v>
      </c>
      <c r="J2706">
        <v>22000</v>
      </c>
      <c r="K2706">
        <v>5564</v>
      </c>
      <c r="L2706" t="s">
        <v>1480</v>
      </c>
      <c r="M2706">
        <v>22</v>
      </c>
      <c r="N2706" t="s">
        <v>1454</v>
      </c>
      <c r="O2706" t="s">
        <v>1434</v>
      </c>
      <c r="P2706" t="s">
        <v>1480</v>
      </c>
      <c r="Q2706" t="s">
        <v>1435</v>
      </c>
      <c r="R2706" t="s">
        <v>1435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 spans="1:60" x14ac:dyDescent="0.25">
      <c r="A2707">
        <v>2147</v>
      </c>
      <c r="B2707">
        <v>42987</v>
      </c>
      <c r="C2707">
        <v>14</v>
      </c>
      <c r="D2707" t="s">
        <v>2201</v>
      </c>
      <c r="E2707" t="s">
        <v>1427</v>
      </c>
      <c r="F2707" t="s">
        <v>1546</v>
      </c>
      <c r="G2707">
        <v>250000453315</v>
      </c>
      <c r="H2707">
        <v>35460</v>
      </c>
      <c r="I2707">
        <v>4136108</v>
      </c>
      <c r="J2707">
        <v>96800</v>
      </c>
      <c r="K2707">
        <v>5728</v>
      </c>
      <c r="L2707" t="s">
        <v>1477</v>
      </c>
      <c r="M2707">
        <v>121</v>
      </c>
      <c r="N2707" t="s">
        <v>1454</v>
      </c>
      <c r="O2707" t="s">
        <v>1434</v>
      </c>
      <c r="P2707" t="s">
        <v>1477</v>
      </c>
      <c r="Q2707" t="s">
        <v>1435</v>
      </c>
      <c r="R2707" t="s">
        <v>1435</v>
      </c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 spans="1:60" x14ac:dyDescent="0.25">
      <c r="A2708">
        <v>2148</v>
      </c>
      <c r="B2708">
        <v>42987</v>
      </c>
      <c r="C2708">
        <v>14</v>
      </c>
      <c r="D2708" t="s">
        <v>2201</v>
      </c>
      <c r="E2708" t="s">
        <v>1427</v>
      </c>
      <c r="F2708" t="s">
        <v>1546</v>
      </c>
      <c r="G2708">
        <v>250000453315</v>
      </c>
      <c r="H2708">
        <v>35460</v>
      </c>
      <c r="I2708">
        <v>4136108</v>
      </c>
      <c r="J2708">
        <v>32000</v>
      </c>
      <c r="K2708">
        <v>5947</v>
      </c>
      <c r="L2708" t="s">
        <v>1478</v>
      </c>
      <c r="M2708">
        <v>32</v>
      </c>
      <c r="N2708" t="s">
        <v>1454</v>
      </c>
      <c r="O2708" t="s">
        <v>1434</v>
      </c>
      <c r="P2708" t="s">
        <v>1478</v>
      </c>
      <c r="Q2708" t="s">
        <v>1435</v>
      </c>
      <c r="R2708" t="s">
        <v>1435</v>
      </c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 spans="1:60" x14ac:dyDescent="0.25">
      <c r="A2709">
        <v>2149</v>
      </c>
      <c r="B2709">
        <v>42987</v>
      </c>
      <c r="C2709">
        <v>14</v>
      </c>
      <c r="D2709" t="s">
        <v>2201</v>
      </c>
      <c r="E2709" t="s">
        <v>1427</v>
      </c>
      <c r="F2709" t="s">
        <v>1546</v>
      </c>
      <c r="G2709">
        <v>250000453315</v>
      </c>
      <c r="H2709">
        <v>35460</v>
      </c>
      <c r="I2709">
        <v>4136108</v>
      </c>
      <c r="J2709">
        <v>45000</v>
      </c>
      <c r="K2709">
        <v>5948</v>
      </c>
      <c r="L2709" t="s">
        <v>1481</v>
      </c>
      <c r="M2709">
        <v>30</v>
      </c>
      <c r="N2709" t="s">
        <v>1454</v>
      </c>
      <c r="O2709" t="s">
        <v>1434</v>
      </c>
      <c r="P2709" t="s">
        <v>1481</v>
      </c>
      <c r="Q2709" t="s">
        <v>1435</v>
      </c>
      <c r="R2709" t="s">
        <v>1435</v>
      </c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 spans="1:60" x14ac:dyDescent="0.25">
      <c r="A2710">
        <v>2150</v>
      </c>
      <c r="B2710">
        <v>42987</v>
      </c>
      <c r="C2710">
        <v>15</v>
      </c>
      <c r="D2710" t="s">
        <v>2201</v>
      </c>
      <c r="E2710" t="s">
        <v>1427</v>
      </c>
      <c r="F2710" t="s">
        <v>1546</v>
      </c>
      <c r="G2710">
        <v>250000453315</v>
      </c>
      <c r="H2710">
        <v>35460</v>
      </c>
      <c r="I2710">
        <v>4136108</v>
      </c>
      <c r="J2710">
        <v>53000</v>
      </c>
      <c r="K2710">
        <v>4658</v>
      </c>
      <c r="L2710" t="s">
        <v>1479</v>
      </c>
      <c r="M2710">
        <v>53</v>
      </c>
      <c r="N2710" t="s">
        <v>1454</v>
      </c>
      <c r="O2710" t="s">
        <v>1434</v>
      </c>
      <c r="P2710" t="s">
        <v>1479</v>
      </c>
      <c r="Q2710" t="s">
        <v>1435</v>
      </c>
      <c r="R2710" t="s">
        <v>1435</v>
      </c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 spans="1:60" x14ac:dyDescent="0.25">
      <c r="A2711">
        <v>2184</v>
      </c>
      <c r="B2711">
        <v>42987</v>
      </c>
      <c r="C2711">
        <v>16</v>
      </c>
      <c r="D2711" t="s">
        <v>2302</v>
      </c>
      <c r="E2711" t="s">
        <v>1427</v>
      </c>
      <c r="F2711" t="s">
        <v>1546</v>
      </c>
      <c r="G2711">
        <v>250000452783</v>
      </c>
      <c r="H2711">
        <v>35300</v>
      </c>
      <c r="I2711">
        <v>4136110</v>
      </c>
      <c r="J2711">
        <v>1339200</v>
      </c>
      <c r="K2711">
        <v>5954</v>
      </c>
      <c r="L2711" t="s">
        <v>1849</v>
      </c>
      <c r="M2711">
        <v>248</v>
      </c>
      <c r="N2711" t="s">
        <v>1454</v>
      </c>
      <c r="O2711" t="s">
        <v>1434</v>
      </c>
      <c r="P2711" t="s">
        <v>1849</v>
      </c>
      <c r="Q2711" t="s">
        <v>1435</v>
      </c>
      <c r="R2711" t="s">
        <v>1435</v>
      </c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 spans="1:60" x14ac:dyDescent="0.25">
      <c r="A2712">
        <v>2185</v>
      </c>
      <c r="B2712">
        <v>42987</v>
      </c>
      <c r="C2712">
        <v>16</v>
      </c>
      <c r="D2712" t="s">
        <v>2302</v>
      </c>
      <c r="E2712" t="s">
        <v>1427</v>
      </c>
      <c r="F2712" t="s">
        <v>1546</v>
      </c>
      <c r="G2712">
        <v>250000452783</v>
      </c>
      <c r="H2712">
        <v>35300</v>
      </c>
      <c r="I2712">
        <v>4136110</v>
      </c>
      <c r="J2712">
        <v>220000</v>
      </c>
      <c r="K2712">
        <v>4998</v>
      </c>
      <c r="L2712" t="s">
        <v>1857</v>
      </c>
      <c r="M2712">
        <v>44</v>
      </c>
      <c r="N2712" t="s">
        <v>1454</v>
      </c>
      <c r="O2712" t="s">
        <v>1434</v>
      </c>
      <c r="P2712" t="s">
        <v>1857</v>
      </c>
      <c r="Q2712" t="s">
        <v>1435</v>
      </c>
      <c r="R2712" t="s">
        <v>1435</v>
      </c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 spans="1:60" x14ac:dyDescent="0.25">
      <c r="A2713">
        <v>2186</v>
      </c>
      <c r="B2713">
        <v>42987</v>
      </c>
      <c r="C2713">
        <v>16</v>
      </c>
      <c r="D2713" t="s">
        <v>2280</v>
      </c>
      <c r="E2713" t="s">
        <v>1427</v>
      </c>
      <c r="F2713" t="s">
        <v>1428</v>
      </c>
      <c r="G2713">
        <v>5935208263</v>
      </c>
      <c r="H2713">
        <v>35300</v>
      </c>
      <c r="I2713">
        <v>4136110</v>
      </c>
      <c r="J2713">
        <v>53200</v>
      </c>
      <c r="K2713">
        <v>5955</v>
      </c>
      <c r="L2713" t="s">
        <v>1477</v>
      </c>
      <c r="M2713">
        <v>76</v>
      </c>
      <c r="N2713" t="s">
        <v>1454</v>
      </c>
      <c r="O2713" t="s">
        <v>1434</v>
      </c>
      <c r="P2713" t="s">
        <v>1477</v>
      </c>
      <c r="Q2713" t="s">
        <v>1435</v>
      </c>
      <c r="R2713" t="s">
        <v>1435</v>
      </c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 spans="1:60" x14ac:dyDescent="0.25">
      <c r="A2714">
        <v>2187</v>
      </c>
      <c r="B2714">
        <v>42987</v>
      </c>
      <c r="C2714">
        <v>16</v>
      </c>
      <c r="D2714" t="s">
        <v>2280</v>
      </c>
      <c r="E2714" t="s">
        <v>1427</v>
      </c>
      <c r="F2714" t="s">
        <v>1428</v>
      </c>
      <c r="G2714">
        <v>5935208263</v>
      </c>
      <c r="H2714">
        <v>35300</v>
      </c>
      <c r="I2714">
        <v>4136110</v>
      </c>
      <c r="J2714">
        <v>57000</v>
      </c>
      <c r="K2714">
        <v>5560</v>
      </c>
      <c r="L2714" t="s">
        <v>2216</v>
      </c>
      <c r="M2714">
        <v>57</v>
      </c>
      <c r="N2714" t="s">
        <v>1454</v>
      </c>
      <c r="O2714" t="s">
        <v>1434</v>
      </c>
      <c r="P2714" t="s">
        <v>2216</v>
      </c>
      <c r="Q2714" t="s">
        <v>1435</v>
      </c>
      <c r="R2714" t="s">
        <v>1435</v>
      </c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 spans="1:60" x14ac:dyDescent="0.25">
      <c r="A2715">
        <v>2188</v>
      </c>
      <c r="B2715">
        <v>42987</v>
      </c>
      <c r="C2715">
        <v>16</v>
      </c>
      <c r="D2715" t="s">
        <v>2280</v>
      </c>
      <c r="E2715" t="s">
        <v>1427</v>
      </c>
      <c r="F2715" t="s">
        <v>1428</v>
      </c>
      <c r="G2715">
        <v>5935208263</v>
      </c>
      <c r="H2715">
        <v>35300</v>
      </c>
      <c r="I2715">
        <v>4136110</v>
      </c>
      <c r="J2715">
        <v>34000</v>
      </c>
      <c r="K2715">
        <v>5956</v>
      </c>
      <c r="L2715" t="s">
        <v>1481</v>
      </c>
      <c r="M2715">
        <v>20</v>
      </c>
      <c r="N2715" t="s">
        <v>1437</v>
      </c>
      <c r="O2715" t="s">
        <v>1434</v>
      </c>
      <c r="P2715" t="s">
        <v>1481</v>
      </c>
      <c r="Q2715" t="s">
        <v>1435</v>
      </c>
      <c r="R2715" t="s">
        <v>1435</v>
      </c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 spans="1:60" x14ac:dyDescent="0.25">
      <c r="A2716">
        <v>2189</v>
      </c>
      <c r="B2716">
        <v>42987</v>
      </c>
      <c r="C2716">
        <v>16</v>
      </c>
      <c r="D2716" t="s">
        <v>2280</v>
      </c>
      <c r="E2716" t="s">
        <v>1427</v>
      </c>
      <c r="F2716" t="s">
        <v>1428</v>
      </c>
      <c r="G2716">
        <v>5935208263</v>
      </c>
      <c r="H2716">
        <v>35300</v>
      </c>
      <c r="I2716">
        <v>4136110</v>
      </c>
      <c r="J2716">
        <v>14000</v>
      </c>
      <c r="K2716">
        <v>5957</v>
      </c>
      <c r="L2716" t="s">
        <v>1478</v>
      </c>
      <c r="M2716">
        <v>20</v>
      </c>
      <c r="N2716" t="s">
        <v>1454</v>
      </c>
      <c r="O2716" t="s">
        <v>1434</v>
      </c>
      <c r="P2716" t="s">
        <v>1478</v>
      </c>
      <c r="Q2716" t="s">
        <v>1435</v>
      </c>
      <c r="R2716" t="s">
        <v>1435</v>
      </c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 spans="1:60" x14ac:dyDescent="0.25">
      <c r="A2717">
        <v>2190</v>
      </c>
      <c r="B2717">
        <v>42987</v>
      </c>
      <c r="C2717">
        <v>16</v>
      </c>
      <c r="D2717" t="s">
        <v>2280</v>
      </c>
      <c r="E2717" t="s">
        <v>1427</v>
      </c>
      <c r="F2717" t="s">
        <v>1428</v>
      </c>
      <c r="G2717">
        <v>5935208263</v>
      </c>
      <c r="H2717">
        <v>35300</v>
      </c>
      <c r="I2717">
        <v>4136110</v>
      </c>
      <c r="J2717">
        <v>14000</v>
      </c>
      <c r="K2717">
        <v>5958</v>
      </c>
      <c r="L2717" t="s">
        <v>1480</v>
      </c>
      <c r="M2717">
        <v>20</v>
      </c>
      <c r="N2717" t="s">
        <v>1454</v>
      </c>
      <c r="O2717" t="s">
        <v>1434</v>
      </c>
      <c r="P2717" t="s">
        <v>1480</v>
      </c>
      <c r="Q2717" t="s">
        <v>1435</v>
      </c>
      <c r="R2717" t="s">
        <v>1435</v>
      </c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 spans="1:60" x14ac:dyDescent="0.25">
      <c r="A2718">
        <v>2151</v>
      </c>
      <c r="B2718">
        <v>42988</v>
      </c>
      <c r="C2718">
        <v>15</v>
      </c>
      <c r="D2718" t="s">
        <v>1484</v>
      </c>
      <c r="E2718" t="s">
        <v>1427</v>
      </c>
      <c r="F2718" t="s">
        <v>1428</v>
      </c>
      <c r="G2718">
        <v>5956056686</v>
      </c>
      <c r="H2718">
        <v>35460</v>
      </c>
      <c r="I2718">
        <v>4136108</v>
      </c>
      <c r="J2718">
        <v>525000</v>
      </c>
      <c r="K2718">
        <v>5766</v>
      </c>
      <c r="L2718" t="s">
        <v>1465</v>
      </c>
      <c r="M2718">
        <v>250</v>
      </c>
      <c r="N2718" t="s">
        <v>1454</v>
      </c>
      <c r="O2718" t="s">
        <v>1434</v>
      </c>
      <c r="P2718" t="s">
        <v>1465</v>
      </c>
      <c r="Q2718" t="s">
        <v>1435</v>
      </c>
      <c r="R2718" t="s">
        <v>1435</v>
      </c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 spans="1:60" x14ac:dyDescent="0.25">
      <c r="A2719">
        <v>2152</v>
      </c>
      <c r="B2719">
        <v>42988</v>
      </c>
      <c r="C2719">
        <v>15</v>
      </c>
      <c r="D2719" t="s">
        <v>1484</v>
      </c>
      <c r="E2719" t="s">
        <v>1427</v>
      </c>
      <c r="F2719" t="s">
        <v>1428</v>
      </c>
      <c r="G2719">
        <v>5956056686</v>
      </c>
      <c r="H2719">
        <v>35460</v>
      </c>
      <c r="I2719">
        <v>4136108</v>
      </c>
      <c r="J2719">
        <v>220000</v>
      </c>
      <c r="K2719">
        <v>5723</v>
      </c>
      <c r="L2719" t="s">
        <v>1464</v>
      </c>
      <c r="M2719">
        <v>250</v>
      </c>
      <c r="N2719" t="s">
        <v>1454</v>
      </c>
      <c r="O2719" t="s">
        <v>1434</v>
      </c>
      <c r="P2719" t="s">
        <v>1464</v>
      </c>
      <c r="Q2719" t="s">
        <v>1435</v>
      </c>
      <c r="R2719" t="s">
        <v>1435</v>
      </c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 spans="1:60" x14ac:dyDescent="0.25">
      <c r="A2720">
        <v>2153</v>
      </c>
      <c r="B2720">
        <v>42988</v>
      </c>
      <c r="C2720">
        <v>15</v>
      </c>
      <c r="D2720" t="s">
        <v>1484</v>
      </c>
      <c r="E2720" t="s">
        <v>1427</v>
      </c>
      <c r="F2720" t="s">
        <v>1428</v>
      </c>
      <c r="G2720">
        <v>5956056686</v>
      </c>
      <c r="H2720">
        <v>35460</v>
      </c>
      <c r="I2720">
        <v>4136108</v>
      </c>
      <c r="J2720">
        <v>315000</v>
      </c>
      <c r="K2720">
        <v>4870</v>
      </c>
      <c r="L2720" t="s">
        <v>1469</v>
      </c>
      <c r="M2720">
        <v>150</v>
      </c>
      <c r="N2720" t="s">
        <v>1454</v>
      </c>
      <c r="O2720" t="s">
        <v>1434</v>
      </c>
      <c r="P2720" t="s">
        <v>1469</v>
      </c>
      <c r="Q2720" t="s">
        <v>1435</v>
      </c>
      <c r="R2720" t="s">
        <v>1435</v>
      </c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 spans="1:60" x14ac:dyDescent="0.25">
      <c r="A2721">
        <v>2154</v>
      </c>
      <c r="B2721">
        <v>42988</v>
      </c>
      <c r="C2721">
        <v>15</v>
      </c>
      <c r="D2721" t="s">
        <v>1484</v>
      </c>
      <c r="E2721" t="s">
        <v>1427</v>
      </c>
      <c r="F2721" t="s">
        <v>1428</v>
      </c>
      <c r="G2721">
        <v>5956056686</v>
      </c>
      <c r="H2721">
        <v>35460</v>
      </c>
      <c r="I2721">
        <v>4136108</v>
      </c>
      <c r="J2721">
        <v>40000</v>
      </c>
      <c r="K2721">
        <v>5733</v>
      </c>
      <c r="L2721" t="s">
        <v>1468</v>
      </c>
      <c r="M2721">
        <v>25</v>
      </c>
      <c r="N2721" t="s">
        <v>1454</v>
      </c>
      <c r="O2721" t="s">
        <v>1434</v>
      </c>
      <c r="P2721" t="s">
        <v>1468</v>
      </c>
      <c r="Q2721" t="s">
        <v>1435</v>
      </c>
      <c r="R2721" t="s">
        <v>1435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 spans="1:60" x14ac:dyDescent="0.25">
      <c r="A2722">
        <v>2155</v>
      </c>
      <c r="B2722">
        <v>42988</v>
      </c>
      <c r="C2722">
        <v>15</v>
      </c>
      <c r="D2722" t="s">
        <v>1484</v>
      </c>
      <c r="E2722" t="s">
        <v>1427</v>
      </c>
      <c r="F2722" t="s">
        <v>1428</v>
      </c>
      <c r="G2722">
        <v>5956056686</v>
      </c>
      <c r="H2722">
        <v>35460</v>
      </c>
      <c r="I2722">
        <v>4136108</v>
      </c>
      <c r="J2722">
        <v>90000</v>
      </c>
      <c r="K2722">
        <v>5949</v>
      </c>
      <c r="L2722" t="s">
        <v>1468</v>
      </c>
      <c r="M2722">
        <v>18</v>
      </c>
      <c r="N2722" t="s">
        <v>1437</v>
      </c>
      <c r="O2722" t="s">
        <v>1434</v>
      </c>
      <c r="P2722" t="s">
        <v>1468</v>
      </c>
      <c r="Q2722" t="s">
        <v>1435</v>
      </c>
      <c r="R2722" t="s">
        <v>1435</v>
      </c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 spans="1:60" x14ac:dyDescent="0.25">
      <c r="A2723">
        <v>2156</v>
      </c>
      <c r="B2723">
        <v>42988</v>
      </c>
      <c r="C2723">
        <v>15</v>
      </c>
      <c r="D2723" t="s">
        <v>1484</v>
      </c>
      <c r="E2723" t="s">
        <v>1427</v>
      </c>
      <c r="F2723" t="s">
        <v>1428</v>
      </c>
      <c r="G2723">
        <v>5956056686</v>
      </c>
      <c r="H2723">
        <v>35460</v>
      </c>
      <c r="I2723">
        <v>4136108</v>
      </c>
      <c r="J2723">
        <v>120000</v>
      </c>
      <c r="K2723">
        <v>5732</v>
      </c>
      <c r="L2723" t="s">
        <v>1467</v>
      </c>
      <c r="M2723">
        <v>40</v>
      </c>
      <c r="N2723" t="s">
        <v>1454</v>
      </c>
      <c r="O2723" t="s">
        <v>1434</v>
      </c>
      <c r="P2723" t="s">
        <v>1467</v>
      </c>
      <c r="Q2723" t="s">
        <v>1435</v>
      </c>
      <c r="R2723" t="s">
        <v>1435</v>
      </c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 spans="1:60" x14ac:dyDescent="0.25">
      <c r="A2724">
        <v>2157</v>
      </c>
      <c r="B2724">
        <v>42988</v>
      </c>
      <c r="C2724">
        <v>15</v>
      </c>
      <c r="D2724" t="s">
        <v>1484</v>
      </c>
      <c r="E2724" t="s">
        <v>1427</v>
      </c>
      <c r="F2724" t="s">
        <v>1428</v>
      </c>
      <c r="G2724">
        <v>5956056686</v>
      </c>
      <c r="H2724">
        <v>35460</v>
      </c>
      <c r="I2724">
        <v>4136108</v>
      </c>
      <c r="J2724">
        <v>33000</v>
      </c>
      <c r="K2724">
        <v>5538</v>
      </c>
      <c r="L2724" t="s">
        <v>1844</v>
      </c>
      <c r="M2724">
        <v>10</v>
      </c>
      <c r="N2724" t="s">
        <v>1454</v>
      </c>
      <c r="O2724" t="s">
        <v>1434</v>
      </c>
      <c r="P2724" t="s">
        <v>1844</v>
      </c>
      <c r="Q2724" t="s">
        <v>1435</v>
      </c>
      <c r="R2724" t="s">
        <v>1435</v>
      </c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 spans="1:60" x14ac:dyDescent="0.25">
      <c r="A2725">
        <v>2158</v>
      </c>
      <c r="B2725">
        <v>42988</v>
      </c>
      <c r="C2725">
        <v>15</v>
      </c>
      <c r="D2725" t="s">
        <v>1484</v>
      </c>
      <c r="E2725" t="s">
        <v>1427</v>
      </c>
      <c r="F2725" t="s">
        <v>1428</v>
      </c>
      <c r="G2725">
        <v>5956056686</v>
      </c>
      <c r="H2725">
        <v>35460</v>
      </c>
      <c r="I2725">
        <v>4136108</v>
      </c>
      <c r="J2725">
        <v>17000</v>
      </c>
      <c r="K2725">
        <v>5563</v>
      </c>
      <c r="L2725" t="s">
        <v>1845</v>
      </c>
      <c r="M2725">
        <v>10</v>
      </c>
      <c r="N2725" t="s">
        <v>1471</v>
      </c>
      <c r="O2725" t="s">
        <v>1434</v>
      </c>
      <c r="P2725" t="s">
        <v>1845</v>
      </c>
      <c r="Q2725" t="s">
        <v>1435</v>
      </c>
      <c r="R2725" t="s">
        <v>1435</v>
      </c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 spans="1:60" x14ac:dyDescent="0.25">
      <c r="A2726">
        <v>2159</v>
      </c>
      <c r="B2726">
        <v>42988</v>
      </c>
      <c r="C2726">
        <v>15</v>
      </c>
      <c r="D2726" t="s">
        <v>1484</v>
      </c>
      <c r="E2726" t="s">
        <v>1427</v>
      </c>
      <c r="F2726" t="s">
        <v>1428</v>
      </c>
      <c r="G2726">
        <v>5956056686</v>
      </c>
      <c r="H2726">
        <v>35460</v>
      </c>
      <c r="I2726">
        <v>4136108</v>
      </c>
      <c r="J2726">
        <v>15000</v>
      </c>
      <c r="K2726">
        <v>4993</v>
      </c>
      <c r="L2726" t="s">
        <v>1474</v>
      </c>
      <c r="M2726">
        <v>25</v>
      </c>
      <c r="N2726" t="s">
        <v>1454</v>
      </c>
      <c r="O2726" t="s">
        <v>1434</v>
      </c>
      <c r="P2726" t="s">
        <v>1474</v>
      </c>
      <c r="Q2726" t="s">
        <v>1435</v>
      </c>
      <c r="R2726" t="s">
        <v>1435</v>
      </c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 spans="1:60" x14ac:dyDescent="0.25">
      <c r="A2727">
        <v>2160</v>
      </c>
      <c r="B2727">
        <v>42988</v>
      </c>
      <c r="C2727">
        <v>15</v>
      </c>
      <c r="D2727" t="s">
        <v>1484</v>
      </c>
      <c r="E2727" t="s">
        <v>1427</v>
      </c>
      <c r="F2727" t="s">
        <v>1428</v>
      </c>
      <c r="G2727">
        <v>5956056686</v>
      </c>
      <c r="H2727">
        <v>35460</v>
      </c>
      <c r="I2727">
        <v>4136108</v>
      </c>
      <c r="J2727">
        <v>30000</v>
      </c>
      <c r="K2727">
        <v>5726</v>
      </c>
      <c r="L2727" t="s">
        <v>1470</v>
      </c>
      <c r="M2727">
        <v>20</v>
      </c>
      <c r="N2727" t="s">
        <v>1471</v>
      </c>
      <c r="O2727" t="s">
        <v>1434</v>
      </c>
      <c r="P2727" t="s">
        <v>1470</v>
      </c>
      <c r="Q2727" t="s">
        <v>1435</v>
      </c>
      <c r="R2727" t="s">
        <v>1435</v>
      </c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 spans="1:60" x14ac:dyDescent="0.25">
      <c r="A2728">
        <v>2161</v>
      </c>
      <c r="B2728">
        <v>42988</v>
      </c>
      <c r="C2728">
        <v>15</v>
      </c>
      <c r="D2728" t="s">
        <v>1484</v>
      </c>
      <c r="E2728" t="s">
        <v>1427</v>
      </c>
      <c r="F2728" t="s">
        <v>1428</v>
      </c>
      <c r="G2728">
        <v>5956056686</v>
      </c>
      <c r="H2728">
        <v>35460</v>
      </c>
      <c r="I2728">
        <v>4136108</v>
      </c>
      <c r="J2728">
        <v>217500</v>
      </c>
      <c r="K2728">
        <v>5488</v>
      </c>
      <c r="L2728" t="s">
        <v>1466</v>
      </c>
      <c r="M2728">
        <v>75</v>
      </c>
      <c r="N2728" t="s">
        <v>1437</v>
      </c>
      <c r="O2728" t="s">
        <v>1434</v>
      </c>
      <c r="P2728" t="s">
        <v>1466</v>
      </c>
      <c r="Q2728" t="s">
        <v>1435</v>
      </c>
      <c r="R2728" t="s">
        <v>1435</v>
      </c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 spans="1:60" x14ac:dyDescent="0.25">
      <c r="A2729">
        <v>2162</v>
      </c>
      <c r="B2729">
        <v>42988</v>
      </c>
      <c r="C2729">
        <v>15</v>
      </c>
      <c r="D2729" t="s">
        <v>1484</v>
      </c>
      <c r="E2729" t="s">
        <v>1427</v>
      </c>
      <c r="F2729" t="s">
        <v>1428</v>
      </c>
      <c r="G2729">
        <v>5956056686</v>
      </c>
      <c r="H2729">
        <v>35460</v>
      </c>
      <c r="I2729">
        <v>4136108</v>
      </c>
      <c r="J2729">
        <v>18000</v>
      </c>
      <c r="K2729">
        <v>5724</v>
      </c>
      <c r="L2729" t="s">
        <v>2205</v>
      </c>
      <c r="M2729">
        <v>20</v>
      </c>
      <c r="N2729" t="s">
        <v>1454</v>
      </c>
      <c r="O2729" t="s">
        <v>1434</v>
      </c>
      <c r="P2729" t="s">
        <v>2205</v>
      </c>
      <c r="Q2729" t="s">
        <v>1435</v>
      </c>
      <c r="R2729" t="s">
        <v>1435</v>
      </c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</row>
    <row r="2730" spans="1:60" x14ac:dyDescent="0.25">
      <c r="A2730">
        <v>2163</v>
      </c>
      <c r="B2730">
        <v>42988</v>
      </c>
      <c r="C2730">
        <v>15</v>
      </c>
      <c r="D2730" t="s">
        <v>1484</v>
      </c>
      <c r="E2730" t="s">
        <v>1427</v>
      </c>
      <c r="F2730" t="s">
        <v>1428</v>
      </c>
      <c r="G2730">
        <v>5956056686</v>
      </c>
      <c r="H2730">
        <v>35460</v>
      </c>
      <c r="I2730">
        <v>4136108</v>
      </c>
      <c r="J2730">
        <v>48000</v>
      </c>
      <c r="K2730">
        <v>5057</v>
      </c>
      <c r="L2730" t="s">
        <v>1851</v>
      </c>
      <c r="M2730">
        <v>20</v>
      </c>
      <c r="N2730" t="s">
        <v>1471</v>
      </c>
      <c r="O2730" t="s">
        <v>1434</v>
      </c>
      <c r="P2730" t="s">
        <v>1851</v>
      </c>
      <c r="Q2730" t="s">
        <v>1435</v>
      </c>
      <c r="R2730" t="s">
        <v>1435</v>
      </c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 spans="1:60" x14ac:dyDescent="0.25">
      <c r="A2731">
        <v>2164</v>
      </c>
      <c r="B2731">
        <v>42988</v>
      </c>
      <c r="C2731">
        <v>15</v>
      </c>
      <c r="D2731" t="s">
        <v>1484</v>
      </c>
      <c r="E2731" t="s">
        <v>1427</v>
      </c>
      <c r="F2731" t="s">
        <v>1428</v>
      </c>
      <c r="G2731">
        <v>5956056686</v>
      </c>
      <c r="H2731">
        <v>35460</v>
      </c>
      <c r="I2731">
        <v>4136108</v>
      </c>
      <c r="J2731">
        <v>6000</v>
      </c>
      <c r="K2731">
        <v>5950</v>
      </c>
      <c r="L2731" t="s">
        <v>1852</v>
      </c>
      <c r="M2731">
        <v>2</v>
      </c>
      <c r="N2731" t="s">
        <v>1437</v>
      </c>
      <c r="O2731" t="s">
        <v>1434</v>
      </c>
      <c r="P2731" t="s">
        <v>1852</v>
      </c>
      <c r="Q2731" t="s">
        <v>1435</v>
      </c>
      <c r="R2731" t="s">
        <v>1435</v>
      </c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 spans="1:60" x14ac:dyDescent="0.25">
      <c r="A2732">
        <v>2165</v>
      </c>
      <c r="B2732">
        <v>42988</v>
      </c>
      <c r="C2732">
        <v>15</v>
      </c>
      <c r="D2732" t="s">
        <v>1838</v>
      </c>
      <c r="E2732" t="s">
        <v>1427</v>
      </c>
      <c r="F2732" t="s">
        <v>1428</v>
      </c>
      <c r="G2732">
        <v>5935401947</v>
      </c>
      <c r="H2732">
        <v>35460</v>
      </c>
      <c r="I2732">
        <v>4136108</v>
      </c>
      <c r="J2732">
        <v>839300</v>
      </c>
      <c r="K2732">
        <v>5431</v>
      </c>
      <c r="L2732" t="s">
        <v>1559</v>
      </c>
      <c r="M2732">
        <v>152.6</v>
      </c>
      <c r="N2732" t="s">
        <v>1454</v>
      </c>
      <c r="O2732" t="s">
        <v>1434</v>
      </c>
      <c r="P2732" t="s">
        <v>1559</v>
      </c>
      <c r="Q2732" t="s">
        <v>1435</v>
      </c>
      <c r="R2732" t="s">
        <v>1435</v>
      </c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 spans="1:60" x14ac:dyDescent="0.25">
      <c r="A2733">
        <v>767</v>
      </c>
      <c r="B2733">
        <v>42989</v>
      </c>
      <c r="C2733">
        <v>416</v>
      </c>
      <c r="D2733" t="s">
        <v>2481</v>
      </c>
      <c r="E2733" t="s">
        <v>1427</v>
      </c>
      <c r="F2733" t="s">
        <v>1441</v>
      </c>
      <c r="G2733">
        <v>5001539966</v>
      </c>
      <c r="H2733">
        <v>335101</v>
      </c>
      <c r="I2733">
        <v>31211</v>
      </c>
      <c r="J2733">
        <v>2044938</v>
      </c>
      <c r="K2733" t="s">
        <v>1445</v>
      </c>
      <c r="L2733" t="s">
        <v>1446</v>
      </c>
      <c r="M2733">
        <v>0</v>
      </c>
      <c r="N2733" t="s">
        <v>1447</v>
      </c>
      <c r="O2733" t="s">
        <v>1434</v>
      </c>
      <c r="P2733" t="s">
        <v>1989</v>
      </c>
      <c r="Q2733" t="s">
        <v>1435</v>
      </c>
      <c r="R2733" t="s">
        <v>1435</v>
      </c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 spans="1:60" x14ac:dyDescent="0.25">
      <c r="A2734">
        <v>768</v>
      </c>
      <c r="B2734">
        <v>42989</v>
      </c>
      <c r="C2734">
        <v>417</v>
      </c>
      <c r="D2734" t="s">
        <v>2217</v>
      </c>
      <c r="E2734" t="s">
        <v>1427</v>
      </c>
      <c r="F2734" t="s">
        <v>1546</v>
      </c>
      <c r="G2734">
        <v>250000201076</v>
      </c>
      <c r="H2734">
        <v>34713</v>
      </c>
      <c r="I2734">
        <v>31211</v>
      </c>
      <c r="J2734">
        <v>40000</v>
      </c>
      <c r="K2734" t="s">
        <v>1445</v>
      </c>
      <c r="L2734" t="s">
        <v>1446</v>
      </c>
      <c r="M2734">
        <v>0</v>
      </c>
      <c r="N2734" t="s">
        <v>1447</v>
      </c>
      <c r="O2734" t="s">
        <v>1434</v>
      </c>
      <c r="P2734" t="s">
        <v>1723</v>
      </c>
      <c r="Q2734">
        <v>71802</v>
      </c>
      <c r="R2734">
        <v>81834</v>
      </c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 spans="1:60" x14ac:dyDescent="0.25">
      <c r="A2735">
        <v>825</v>
      </c>
      <c r="B2735">
        <v>42989</v>
      </c>
      <c r="C2735">
        <v>9</v>
      </c>
      <c r="D2735" t="s">
        <v>1601</v>
      </c>
      <c r="E2735" t="s">
        <v>1427</v>
      </c>
      <c r="F2735" t="s">
        <v>1602</v>
      </c>
      <c r="G2735">
        <v>180015190</v>
      </c>
      <c r="H2735">
        <v>31211</v>
      </c>
      <c r="I2735">
        <v>131007</v>
      </c>
      <c r="J2735">
        <v>181234500</v>
      </c>
      <c r="K2735" t="s">
        <v>1445</v>
      </c>
      <c r="L2735" t="s">
        <v>1446</v>
      </c>
      <c r="M2735">
        <v>0</v>
      </c>
      <c r="N2735" t="s">
        <v>1447</v>
      </c>
      <c r="O2735" t="s">
        <v>1434</v>
      </c>
      <c r="P2735" t="s">
        <v>1606</v>
      </c>
      <c r="Q2735" t="s">
        <v>1435</v>
      </c>
      <c r="R2735" t="s">
        <v>1435</v>
      </c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 spans="1:60" x14ac:dyDescent="0.25">
      <c r="A2736">
        <v>2191</v>
      </c>
      <c r="B2736">
        <v>42989</v>
      </c>
      <c r="C2736">
        <v>16</v>
      </c>
      <c r="D2736" t="s">
        <v>1460</v>
      </c>
      <c r="E2736" t="s">
        <v>1427</v>
      </c>
      <c r="F2736" t="s">
        <v>1428</v>
      </c>
      <c r="G2736">
        <v>5956021857</v>
      </c>
      <c r="H2736">
        <v>35300</v>
      </c>
      <c r="I2736">
        <v>4136110</v>
      </c>
      <c r="J2736">
        <v>16250</v>
      </c>
      <c r="K2736">
        <v>5001</v>
      </c>
      <c r="L2736" t="s">
        <v>1859</v>
      </c>
      <c r="M2736">
        <v>25</v>
      </c>
      <c r="N2736" t="s">
        <v>1454</v>
      </c>
      <c r="O2736" t="s">
        <v>1434</v>
      </c>
      <c r="P2736" t="s">
        <v>1859</v>
      </c>
      <c r="Q2736" t="s">
        <v>1435</v>
      </c>
      <c r="R2736" t="s">
        <v>1435</v>
      </c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 spans="1:60" x14ac:dyDescent="0.25">
      <c r="A2737">
        <v>2192</v>
      </c>
      <c r="B2737">
        <v>42989</v>
      </c>
      <c r="C2737">
        <v>16</v>
      </c>
      <c r="D2737" t="s">
        <v>1460</v>
      </c>
      <c r="E2737" t="s">
        <v>1427</v>
      </c>
      <c r="F2737" t="s">
        <v>1428</v>
      </c>
      <c r="G2737">
        <v>5956021857</v>
      </c>
      <c r="H2737">
        <v>35300</v>
      </c>
      <c r="I2737">
        <v>4136110</v>
      </c>
      <c r="J2737">
        <v>250000</v>
      </c>
      <c r="K2737">
        <v>5736</v>
      </c>
      <c r="L2737" t="s">
        <v>1488</v>
      </c>
      <c r="M2737">
        <v>125</v>
      </c>
      <c r="N2737" t="s">
        <v>1454</v>
      </c>
      <c r="O2737" t="s">
        <v>1434</v>
      </c>
      <c r="P2737" t="s">
        <v>1488</v>
      </c>
      <c r="Q2737" t="s">
        <v>1435</v>
      </c>
      <c r="R2737" t="s">
        <v>1435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 spans="1:60" x14ac:dyDescent="0.25">
      <c r="A2738">
        <v>2193</v>
      </c>
      <c r="B2738">
        <v>42989</v>
      </c>
      <c r="C2738">
        <v>16</v>
      </c>
      <c r="D2738" t="s">
        <v>1460</v>
      </c>
      <c r="E2738" t="s">
        <v>1427</v>
      </c>
      <c r="F2738" t="s">
        <v>1428</v>
      </c>
      <c r="G2738">
        <v>5956021857</v>
      </c>
      <c r="H2738">
        <v>35300</v>
      </c>
      <c r="I2738">
        <v>4136110</v>
      </c>
      <c r="J2738">
        <v>80400</v>
      </c>
      <c r="K2738">
        <v>5959</v>
      </c>
      <c r="L2738" t="s">
        <v>1468</v>
      </c>
      <c r="M2738">
        <v>12</v>
      </c>
      <c r="N2738" t="s">
        <v>1471</v>
      </c>
      <c r="O2738" t="s">
        <v>1434</v>
      </c>
      <c r="P2738" t="s">
        <v>1468</v>
      </c>
      <c r="Q2738" t="s">
        <v>1435</v>
      </c>
      <c r="R2738" t="s">
        <v>1435</v>
      </c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 spans="1:60" x14ac:dyDescent="0.25">
      <c r="A2739">
        <v>2194</v>
      </c>
      <c r="B2739">
        <v>42989</v>
      </c>
      <c r="C2739">
        <v>16</v>
      </c>
      <c r="D2739" t="s">
        <v>1460</v>
      </c>
      <c r="E2739" t="s">
        <v>1427</v>
      </c>
      <c r="F2739" t="s">
        <v>1428</v>
      </c>
      <c r="G2739">
        <v>5956021857</v>
      </c>
      <c r="H2739">
        <v>35300</v>
      </c>
      <c r="I2739">
        <v>4136110</v>
      </c>
      <c r="J2739">
        <v>7500</v>
      </c>
      <c r="K2739">
        <v>5960</v>
      </c>
      <c r="L2739" t="s">
        <v>1468</v>
      </c>
      <c r="M2739">
        <v>5</v>
      </c>
      <c r="N2739" t="s">
        <v>1454</v>
      </c>
      <c r="O2739" t="s">
        <v>1434</v>
      </c>
      <c r="P2739" t="s">
        <v>1468</v>
      </c>
      <c r="Q2739" t="s">
        <v>1435</v>
      </c>
      <c r="R2739" t="s">
        <v>1435</v>
      </c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 spans="1:60" x14ac:dyDescent="0.25">
      <c r="A2740">
        <v>2195</v>
      </c>
      <c r="B2740">
        <v>42989</v>
      </c>
      <c r="C2740">
        <v>16</v>
      </c>
      <c r="D2740" t="s">
        <v>1460</v>
      </c>
      <c r="E2740" t="s">
        <v>1427</v>
      </c>
      <c r="F2740" t="s">
        <v>1428</v>
      </c>
      <c r="G2740">
        <v>5956021857</v>
      </c>
      <c r="H2740">
        <v>35300</v>
      </c>
      <c r="I2740">
        <v>4136110</v>
      </c>
      <c r="J2740">
        <v>36000</v>
      </c>
      <c r="K2740">
        <v>5961</v>
      </c>
      <c r="L2740" t="s">
        <v>1862</v>
      </c>
      <c r="M2740">
        <v>20</v>
      </c>
      <c r="N2740" t="s">
        <v>1454</v>
      </c>
      <c r="O2740" t="s">
        <v>1434</v>
      </c>
      <c r="P2740" t="s">
        <v>1862</v>
      </c>
      <c r="Q2740" t="s">
        <v>1435</v>
      </c>
      <c r="R2740" t="s">
        <v>1435</v>
      </c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 spans="1:60" x14ac:dyDescent="0.25">
      <c r="A2741">
        <v>2196</v>
      </c>
      <c r="B2741">
        <v>42989</v>
      </c>
      <c r="C2741">
        <v>16</v>
      </c>
      <c r="D2741" t="s">
        <v>1460</v>
      </c>
      <c r="E2741" t="s">
        <v>1427</v>
      </c>
      <c r="F2741" t="s">
        <v>1428</v>
      </c>
      <c r="G2741">
        <v>5956021857</v>
      </c>
      <c r="H2741">
        <v>35300</v>
      </c>
      <c r="I2741">
        <v>4136110</v>
      </c>
      <c r="J2741">
        <v>80000</v>
      </c>
      <c r="K2741">
        <v>5962</v>
      </c>
      <c r="L2741" t="s">
        <v>2535</v>
      </c>
      <c r="M2741">
        <v>50</v>
      </c>
      <c r="N2741" t="s">
        <v>1454</v>
      </c>
      <c r="O2741" t="s">
        <v>1434</v>
      </c>
      <c r="P2741" t="s">
        <v>2535</v>
      </c>
      <c r="Q2741" t="s">
        <v>1435</v>
      </c>
      <c r="R2741" t="s">
        <v>1435</v>
      </c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 spans="1:60" x14ac:dyDescent="0.25">
      <c r="A2742">
        <v>2197</v>
      </c>
      <c r="B2742">
        <v>42989</v>
      </c>
      <c r="C2742">
        <v>16</v>
      </c>
      <c r="D2742" t="s">
        <v>1460</v>
      </c>
      <c r="E2742" t="s">
        <v>1427</v>
      </c>
      <c r="F2742" t="s">
        <v>1428</v>
      </c>
      <c r="G2742">
        <v>5956021857</v>
      </c>
      <c r="H2742">
        <v>35300</v>
      </c>
      <c r="I2742">
        <v>4136110</v>
      </c>
      <c r="J2742">
        <v>26000</v>
      </c>
      <c r="K2742">
        <v>5963</v>
      </c>
      <c r="L2742" t="s">
        <v>2214</v>
      </c>
      <c r="M2742">
        <v>10</v>
      </c>
      <c r="N2742" t="s">
        <v>1471</v>
      </c>
      <c r="O2742" t="s">
        <v>1434</v>
      </c>
      <c r="P2742" t="s">
        <v>2214</v>
      </c>
      <c r="Q2742" t="s">
        <v>1435</v>
      </c>
      <c r="R2742" t="s">
        <v>1435</v>
      </c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 spans="1:60" x14ac:dyDescent="0.25">
      <c r="A2743">
        <v>2198</v>
      </c>
      <c r="B2743">
        <v>42989</v>
      </c>
      <c r="C2743">
        <v>16</v>
      </c>
      <c r="D2743" t="s">
        <v>1460</v>
      </c>
      <c r="E2743" t="s">
        <v>1427</v>
      </c>
      <c r="F2743" t="s">
        <v>1428</v>
      </c>
      <c r="G2743">
        <v>5956021857</v>
      </c>
      <c r="H2743">
        <v>35300</v>
      </c>
      <c r="I2743">
        <v>4136110</v>
      </c>
      <c r="J2743">
        <v>48000</v>
      </c>
      <c r="K2743">
        <v>5004</v>
      </c>
      <c r="L2743" t="s">
        <v>1472</v>
      </c>
      <c r="M2743">
        <v>24</v>
      </c>
      <c r="N2743" t="s">
        <v>1437</v>
      </c>
      <c r="O2743" t="s">
        <v>1434</v>
      </c>
      <c r="P2743" t="s">
        <v>1472</v>
      </c>
      <c r="Q2743" t="s">
        <v>1435</v>
      </c>
      <c r="R2743" t="s">
        <v>1435</v>
      </c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 spans="1:60" x14ac:dyDescent="0.25">
      <c r="A2744">
        <v>2199</v>
      </c>
      <c r="B2744">
        <v>42989</v>
      </c>
      <c r="C2744">
        <v>16</v>
      </c>
      <c r="D2744" t="s">
        <v>1460</v>
      </c>
      <c r="E2744" t="s">
        <v>1427</v>
      </c>
      <c r="F2744" t="s">
        <v>1428</v>
      </c>
      <c r="G2744">
        <v>5956021857</v>
      </c>
      <c r="H2744">
        <v>35300</v>
      </c>
      <c r="I2744">
        <v>4136110</v>
      </c>
      <c r="J2744">
        <v>48000</v>
      </c>
      <c r="K2744">
        <v>5964</v>
      </c>
      <c r="L2744" t="s">
        <v>1466</v>
      </c>
      <c r="M2744">
        <v>15</v>
      </c>
      <c r="N2744" t="s">
        <v>1437</v>
      </c>
      <c r="O2744" t="s">
        <v>1434</v>
      </c>
      <c r="P2744" t="s">
        <v>1466</v>
      </c>
      <c r="Q2744" t="s">
        <v>1435</v>
      </c>
      <c r="R2744" t="s">
        <v>1435</v>
      </c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 spans="1:60" x14ac:dyDescent="0.25">
      <c r="A2745">
        <v>2237</v>
      </c>
      <c r="B2745">
        <v>42989</v>
      </c>
      <c r="C2745">
        <v>16</v>
      </c>
      <c r="D2745" t="s">
        <v>1460</v>
      </c>
      <c r="E2745" t="s">
        <v>1427</v>
      </c>
      <c r="F2745" t="s">
        <v>1428</v>
      </c>
      <c r="G2745">
        <v>5956021857</v>
      </c>
      <c r="H2745">
        <v>35300</v>
      </c>
      <c r="I2745">
        <v>4136110</v>
      </c>
      <c r="J2745">
        <v>330000</v>
      </c>
      <c r="K2745">
        <v>5455</v>
      </c>
      <c r="L2745" t="s">
        <v>1491</v>
      </c>
      <c r="M2745">
        <v>150</v>
      </c>
      <c r="N2745" t="s">
        <v>1454</v>
      </c>
      <c r="O2745" t="s">
        <v>1434</v>
      </c>
      <c r="P2745" t="s">
        <v>1491</v>
      </c>
      <c r="Q2745" t="s">
        <v>1435</v>
      </c>
      <c r="R2745" t="s">
        <v>1435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 spans="1:60" x14ac:dyDescent="0.25">
      <c r="A2746">
        <v>841</v>
      </c>
      <c r="B2746">
        <v>42991</v>
      </c>
      <c r="C2746">
        <v>9</v>
      </c>
      <c r="D2746" t="s">
        <v>1716</v>
      </c>
      <c r="E2746" t="s">
        <v>1427</v>
      </c>
      <c r="F2746" t="s">
        <v>1717</v>
      </c>
      <c r="G2746">
        <v>5954064837</v>
      </c>
      <c r="H2746">
        <v>31215</v>
      </c>
      <c r="I2746">
        <v>131105</v>
      </c>
      <c r="J2746">
        <v>1018000</v>
      </c>
      <c r="K2746" t="s">
        <v>1445</v>
      </c>
      <c r="L2746" t="s">
        <v>1446</v>
      </c>
      <c r="M2746">
        <v>0</v>
      </c>
      <c r="N2746" t="s">
        <v>1447</v>
      </c>
      <c r="O2746" t="s">
        <v>1434</v>
      </c>
      <c r="P2746" t="s">
        <v>1544</v>
      </c>
      <c r="Q2746" t="s">
        <v>1435</v>
      </c>
      <c r="R2746" t="s">
        <v>1435</v>
      </c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 spans="1:60" x14ac:dyDescent="0.25">
      <c r="A2747">
        <v>2166</v>
      </c>
      <c r="B2747">
        <v>42992</v>
      </c>
      <c r="C2747">
        <v>15</v>
      </c>
      <c r="D2747" t="s">
        <v>2201</v>
      </c>
      <c r="E2747" t="s">
        <v>1427</v>
      </c>
      <c r="F2747" t="s">
        <v>1546</v>
      </c>
      <c r="G2747">
        <v>250000453315</v>
      </c>
      <c r="H2747">
        <v>35460</v>
      </c>
      <c r="I2747">
        <v>4136108</v>
      </c>
      <c r="J2747">
        <v>96800</v>
      </c>
      <c r="K2747">
        <v>5728</v>
      </c>
      <c r="L2747" t="s">
        <v>1477</v>
      </c>
      <c r="M2747">
        <v>121</v>
      </c>
      <c r="N2747" t="s">
        <v>1454</v>
      </c>
      <c r="O2747" t="s">
        <v>1434</v>
      </c>
      <c r="P2747" t="s">
        <v>1477</v>
      </c>
      <c r="Q2747" t="s">
        <v>1435</v>
      </c>
      <c r="R2747" t="s">
        <v>1435</v>
      </c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 spans="1:60" x14ac:dyDescent="0.25">
      <c r="A2748">
        <v>2167</v>
      </c>
      <c r="B2748">
        <v>42992</v>
      </c>
      <c r="C2748">
        <v>15</v>
      </c>
      <c r="D2748" t="s">
        <v>2201</v>
      </c>
      <c r="E2748" t="s">
        <v>1427</v>
      </c>
      <c r="F2748" t="s">
        <v>1546</v>
      </c>
      <c r="G2748">
        <v>250000453315</v>
      </c>
      <c r="H2748">
        <v>35460</v>
      </c>
      <c r="I2748">
        <v>4136108</v>
      </c>
      <c r="J2748">
        <v>69000</v>
      </c>
      <c r="K2748">
        <v>4658</v>
      </c>
      <c r="L2748" t="s">
        <v>1479</v>
      </c>
      <c r="M2748">
        <v>69</v>
      </c>
      <c r="N2748" t="s">
        <v>1454</v>
      </c>
      <c r="O2748" t="s">
        <v>1434</v>
      </c>
      <c r="P2748" t="s">
        <v>1479</v>
      </c>
      <c r="Q2748" t="s">
        <v>1435</v>
      </c>
      <c r="R2748" t="s">
        <v>1435</v>
      </c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 spans="1:60" x14ac:dyDescent="0.25">
      <c r="A2749">
        <v>2200</v>
      </c>
      <c r="B2749">
        <v>42992</v>
      </c>
      <c r="C2749">
        <v>16</v>
      </c>
      <c r="D2749" t="s">
        <v>2280</v>
      </c>
      <c r="E2749" t="s">
        <v>1427</v>
      </c>
      <c r="F2749" t="s">
        <v>1428</v>
      </c>
      <c r="G2749">
        <v>5935208263</v>
      </c>
      <c r="H2749">
        <v>35300</v>
      </c>
      <c r="I2749">
        <v>4136110</v>
      </c>
      <c r="J2749">
        <v>56000</v>
      </c>
      <c r="K2749">
        <v>5955</v>
      </c>
      <c r="L2749" t="s">
        <v>1477</v>
      </c>
      <c r="M2749">
        <v>80</v>
      </c>
      <c r="N2749" t="s">
        <v>1454</v>
      </c>
      <c r="O2749" t="s">
        <v>1434</v>
      </c>
      <c r="P2749" t="s">
        <v>1477</v>
      </c>
      <c r="Q2749" t="s">
        <v>1435</v>
      </c>
      <c r="R2749" t="s">
        <v>1435</v>
      </c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 spans="1:60" x14ac:dyDescent="0.25">
      <c r="A2750">
        <v>2201</v>
      </c>
      <c r="B2750">
        <v>42992</v>
      </c>
      <c r="C2750">
        <v>16</v>
      </c>
      <c r="D2750" t="s">
        <v>2280</v>
      </c>
      <c r="E2750" t="s">
        <v>1427</v>
      </c>
      <c r="F2750" t="s">
        <v>1428</v>
      </c>
      <c r="G2750">
        <v>5935208263</v>
      </c>
      <c r="H2750">
        <v>35300</v>
      </c>
      <c r="I2750">
        <v>4136110</v>
      </c>
      <c r="J2750">
        <v>80000</v>
      </c>
      <c r="K2750">
        <v>5560</v>
      </c>
      <c r="L2750" t="s">
        <v>2216</v>
      </c>
      <c r="M2750">
        <v>80</v>
      </c>
      <c r="N2750" t="s">
        <v>1454</v>
      </c>
      <c r="O2750" t="s">
        <v>1434</v>
      </c>
      <c r="P2750" t="s">
        <v>2216</v>
      </c>
      <c r="Q2750" t="s">
        <v>1435</v>
      </c>
      <c r="R2750" t="s">
        <v>1435</v>
      </c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 spans="1:60" x14ac:dyDescent="0.25">
      <c r="A2751">
        <v>2202</v>
      </c>
      <c r="B2751">
        <v>42992</v>
      </c>
      <c r="C2751">
        <v>16</v>
      </c>
      <c r="D2751" t="s">
        <v>1460</v>
      </c>
      <c r="E2751" t="s">
        <v>1427</v>
      </c>
      <c r="F2751" t="s">
        <v>1428</v>
      </c>
      <c r="G2751">
        <v>5956021857</v>
      </c>
      <c r="H2751">
        <v>35300</v>
      </c>
      <c r="I2751">
        <v>4136110</v>
      </c>
      <c r="J2751">
        <v>86000</v>
      </c>
      <c r="K2751">
        <v>5736</v>
      </c>
      <c r="L2751" t="s">
        <v>1488</v>
      </c>
      <c r="M2751">
        <v>43</v>
      </c>
      <c r="N2751" t="s">
        <v>1454</v>
      </c>
      <c r="O2751" t="s">
        <v>1434</v>
      </c>
      <c r="P2751" t="s">
        <v>1488</v>
      </c>
      <c r="Q2751" t="s">
        <v>1435</v>
      </c>
      <c r="R2751" t="s">
        <v>1435</v>
      </c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 spans="1:60" x14ac:dyDescent="0.25">
      <c r="A2752">
        <v>2203</v>
      </c>
      <c r="B2752">
        <v>42992</v>
      </c>
      <c r="C2752">
        <v>16</v>
      </c>
      <c r="D2752" t="s">
        <v>1460</v>
      </c>
      <c r="E2752" t="s">
        <v>1427</v>
      </c>
      <c r="F2752" t="s">
        <v>1428</v>
      </c>
      <c r="G2752">
        <v>5956021857</v>
      </c>
      <c r="H2752">
        <v>35300</v>
      </c>
      <c r="I2752">
        <v>4136110</v>
      </c>
      <c r="J2752">
        <v>160600</v>
      </c>
      <c r="K2752">
        <v>5455</v>
      </c>
      <c r="L2752" t="s">
        <v>1491</v>
      </c>
      <c r="M2752">
        <v>73</v>
      </c>
      <c r="N2752" t="s">
        <v>1454</v>
      </c>
      <c r="O2752" t="s">
        <v>1434</v>
      </c>
      <c r="P2752" t="s">
        <v>1491</v>
      </c>
      <c r="Q2752" t="s">
        <v>1435</v>
      </c>
      <c r="R2752" t="s">
        <v>1435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 spans="1:60" x14ac:dyDescent="0.25">
      <c r="A2753">
        <v>2204</v>
      </c>
      <c r="B2753">
        <v>42993</v>
      </c>
      <c r="C2753">
        <v>16</v>
      </c>
      <c r="D2753" t="s">
        <v>2302</v>
      </c>
      <c r="E2753" t="s">
        <v>1427</v>
      </c>
      <c r="F2753" t="s">
        <v>1546</v>
      </c>
      <c r="G2753">
        <v>250000452783</v>
      </c>
      <c r="H2753">
        <v>35300</v>
      </c>
      <c r="I2753">
        <v>4136110</v>
      </c>
      <c r="J2753">
        <v>959750</v>
      </c>
      <c r="K2753">
        <v>5787</v>
      </c>
      <c r="L2753" t="s">
        <v>2262</v>
      </c>
      <c r="M2753">
        <v>174.5</v>
      </c>
      <c r="N2753" t="s">
        <v>1454</v>
      </c>
      <c r="O2753" t="s">
        <v>1434</v>
      </c>
      <c r="P2753" t="s">
        <v>2262</v>
      </c>
      <c r="Q2753" t="s">
        <v>1435</v>
      </c>
      <c r="R2753" t="s">
        <v>1435</v>
      </c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 spans="1:60" x14ac:dyDescent="0.25">
      <c r="A2754">
        <v>2205</v>
      </c>
      <c r="B2754">
        <v>42993</v>
      </c>
      <c r="C2754">
        <v>16</v>
      </c>
      <c r="D2754" t="s">
        <v>1460</v>
      </c>
      <c r="E2754" t="s">
        <v>1427</v>
      </c>
      <c r="F2754" t="s">
        <v>1428</v>
      </c>
      <c r="G2754">
        <v>5956021857</v>
      </c>
      <c r="H2754">
        <v>35300</v>
      </c>
      <c r="I2754">
        <v>4136110</v>
      </c>
      <c r="J2754">
        <v>238000</v>
      </c>
      <c r="K2754">
        <v>5965</v>
      </c>
      <c r="L2754" t="s">
        <v>1535</v>
      </c>
      <c r="M2754">
        <v>34</v>
      </c>
      <c r="N2754" t="s">
        <v>1454</v>
      </c>
      <c r="O2754" t="s">
        <v>1434</v>
      </c>
      <c r="P2754" t="s">
        <v>1535</v>
      </c>
      <c r="Q2754" t="s">
        <v>1435</v>
      </c>
      <c r="R2754" t="s">
        <v>1435</v>
      </c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 spans="1:60" x14ac:dyDescent="0.25">
      <c r="A2755">
        <v>2206</v>
      </c>
      <c r="B2755">
        <v>42993</v>
      </c>
      <c r="C2755">
        <v>16</v>
      </c>
      <c r="D2755" t="s">
        <v>1460</v>
      </c>
      <c r="E2755" t="s">
        <v>1427</v>
      </c>
      <c r="F2755" t="s">
        <v>1428</v>
      </c>
      <c r="G2755">
        <v>5956021857</v>
      </c>
      <c r="H2755">
        <v>35300</v>
      </c>
      <c r="I2755">
        <v>4136110</v>
      </c>
      <c r="J2755">
        <v>37500</v>
      </c>
      <c r="K2755">
        <v>5960</v>
      </c>
      <c r="L2755" t="s">
        <v>1468</v>
      </c>
      <c r="M2755">
        <v>25</v>
      </c>
      <c r="N2755" t="s">
        <v>1454</v>
      </c>
      <c r="O2755" t="s">
        <v>1434</v>
      </c>
      <c r="P2755" t="s">
        <v>1468</v>
      </c>
      <c r="Q2755" t="s">
        <v>1435</v>
      </c>
      <c r="R2755" t="s">
        <v>1435</v>
      </c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 spans="1:60" x14ac:dyDescent="0.25">
      <c r="A2756">
        <v>2168</v>
      </c>
      <c r="B2756">
        <v>42995</v>
      </c>
      <c r="C2756">
        <v>15</v>
      </c>
      <c r="D2756" t="s">
        <v>1838</v>
      </c>
      <c r="E2756" t="s">
        <v>1427</v>
      </c>
      <c r="F2756" t="s">
        <v>1428</v>
      </c>
      <c r="G2756">
        <v>5935401947</v>
      </c>
      <c r="H2756">
        <v>35460</v>
      </c>
      <c r="I2756">
        <v>335100</v>
      </c>
      <c r="J2756">
        <v>1084500</v>
      </c>
      <c r="K2756">
        <v>5432</v>
      </c>
      <c r="L2756" t="s">
        <v>1560</v>
      </c>
      <c r="M2756">
        <v>241</v>
      </c>
      <c r="N2756" t="s">
        <v>1454</v>
      </c>
      <c r="O2756" t="s">
        <v>1434</v>
      </c>
      <c r="P2756" t="s">
        <v>1560</v>
      </c>
      <c r="Q2756" t="s">
        <v>1435</v>
      </c>
      <c r="R2756" t="s">
        <v>1435</v>
      </c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 spans="1:60" x14ac:dyDescent="0.25">
      <c r="A2757">
        <v>770</v>
      </c>
      <c r="B2757">
        <v>42996</v>
      </c>
      <c r="C2757">
        <v>418</v>
      </c>
      <c r="D2757" t="s">
        <v>1588</v>
      </c>
      <c r="E2757" t="s">
        <v>1427</v>
      </c>
      <c r="F2757" t="s">
        <v>1589</v>
      </c>
      <c r="G2757">
        <v>5935001766</v>
      </c>
      <c r="H2757">
        <v>210403</v>
      </c>
      <c r="I2757">
        <v>41362</v>
      </c>
      <c r="J2757">
        <v>264363</v>
      </c>
      <c r="K2757" t="s">
        <v>1445</v>
      </c>
      <c r="L2757" t="s">
        <v>1446</v>
      </c>
      <c r="M2757">
        <v>0</v>
      </c>
      <c r="N2757" t="s">
        <v>1447</v>
      </c>
      <c r="O2757" t="s">
        <v>1434</v>
      </c>
      <c r="P2757" t="s">
        <v>2536</v>
      </c>
      <c r="Q2757" t="s">
        <v>1435</v>
      </c>
      <c r="R2757" t="s">
        <v>1435</v>
      </c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 spans="1:60" x14ac:dyDescent="0.25">
      <c r="A2758">
        <v>2169</v>
      </c>
      <c r="B2758">
        <v>42998</v>
      </c>
      <c r="C2758">
        <v>15</v>
      </c>
      <c r="D2758" t="s">
        <v>1838</v>
      </c>
      <c r="E2758" t="s">
        <v>1427</v>
      </c>
      <c r="F2758" t="s">
        <v>1428</v>
      </c>
      <c r="G2758">
        <v>5935401947</v>
      </c>
      <c r="H2758">
        <v>35460</v>
      </c>
      <c r="I2758">
        <v>4136108</v>
      </c>
      <c r="J2758">
        <v>792000</v>
      </c>
      <c r="K2758">
        <v>5431</v>
      </c>
      <c r="L2758" t="s">
        <v>1559</v>
      </c>
      <c r="M2758">
        <v>144</v>
      </c>
      <c r="N2758" t="s">
        <v>1454</v>
      </c>
      <c r="O2758" t="s">
        <v>1434</v>
      </c>
      <c r="P2758" t="s">
        <v>1559</v>
      </c>
      <c r="Q2758" t="s">
        <v>1435</v>
      </c>
      <c r="R2758" t="s">
        <v>1435</v>
      </c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 spans="1:60" x14ac:dyDescent="0.25">
      <c r="A2759">
        <v>769</v>
      </c>
      <c r="B2759">
        <v>42999</v>
      </c>
      <c r="C2759">
        <v>418</v>
      </c>
      <c r="D2759" t="s">
        <v>1588</v>
      </c>
      <c r="E2759" t="s">
        <v>1427</v>
      </c>
      <c r="F2759" t="s">
        <v>1589</v>
      </c>
      <c r="G2759">
        <v>5935001766</v>
      </c>
      <c r="H2759">
        <v>41362</v>
      </c>
      <c r="I2759">
        <v>31211</v>
      </c>
      <c r="J2759">
        <v>264363</v>
      </c>
      <c r="K2759" t="s">
        <v>1445</v>
      </c>
      <c r="L2759" t="s">
        <v>1446</v>
      </c>
      <c r="M2759">
        <v>0</v>
      </c>
      <c r="N2759" t="s">
        <v>1447</v>
      </c>
      <c r="O2759" t="s">
        <v>1434</v>
      </c>
      <c r="P2759" t="s">
        <v>2536</v>
      </c>
      <c r="Q2759">
        <v>71802</v>
      </c>
      <c r="R2759">
        <v>81834</v>
      </c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 spans="1:60" x14ac:dyDescent="0.25">
      <c r="A2760">
        <v>771</v>
      </c>
      <c r="B2760">
        <v>42999</v>
      </c>
      <c r="C2760">
        <v>419</v>
      </c>
      <c r="D2760" t="s">
        <v>1865</v>
      </c>
      <c r="E2760" t="s">
        <v>1427</v>
      </c>
      <c r="F2760" t="s">
        <v>1428</v>
      </c>
      <c r="G2760">
        <v>5935006968</v>
      </c>
      <c r="H2760">
        <v>41362</v>
      </c>
      <c r="I2760">
        <v>31211</v>
      </c>
      <c r="J2760">
        <v>155000</v>
      </c>
      <c r="K2760" t="s">
        <v>1445</v>
      </c>
      <c r="L2760" t="s">
        <v>1446</v>
      </c>
      <c r="M2760">
        <v>0</v>
      </c>
      <c r="N2760" t="s">
        <v>1447</v>
      </c>
      <c r="O2760" t="s">
        <v>1434</v>
      </c>
      <c r="P2760" t="s">
        <v>1867</v>
      </c>
      <c r="Q2760">
        <v>71802</v>
      </c>
      <c r="R2760">
        <v>81834</v>
      </c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 spans="1:60" x14ac:dyDescent="0.25">
      <c r="A2761">
        <v>772</v>
      </c>
      <c r="B2761">
        <v>42999</v>
      </c>
      <c r="C2761">
        <v>420</v>
      </c>
      <c r="D2761" t="s">
        <v>1484</v>
      </c>
      <c r="E2761" t="s">
        <v>1427</v>
      </c>
      <c r="F2761" t="s">
        <v>1428</v>
      </c>
      <c r="G2761">
        <v>5956056686</v>
      </c>
      <c r="H2761">
        <v>4136100</v>
      </c>
      <c r="I2761">
        <v>31211</v>
      </c>
      <c r="J2761">
        <v>1448700</v>
      </c>
      <c r="K2761" t="s">
        <v>1445</v>
      </c>
      <c r="L2761" t="s">
        <v>1446</v>
      </c>
      <c r="M2761">
        <v>0</v>
      </c>
      <c r="N2761" t="s">
        <v>1447</v>
      </c>
      <c r="O2761" t="s">
        <v>1434</v>
      </c>
      <c r="P2761" t="s">
        <v>1903</v>
      </c>
      <c r="Q2761">
        <v>71802</v>
      </c>
      <c r="R2761">
        <v>81834</v>
      </c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 spans="1:60" x14ac:dyDescent="0.25">
      <c r="A2762">
        <v>773</v>
      </c>
      <c r="B2762">
        <v>42999</v>
      </c>
      <c r="C2762">
        <v>421</v>
      </c>
      <c r="D2762" t="s">
        <v>1460</v>
      </c>
      <c r="E2762" t="s">
        <v>1427</v>
      </c>
      <c r="F2762" t="s">
        <v>1428</v>
      </c>
      <c r="G2762">
        <v>5956021857</v>
      </c>
      <c r="H2762">
        <v>4136110</v>
      </c>
      <c r="I2762">
        <v>31211</v>
      </c>
      <c r="J2762">
        <v>1197650</v>
      </c>
      <c r="K2762" t="s">
        <v>1445</v>
      </c>
      <c r="L2762" t="s">
        <v>1446</v>
      </c>
      <c r="M2762">
        <v>0</v>
      </c>
      <c r="N2762" t="s">
        <v>1447</v>
      </c>
      <c r="O2762" t="s">
        <v>1434</v>
      </c>
      <c r="P2762" t="s">
        <v>1703</v>
      </c>
      <c r="Q2762">
        <v>71802</v>
      </c>
      <c r="R2762">
        <v>81801</v>
      </c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 spans="1:60" x14ac:dyDescent="0.25">
      <c r="A2763">
        <v>774</v>
      </c>
      <c r="B2763">
        <v>42999</v>
      </c>
      <c r="C2763">
        <v>422</v>
      </c>
      <c r="D2763" t="s">
        <v>2302</v>
      </c>
      <c r="E2763" t="s">
        <v>1427</v>
      </c>
      <c r="F2763" t="s">
        <v>1546</v>
      </c>
      <c r="G2763">
        <v>250000452783</v>
      </c>
      <c r="H2763">
        <v>4136110</v>
      </c>
      <c r="I2763">
        <v>31211</v>
      </c>
      <c r="J2763">
        <v>2578950</v>
      </c>
      <c r="K2763" t="s">
        <v>1445</v>
      </c>
      <c r="L2763" t="s">
        <v>1446</v>
      </c>
      <c r="M2763">
        <v>0</v>
      </c>
      <c r="N2763" t="s">
        <v>1447</v>
      </c>
      <c r="O2763" t="s">
        <v>1434</v>
      </c>
      <c r="P2763" t="s">
        <v>2309</v>
      </c>
      <c r="Q2763">
        <v>71802</v>
      </c>
      <c r="R2763">
        <v>81801</v>
      </c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</row>
    <row r="2764" spans="1:60" x14ac:dyDescent="0.25">
      <c r="A2764">
        <v>775</v>
      </c>
      <c r="B2764">
        <v>42999</v>
      </c>
      <c r="C2764">
        <v>423</v>
      </c>
      <c r="D2764" t="s">
        <v>2280</v>
      </c>
      <c r="E2764" t="s">
        <v>1427</v>
      </c>
      <c r="F2764" t="s">
        <v>1428</v>
      </c>
      <c r="G2764">
        <v>5935208263</v>
      </c>
      <c r="H2764">
        <v>4136110</v>
      </c>
      <c r="I2764">
        <v>31211</v>
      </c>
      <c r="J2764">
        <v>308200</v>
      </c>
      <c r="K2764" t="s">
        <v>1445</v>
      </c>
      <c r="L2764" t="s">
        <v>1446</v>
      </c>
      <c r="M2764">
        <v>0</v>
      </c>
      <c r="N2764" t="s">
        <v>1447</v>
      </c>
      <c r="O2764" t="s">
        <v>1434</v>
      </c>
      <c r="P2764" t="s">
        <v>1698</v>
      </c>
      <c r="Q2764">
        <v>71802</v>
      </c>
      <c r="R2764">
        <v>81801</v>
      </c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 spans="1:60" x14ac:dyDescent="0.25">
      <c r="A2765">
        <v>776</v>
      </c>
      <c r="B2765">
        <v>42999</v>
      </c>
      <c r="C2765">
        <v>424</v>
      </c>
      <c r="D2765" t="s">
        <v>2103</v>
      </c>
      <c r="E2765" t="s">
        <v>1427</v>
      </c>
      <c r="F2765" t="s">
        <v>2104</v>
      </c>
      <c r="G2765">
        <v>5935006775</v>
      </c>
      <c r="H2765">
        <v>4136100</v>
      </c>
      <c r="I2765">
        <v>31211</v>
      </c>
      <c r="J2765">
        <v>189300</v>
      </c>
      <c r="K2765" t="s">
        <v>1445</v>
      </c>
      <c r="L2765" t="s">
        <v>1446</v>
      </c>
      <c r="M2765">
        <v>0</v>
      </c>
      <c r="N2765" t="s">
        <v>1447</v>
      </c>
      <c r="O2765" t="s">
        <v>1434</v>
      </c>
      <c r="P2765" t="s">
        <v>2537</v>
      </c>
      <c r="Q2765">
        <v>71802</v>
      </c>
      <c r="R2765">
        <v>81834</v>
      </c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 spans="1:60" x14ac:dyDescent="0.25">
      <c r="A2766">
        <v>777</v>
      </c>
      <c r="B2766">
        <v>42999</v>
      </c>
      <c r="C2766">
        <v>425</v>
      </c>
      <c r="D2766" t="s">
        <v>1838</v>
      </c>
      <c r="E2766" t="s">
        <v>1427</v>
      </c>
      <c r="F2766" t="s">
        <v>1428</v>
      </c>
      <c r="G2766">
        <v>5935401947</v>
      </c>
      <c r="H2766">
        <v>4136108</v>
      </c>
      <c r="I2766">
        <v>31211</v>
      </c>
      <c r="J2766">
        <v>839300</v>
      </c>
      <c r="K2766" t="s">
        <v>1445</v>
      </c>
      <c r="L2766" t="s">
        <v>1446</v>
      </c>
      <c r="M2766">
        <v>0</v>
      </c>
      <c r="N2766" t="s">
        <v>1447</v>
      </c>
      <c r="O2766" t="s">
        <v>1434</v>
      </c>
      <c r="P2766" t="s">
        <v>1720</v>
      </c>
      <c r="Q2766">
        <v>71802</v>
      </c>
      <c r="R2766">
        <v>81806</v>
      </c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 spans="1:60" x14ac:dyDescent="0.25">
      <c r="A2767">
        <v>778</v>
      </c>
      <c r="B2767">
        <v>42999</v>
      </c>
      <c r="C2767">
        <v>426</v>
      </c>
      <c r="D2767" t="s">
        <v>2201</v>
      </c>
      <c r="E2767" t="s">
        <v>1427</v>
      </c>
      <c r="F2767" t="s">
        <v>1546</v>
      </c>
      <c r="G2767">
        <v>250000453315</v>
      </c>
      <c r="H2767">
        <v>4136108</v>
      </c>
      <c r="I2767">
        <v>31211</v>
      </c>
      <c r="J2767">
        <v>414600</v>
      </c>
      <c r="K2767" t="s">
        <v>1445</v>
      </c>
      <c r="L2767" t="s">
        <v>1446</v>
      </c>
      <c r="M2767">
        <v>0</v>
      </c>
      <c r="N2767" t="s">
        <v>1447</v>
      </c>
      <c r="O2767" t="s">
        <v>1434</v>
      </c>
      <c r="P2767" t="s">
        <v>1695</v>
      </c>
      <c r="Q2767">
        <v>71802</v>
      </c>
      <c r="R2767">
        <v>81806</v>
      </c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 spans="1:60" x14ac:dyDescent="0.25">
      <c r="A2768">
        <v>779</v>
      </c>
      <c r="B2768">
        <v>42999</v>
      </c>
      <c r="C2768">
        <v>427</v>
      </c>
      <c r="D2768" t="s">
        <v>1484</v>
      </c>
      <c r="E2768" t="s">
        <v>1427</v>
      </c>
      <c r="F2768" t="s">
        <v>1428</v>
      </c>
      <c r="G2768">
        <v>5956056686</v>
      </c>
      <c r="H2768">
        <v>4136108</v>
      </c>
      <c r="I2768">
        <v>31211</v>
      </c>
      <c r="J2768">
        <v>1694500</v>
      </c>
      <c r="K2768" t="s">
        <v>1445</v>
      </c>
      <c r="L2768" t="s">
        <v>1446</v>
      </c>
      <c r="M2768">
        <v>0</v>
      </c>
      <c r="N2768" t="s">
        <v>1447</v>
      </c>
      <c r="O2768" t="s">
        <v>1434</v>
      </c>
      <c r="P2768" t="s">
        <v>1710</v>
      </c>
      <c r="Q2768">
        <v>71802</v>
      </c>
      <c r="R2768">
        <v>81806</v>
      </c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 spans="1:60" x14ac:dyDescent="0.25">
      <c r="A2769">
        <v>780</v>
      </c>
      <c r="B2769">
        <v>42999</v>
      </c>
      <c r="C2769">
        <v>428</v>
      </c>
      <c r="D2769" t="s">
        <v>1440</v>
      </c>
      <c r="E2769" t="s">
        <v>1427</v>
      </c>
      <c r="F2769" t="s">
        <v>1441</v>
      </c>
      <c r="G2769">
        <v>5000031687</v>
      </c>
      <c r="H2769">
        <v>4136104</v>
      </c>
      <c r="I2769">
        <v>31211</v>
      </c>
      <c r="J2769">
        <v>1892088</v>
      </c>
      <c r="K2769" t="s">
        <v>1445</v>
      </c>
      <c r="L2769" t="s">
        <v>1446</v>
      </c>
      <c r="M2769">
        <v>0</v>
      </c>
      <c r="N2769" t="s">
        <v>1447</v>
      </c>
      <c r="O2769" t="s">
        <v>1434</v>
      </c>
      <c r="P2769" t="s">
        <v>1673</v>
      </c>
      <c r="Q2769">
        <v>71802</v>
      </c>
      <c r="R2769">
        <v>81835</v>
      </c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 spans="1:60" x14ac:dyDescent="0.25">
      <c r="A2770">
        <v>781</v>
      </c>
      <c r="B2770">
        <v>42999</v>
      </c>
      <c r="C2770">
        <v>428</v>
      </c>
      <c r="D2770" t="s">
        <v>1440</v>
      </c>
      <c r="E2770" t="s">
        <v>1427</v>
      </c>
      <c r="F2770" t="s">
        <v>1441</v>
      </c>
      <c r="G2770">
        <v>5000031687</v>
      </c>
      <c r="H2770">
        <v>210303</v>
      </c>
      <c r="I2770">
        <v>4136104</v>
      </c>
      <c r="J2770">
        <v>1892088</v>
      </c>
      <c r="K2770" t="s">
        <v>1445</v>
      </c>
      <c r="L2770" t="s">
        <v>1446</v>
      </c>
      <c r="M2770">
        <v>0</v>
      </c>
      <c r="N2770" t="s">
        <v>1447</v>
      </c>
      <c r="O2770" t="s">
        <v>1434</v>
      </c>
      <c r="P2770" t="s">
        <v>1673</v>
      </c>
      <c r="Q2770" t="s">
        <v>1435</v>
      </c>
      <c r="R2770" t="s">
        <v>1435</v>
      </c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 spans="1:60" x14ac:dyDescent="0.25">
      <c r="A2771">
        <v>782</v>
      </c>
      <c r="B2771">
        <v>42999</v>
      </c>
      <c r="C2771">
        <v>429</v>
      </c>
      <c r="D2771" t="s">
        <v>1665</v>
      </c>
      <c r="E2771" t="s">
        <v>1427</v>
      </c>
      <c r="F2771" t="s">
        <v>1589</v>
      </c>
      <c r="G2771">
        <v>5935001993</v>
      </c>
      <c r="H2771">
        <v>4136102</v>
      </c>
      <c r="I2771">
        <v>31211</v>
      </c>
      <c r="J2771">
        <v>598767</v>
      </c>
      <c r="K2771" t="s">
        <v>1445</v>
      </c>
      <c r="L2771" t="s">
        <v>1446</v>
      </c>
      <c r="M2771">
        <v>0</v>
      </c>
      <c r="N2771" t="s">
        <v>1447</v>
      </c>
      <c r="O2771" t="s">
        <v>1434</v>
      </c>
      <c r="P2771" t="s">
        <v>1668</v>
      </c>
      <c r="Q2771">
        <v>71802</v>
      </c>
      <c r="R2771">
        <v>81835</v>
      </c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 spans="1:60" x14ac:dyDescent="0.25">
      <c r="A2772">
        <v>783</v>
      </c>
      <c r="B2772">
        <v>42999</v>
      </c>
      <c r="C2772">
        <v>429</v>
      </c>
      <c r="D2772" t="s">
        <v>1665</v>
      </c>
      <c r="E2772" t="s">
        <v>1427</v>
      </c>
      <c r="F2772" t="s">
        <v>1589</v>
      </c>
      <c r="G2772">
        <v>5935001993</v>
      </c>
      <c r="H2772">
        <v>210301</v>
      </c>
      <c r="I2772">
        <v>4136102</v>
      </c>
      <c r="J2772">
        <v>598767</v>
      </c>
      <c r="K2772" t="s">
        <v>1445</v>
      </c>
      <c r="L2772" t="s">
        <v>1446</v>
      </c>
      <c r="M2772">
        <v>0</v>
      </c>
      <c r="N2772" t="s">
        <v>1447</v>
      </c>
      <c r="O2772" t="s">
        <v>1434</v>
      </c>
      <c r="P2772" t="s">
        <v>1668</v>
      </c>
      <c r="Q2772" t="s">
        <v>1435</v>
      </c>
      <c r="R2772" t="s">
        <v>1435</v>
      </c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 spans="1:60" x14ac:dyDescent="0.25">
      <c r="A2773">
        <v>784</v>
      </c>
      <c r="B2773">
        <v>42999</v>
      </c>
      <c r="C2773">
        <v>430</v>
      </c>
      <c r="D2773" t="s">
        <v>2302</v>
      </c>
      <c r="E2773" t="s">
        <v>1427</v>
      </c>
      <c r="F2773" t="s">
        <v>1546</v>
      </c>
      <c r="G2773">
        <v>250000452783</v>
      </c>
      <c r="H2773">
        <v>4136110</v>
      </c>
      <c r="I2773">
        <v>31211</v>
      </c>
      <c r="J2773">
        <v>60000</v>
      </c>
      <c r="K2773" t="s">
        <v>1445</v>
      </c>
      <c r="L2773" t="s">
        <v>1446</v>
      </c>
      <c r="M2773">
        <v>0</v>
      </c>
      <c r="N2773" t="s">
        <v>1447</v>
      </c>
      <c r="O2773" t="s">
        <v>1434</v>
      </c>
      <c r="P2773" t="s">
        <v>2538</v>
      </c>
      <c r="Q2773">
        <v>71802</v>
      </c>
      <c r="R2773">
        <v>81801</v>
      </c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 spans="1:60" x14ac:dyDescent="0.25">
      <c r="A2774">
        <v>785</v>
      </c>
      <c r="B2774">
        <v>42999</v>
      </c>
      <c r="C2774">
        <v>431</v>
      </c>
      <c r="D2774" t="s">
        <v>1834</v>
      </c>
      <c r="E2774" t="s">
        <v>1427</v>
      </c>
      <c r="F2774" t="s">
        <v>1546</v>
      </c>
      <c r="G2774">
        <v>250000392893</v>
      </c>
      <c r="H2774">
        <v>4136110</v>
      </c>
      <c r="I2774">
        <v>31211</v>
      </c>
      <c r="J2774">
        <v>1502100</v>
      </c>
      <c r="K2774" t="s">
        <v>1445</v>
      </c>
      <c r="L2774" t="s">
        <v>1446</v>
      </c>
      <c r="M2774">
        <v>0</v>
      </c>
      <c r="N2774" t="s">
        <v>1447</v>
      </c>
      <c r="O2774" t="s">
        <v>1434</v>
      </c>
      <c r="P2774" t="s">
        <v>2538</v>
      </c>
      <c r="Q2774">
        <v>71802</v>
      </c>
      <c r="R2774">
        <v>81801</v>
      </c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 spans="1:60" x14ac:dyDescent="0.25">
      <c r="A2775">
        <v>786</v>
      </c>
      <c r="B2775">
        <v>42999</v>
      </c>
      <c r="C2775">
        <v>432</v>
      </c>
      <c r="D2775" t="s">
        <v>2201</v>
      </c>
      <c r="E2775" t="s">
        <v>1427</v>
      </c>
      <c r="F2775" t="s">
        <v>1546</v>
      </c>
      <c r="G2775">
        <v>250000453315</v>
      </c>
      <c r="H2775">
        <v>4136108</v>
      </c>
      <c r="I2775">
        <v>31211</v>
      </c>
      <c r="J2775">
        <v>17000</v>
      </c>
      <c r="K2775" t="s">
        <v>1445</v>
      </c>
      <c r="L2775" t="s">
        <v>1446</v>
      </c>
      <c r="M2775">
        <v>0</v>
      </c>
      <c r="N2775" t="s">
        <v>1447</v>
      </c>
      <c r="O2775" t="s">
        <v>1434</v>
      </c>
      <c r="P2775" t="s">
        <v>2538</v>
      </c>
      <c r="Q2775">
        <v>71802</v>
      </c>
      <c r="R2775">
        <v>81806</v>
      </c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 spans="1:60" x14ac:dyDescent="0.25">
      <c r="A2776">
        <v>787</v>
      </c>
      <c r="B2776">
        <v>42999</v>
      </c>
      <c r="C2776">
        <v>433</v>
      </c>
      <c r="D2776" t="s">
        <v>1460</v>
      </c>
      <c r="E2776" t="s">
        <v>1427</v>
      </c>
      <c r="F2776" t="s">
        <v>1428</v>
      </c>
      <c r="G2776">
        <v>5956021857</v>
      </c>
      <c r="H2776">
        <v>4136110</v>
      </c>
      <c r="I2776">
        <v>31211</v>
      </c>
      <c r="J2776">
        <v>100</v>
      </c>
      <c r="K2776" t="s">
        <v>1445</v>
      </c>
      <c r="L2776" t="s">
        <v>1446</v>
      </c>
      <c r="M2776">
        <v>0</v>
      </c>
      <c r="N2776" t="s">
        <v>1447</v>
      </c>
      <c r="O2776" t="s">
        <v>1434</v>
      </c>
      <c r="P2776" t="s">
        <v>2538</v>
      </c>
      <c r="Q2776">
        <v>71802</v>
      </c>
      <c r="R2776">
        <v>81801</v>
      </c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 spans="1:60" x14ac:dyDescent="0.25">
      <c r="A2777">
        <v>788</v>
      </c>
      <c r="B2777">
        <v>42999</v>
      </c>
      <c r="C2777">
        <v>434</v>
      </c>
      <c r="D2777" t="s">
        <v>1552</v>
      </c>
      <c r="E2777" t="s">
        <v>1427</v>
      </c>
      <c r="F2777" t="s">
        <v>1553</v>
      </c>
      <c r="G2777">
        <v>5935373622</v>
      </c>
      <c r="H2777">
        <v>4136108</v>
      </c>
      <c r="I2777">
        <v>31211</v>
      </c>
      <c r="J2777">
        <v>25</v>
      </c>
      <c r="K2777" t="s">
        <v>1445</v>
      </c>
      <c r="L2777" t="s">
        <v>1446</v>
      </c>
      <c r="M2777">
        <v>0</v>
      </c>
      <c r="N2777" t="s">
        <v>1447</v>
      </c>
      <c r="O2777" t="s">
        <v>1434</v>
      </c>
      <c r="P2777" t="s">
        <v>2538</v>
      </c>
      <c r="Q2777">
        <v>71802</v>
      </c>
      <c r="R2777">
        <v>81801</v>
      </c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 spans="1:60" x14ac:dyDescent="0.25">
      <c r="A2778">
        <v>790</v>
      </c>
      <c r="B2778">
        <v>42999</v>
      </c>
      <c r="C2778">
        <v>435</v>
      </c>
      <c r="D2778" t="s">
        <v>2232</v>
      </c>
      <c r="E2778" t="s">
        <v>1427</v>
      </c>
      <c r="F2778" t="s">
        <v>1717</v>
      </c>
      <c r="G2778">
        <v>5935010828</v>
      </c>
      <c r="H2778">
        <v>34713</v>
      </c>
      <c r="I2778">
        <v>31211</v>
      </c>
      <c r="J2778">
        <v>600000</v>
      </c>
      <c r="K2778" t="s">
        <v>1445</v>
      </c>
      <c r="L2778" t="s">
        <v>1446</v>
      </c>
      <c r="M2778">
        <v>0</v>
      </c>
      <c r="N2778" t="s">
        <v>1447</v>
      </c>
      <c r="O2778" t="s">
        <v>1434</v>
      </c>
      <c r="P2778" t="s">
        <v>1723</v>
      </c>
      <c r="Q2778">
        <v>71802</v>
      </c>
      <c r="R2778">
        <v>81834</v>
      </c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 spans="1:60" x14ac:dyDescent="0.25">
      <c r="A2779">
        <v>827</v>
      </c>
      <c r="B2779">
        <v>42999</v>
      </c>
      <c r="C2779">
        <v>9</v>
      </c>
      <c r="D2779" t="s">
        <v>1624</v>
      </c>
      <c r="E2779" t="s">
        <v>1427</v>
      </c>
      <c r="F2779" t="s">
        <v>1537</v>
      </c>
      <c r="G2779">
        <v>100180090000</v>
      </c>
      <c r="H2779">
        <v>31211</v>
      </c>
      <c r="I2779">
        <v>335101</v>
      </c>
      <c r="J2779">
        <v>3753463</v>
      </c>
      <c r="K2779" t="s">
        <v>1445</v>
      </c>
      <c r="L2779" t="s">
        <v>1446</v>
      </c>
      <c r="M2779">
        <v>0</v>
      </c>
      <c r="N2779" t="s">
        <v>1447</v>
      </c>
      <c r="O2779" t="s">
        <v>1434</v>
      </c>
      <c r="P2779" t="s">
        <v>1878</v>
      </c>
      <c r="Q2779" t="s">
        <v>1435</v>
      </c>
      <c r="R2779" t="s">
        <v>1435</v>
      </c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 spans="1:60" x14ac:dyDescent="0.25">
      <c r="A2780">
        <v>2170</v>
      </c>
      <c r="B2780">
        <v>42999</v>
      </c>
      <c r="C2780">
        <v>15</v>
      </c>
      <c r="D2780" t="s">
        <v>1484</v>
      </c>
      <c r="E2780" t="s">
        <v>1427</v>
      </c>
      <c r="F2780" t="s">
        <v>1428</v>
      </c>
      <c r="G2780">
        <v>5956056686</v>
      </c>
      <c r="H2780">
        <v>35460</v>
      </c>
      <c r="I2780">
        <v>4136108</v>
      </c>
      <c r="J2780">
        <v>16000</v>
      </c>
      <c r="K2780">
        <v>5733</v>
      </c>
      <c r="L2780" t="s">
        <v>1468</v>
      </c>
      <c r="M2780">
        <v>10</v>
      </c>
      <c r="N2780" t="s">
        <v>1454</v>
      </c>
      <c r="O2780" t="s">
        <v>1434</v>
      </c>
      <c r="P2780" t="s">
        <v>1468</v>
      </c>
      <c r="Q2780" t="s">
        <v>1435</v>
      </c>
      <c r="R2780" t="s">
        <v>1435</v>
      </c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 spans="1:60" x14ac:dyDescent="0.25">
      <c r="A2781">
        <v>2171</v>
      </c>
      <c r="B2781">
        <v>42999</v>
      </c>
      <c r="C2781">
        <v>15</v>
      </c>
      <c r="D2781" t="s">
        <v>1484</v>
      </c>
      <c r="E2781" t="s">
        <v>1427</v>
      </c>
      <c r="F2781" t="s">
        <v>1428</v>
      </c>
      <c r="G2781">
        <v>5956056686</v>
      </c>
      <c r="H2781">
        <v>35460</v>
      </c>
      <c r="I2781">
        <v>4136108</v>
      </c>
      <c r="J2781">
        <v>97500</v>
      </c>
      <c r="K2781">
        <v>5951</v>
      </c>
      <c r="L2781" t="s">
        <v>2239</v>
      </c>
      <c r="M2781">
        <v>15</v>
      </c>
      <c r="N2781" t="s">
        <v>1454</v>
      </c>
      <c r="O2781" t="s">
        <v>1434</v>
      </c>
      <c r="P2781" t="s">
        <v>2239</v>
      </c>
      <c r="Q2781" t="s">
        <v>1435</v>
      </c>
      <c r="R2781" t="s">
        <v>1435</v>
      </c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 spans="1:60" x14ac:dyDescent="0.25">
      <c r="A2782">
        <v>2207</v>
      </c>
      <c r="B2782">
        <v>42999</v>
      </c>
      <c r="C2782">
        <v>16</v>
      </c>
      <c r="D2782" t="s">
        <v>2280</v>
      </c>
      <c r="E2782" t="s">
        <v>1427</v>
      </c>
      <c r="F2782" t="s">
        <v>1428</v>
      </c>
      <c r="G2782">
        <v>5935208263</v>
      </c>
      <c r="H2782">
        <v>35300</v>
      </c>
      <c r="I2782">
        <v>4136110</v>
      </c>
      <c r="J2782">
        <v>46900</v>
      </c>
      <c r="K2782">
        <v>5955</v>
      </c>
      <c r="L2782" t="s">
        <v>1477</v>
      </c>
      <c r="M2782">
        <v>67</v>
      </c>
      <c r="N2782" t="s">
        <v>1454</v>
      </c>
      <c r="O2782" t="s">
        <v>1434</v>
      </c>
      <c r="P2782" t="s">
        <v>1477</v>
      </c>
      <c r="Q2782" t="s">
        <v>1435</v>
      </c>
      <c r="R2782" t="s">
        <v>1435</v>
      </c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 spans="1:60" x14ac:dyDescent="0.25">
      <c r="A2783">
        <v>2208</v>
      </c>
      <c r="B2783">
        <v>42999</v>
      </c>
      <c r="C2783">
        <v>16</v>
      </c>
      <c r="D2783" t="s">
        <v>2280</v>
      </c>
      <c r="E2783" t="s">
        <v>1427</v>
      </c>
      <c r="F2783" t="s">
        <v>1428</v>
      </c>
      <c r="G2783">
        <v>5935208263</v>
      </c>
      <c r="H2783">
        <v>35300</v>
      </c>
      <c r="I2783">
        <v>4136110</v>
      </c>
      <c r="J2783">
        <v>41000</v>
      </c>
      <c r="K2783">
        <v>5560</v>
      </c>
      <c r="L2783" t="s">
        <v>2216</v>
      </c>
      <c r="M2783">
        <v>41</v>
      </c>
      <c r="N2783" t="s">
        <v>1454</v>
      </c>
      <c r="O2783" t="s">
        <v>1434</v>
      </c>
      <c r="P2783" t="s">
        <v>2216</v>
      </c>
      <c r="Q2783" t="s">
        <v>1435</v>
      </c>
      <c r="R2783" t="s">
        <v>1435</v>
      </c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 spans="1:60" x14ac:dyDescent="0.25">
      <c r="A2784">
        <v>2209</v>
      </c>
      <c r="B2784">
        <v>42999</v>
      </c>
      <c r="C2784">
        <v>16</v>
      </c>
      <c r="D2784" t="s">
        <v>2280</v>
      </c>
      <c r="E2784" t="s">
        <v>1427</v>
      </c>
      <c r="F2784" t="s">
        <v>1428</v>
      </c>
      <c r="G2784">
        <v>5935208263</v>
      </c>
      <c r="H2784">
        <v>35300</v>
      </c>
      <c r="I2784">
        <v>4136110</v>
      </c>
      <c r="J2784">
        <v>51000</v>
      </c>
      <c r="K2784">
        <v>5956</v>
      </c>
      <c r="L2784" t="s">
        <v>1481</v>
      </c>
      <c r="M2784">
        <v>30</v>
      </c>
      <c r="N2784" t="s">
        <v>1437</v>
      </c>
      <c r="O2784" t="s">
        <v>1434</v>
      </c>
      <c r="P2784" t="s">
        <v>1481</v>
      </c>
      <c r="Q2784" t="s">
        <v>1435</v>
      </c>
      <c r="R2784" t="s">
        <v>1435</v>
      </c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 spans="1:60" x14ac:dyDescent="0.25">
      <c r="A2785">
        <v>2210</v>
      </c>
      <c r="B2785">
        <v>42999</v>
      </c>
      <c r="C2785">
        <v>16</v>
      </c>
      <c r="D2785" t="s">
        <v>2280</v>
      </c>
      <c r="E2785" t="s">
        <v>1427</v>
      </c>
      <c r="F2785" t="s">
        <v>1428</v>
      </c>
      <c r="G2785">
        <v>5935208263</v>
      </c>
      <c r="H2785">
        <v>35300</v>
      </c>
      <c r="I2785">
        <v>4136110</v>
      </c>
      <c r="J2785">
        <v>50000</v>
      </c>
      <c r="K2785">
        <v>5452</v>
      </c>
      <c r="L2785" t="s">
        <v>1600</v>
      </c>
      <c r="M2785">
        <v>10</v>
      </c>
      <c r="N2785" t="s">
        <v>1454</v>
      </c>
      <c r="O2785" t="s">
        <v>1434</v>
      </c>
      <c r="P2785" t="s">
        <v>1600</v>
      </c>
      <c r="Q2785" t="s">
        <v>1435</v>
      </c>
      <c r="R2785" t="s">
        <v>1435</v>
      </c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 spans="1:60" x14ac:dyDescent="0.25">
      <c r="A2786">
        <v>2172</v>
      </c>
      <c r="B2786">
        <v>43002</v>
      </c>
      <c r="C2786">
        <v>15</v>
      </c>
      <c r="D2786" t="s">
        <v>1552</v>
      </c>
      <c r="E2786" t="s">
        <v>1427</v>
      </c>
      <c r="F2786" t="s">
        <v>1553</v>
      </c>
      <c r="G2786">
        <v>5935373622</v>
      </c>
      <c r="H2786">
        <v>35460</v>
      </c>
      <c r="I2786">
        <v>4136108</v>
      </c>
      <c r="J2786">
        <v>34800</v>
      </c>
      <c r="K2786">
        <v>5952</v>
      </c>
      <c r="L2786" t="s">
        <v>1614</v>
      </c>
      <c r="M2786">
        <v>29</v>
      </c>
      <c r="N2786" t="s">
        <v>1454</v>
      </c>
      <c r="O2786" t="s">
        <v>1434</v>
      </c>
      <c r="P2786" t="s">
        <v>1614</v>
      </c>
      <c r="Q2786" t="s">
        <v>1435</v>
      </c>
      <c r="R2786" t="s">
        <v>1435</v>
      </c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 spans="1:60" x14ac:dyDescent="0.25">
      <c r="A2787">
        <v>2173</v>
      </c>
      <c r="B2787">
        <v>43002</v>
      </c>
      <c r="C2787">
        <v>15</v>
      </c>
      <c r="D2787" t="s">
        <v>1552</v>
      </c>
      <c r="E2787" t="s">
        <v>1427</v>
      </c>
      <c r="F2787" t="s">
        <v>1553</v>
      </c>
      <c r="G2787">
        <v>5935373622</v>
      </c>
      <c r="H2787">
        <v>35460</v>
      </c>
      <c r="I2787">
        <v>4136108</v>
      </c>
      <c r="J2787">
        <v>30000</v>
      </c>
      <c r="K2787">
        <v>5440</v>
      </c>
      <c r="L2787" t="s">
        <v>1615</v>
      </c>
      <c r="M2787">
        <v>15</v>
      </c>
      <c r="N2787" t="s">
        <v>1613</v>
      </c>
      <c r="O2787" t="s">
        <v>1434</v>
      </c>
      <c r="P2787" t="s">
        <v>1615</v>
      </c>
      <c r="Q2787" t="s">
        <v>1435</v>
      </c>
      <c r="R2787" t="s">
        <v>1435</v>
      </c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 spans="1:60" x14ac:dyDescent="0.25">
      <c r="A2788">
        <v>2211</v>
      </c>
      <c r="B2788">
        <v>43002</v>
      </c>
      <c r="C2788">
        <v>16</v>
      </c>
      <c r="D2788" t="s">
        <v>1460</v>
      </c>
      <c r="E2788" t="s">
        <v>1427</v>
      </c>
      <c r="F2788" t="s">
        <v>1428</v>
      </c>
      <c r="G2788">
        <v>5956021857</v>
      </c>
      <c r="H2788">
        <v>35300</v>
      </c>
      <c r="I2788">
        <v>4136110</v>
      </c>
      <c r="J2788">
        <v>247500</v>
      </c>
      <c r="K2788">
        <v>5966</v>
      </c>
      <c r="L2788" t="s">
        <v>2539</v>
      </c>
      <c r="M2788">
        <v>45</v>
      </c>
      <c r="N2788" t="s">
        <v>1437</v>
      </c>
      <c r="O2788" t="s">
        <v>1434</v>
      </c>
      <c r="P2788" t="s">
        <v>2539</v>
      </c>
      <c r="Q2788" t="s">
        <v>1435</v>
      </c>
      <c r="R2788" t="s">
        <v>1435</v>
      </c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 spans="1:60" x14ac:dyDescent="0.25">
      <c r="A2789">
        <v>2212</v>
      </c>
      <c r="B2789">
        <v>43002</v>
      </c>
      <c r="C2789">
        <v>16</v>
      </c>
      <c r="D2789" t="s">
        <v>1460</v>
      </c>
      <c r="E2789" t="s">
        <v>1427</v>
      </c>
      <c r="F2789" t="s">
        <v>1428</v>
      </c>
      <c r="G2789">
        <v>5956021857</v>
      </c>
      <c r="H2789">
        <v>35300</v>
      </c>
      <c r="I2789">
        <v>4136110</v>
      </c>
      <c r="J2789">
        <v>560000</v>
      </c>
      <c r="K2789">
        <v>5748</v>
      </c>
      <c r="L2789" t="s">
        <v>2239</v>
      </c>
      <c r="M2789">
        <v>80</v>
      </c>
      <c r="N2789" t="s">
        <v>1454</v>
      </c>
      <c r="O2789" t="s">
        <v>1434</v>
      </c>
      <c r="P2789" t="s">
        <v>2239</v>
      </c>
      <c r="Q2789" t="s">
        <v>1435</v>
      </c>
      <c r="R2789" t="s">
        <v>1435</v>
      </c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 spans="1:60" x14ac:dyDescent="0.25">
      <c r="A2790">
        <v>2213</v>
      </c>
      <c r="B2790">
        <v>43002</v>
      </c>
      <c r="C2790">
        <v>16</v>
      </c>
      <c r="D2790" t="s">
        <v>1460</v>
      </c>
      <c r="E2790" t="s">
        <v>1427</v>
      </c>
      <c r="F2790" t="s">
        <v>1428</v>
      </c>
      <c r="G2790">
        <v>5956021857</v>
      </c>
      <c r="H2790">
        <v>35300</v>
      </c>
      <c r="I2790">
        <v>4136110</v>
      </c>
      <c r="J2790">
        <v>297500</v>
      </c>
      <c r="K2790">
        <v>5965</v>
      </c>
      <c r="L2790" t="s">
        <v>1535</v>
      </c>
      <c r="M2790">
        <v>42.5</v>
      </c>
      <c r="N2790" t="s">
        <v>1454</v>
      </c>
      <c r="O2790" t="s">
        <v>1434</v>
      </c>
      <c r="P2790" t="s">
        <v>1535</v>
      </c>
      <c r="Q2790" t="s">
        <v>1435</v>
      </c>
      <c r="R2790" t="s">
        <v>1435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 spans="1:60" x14ac:dyDescent="0.25">
      <c r="A2791">
        <v>2214</v>
      </c>
      <c r="B2791">
        <v>43002</v>
      </c>
      <c r="C2791">
        <v>16</v>
      </c>
      <c r="D2791" t="s">
        <v>1460</v>
      </c>
      <c r="E2791" t="s">
        <v>1427</v>
      </c>
      <c r="F2791" t="s">
        <v>1428</v>
      </c>
      <c r="G2791">
        <v>5956021857</v>
      </c>
      <c r="H2791">
        <v>35300</v>
      </c>
      <c r="I2791">
        <v>4136110</v>
      </c>
      <c r="J2791">
        <v>75000</v>
      </c>
      <c r="K2791">
        <v>5967</v>
      </c>
      <c r="L2791" t="s">
        <v>1860</v>
      </c>
      <c r="M2791">
        <v>50</v>
      </c>
      <c r="N2791" t="s">
        <v>1454</v>
      </c>
      <c r="O2791" t="s">
        <v>1434</v>
      </c>
      <c r="P2791" t="s">
        <v>1860</v>
      </c>
      <c r="Q2791" t="s">
        <v>1435</v>
      </c>
      <c r="R2791" t="s">
        <v>1435</v>
      </c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 spans="1:60" x14ac:dyDescent="0.25">
      <c r="A2792">
        <v>2215</v>
      </c>
      <c r="B2792">
        <v>43002</v>
      </c>
      <c r="C2792">
        <v>16</v>
      </c>
      <c r="D2792" t="s">
        <v>1460</v>
      </c>
      <c r="E2792" t="s">
        <v>1427</v>
      </c>
      <c r="F2792" t="s">
        <v>1428</v>
      </c>
      <c r="G2792">
        <v>5956021857</v>
      </c>
      <c r="H2792">
        <v>35300</v>
      </c>
      <c r="I2792">
        <v>4136110</v>
      </c>
      <c r="J2792">
        <v>220000</v>
      </c>
      <c r="K2792">
        <v>5455</v>
      </c>
      <c r="L2792" t="s">
        <v>1491</v>
      </c>
      <c r="M2792">
        <v>100</v>
      </c>
      <c r="N2792" t="s">
        <v>1454</v>
      </c>
      <c r="O2792" t="s">
        <v>1434</v>
      </c>
      <c r="P2792" t="s">
        <v>1491</v>
      </c>
      <c r="Q2792" t="s">
        <v>1435</v>
      </c>
      <c r="R2792" t="s">
        <v>1435</v>
      </c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 spans="1:60" x14ac:dyDescent="0.25">
      <c r="A2793">
        <v>2216</v>
      </c>
      <c r="B2793">
        <v>43002</v>
      </c>
      <c r="C2793">
        <v>16</v>
      </c>
      <c r="D2793" t="s">
        <v>1460</v>
      </c>
      <c r="E2793" t="s">
        <v>1427</v>
      </c>
      <c r="F2793" t="s">
        <v>1428</v>
      </c>
      <c r="G2793">
        <v>5956021857</v>
      </c>
      <c r="H2793">
        <v>35300</v>
      </c>
      <c r="I2793">
        <v>4136110</v>
      </c>
      <c r="J2793">
        <v>110000</v>
      </c>
      <c r="K2793">
        <v>2816</v>
      </c>
      <c r="L2793" t="s">
        <v>1488</v>
      </c>
      <c r="M2793">
        <v>50</v>
      </c>
      <c r="N2793" t="s">
        <v>1454</v>
      </c>
      <c r="O2793" t="s">
        <v>1434</v>
      </c>
      <c r="P2793" t="s">
        <v>1488</v>
      </c>
      <c r="Q2793" t="s">
        <v>1435</v>
      </c>
      <c r="R2793" t="s">
        <v>1435</v>
      </c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 spans="1:60" x14ac:dyDescent="0.25">
      <c r="A2794">
        <v>2217</v>
      </c>
      <c r="B2794">
        <v>43002</v>
      </c>
      <c r="C2794">
        <v>16</v>
      </c>
      <c r="D2794" t="s">
        <v>1552</v>
      </c>
      <c r="E2794" t="s">
        <v>1427</v>
      </c>
      <c r="F2794" t="s">
        <v>1553</v>
      </c>
      <c r="G2794">
        <v>5935373622</v>
      </c>
      <c r="H2794">
        <v>35300</v>
      </c>
      <c r="I2794">
        <v>4136110</v>
      </c>
      <c r="J2794">
        <v>115200</v>
      </c>
      <c r="K2794">
        <v>5968</v>
      </c>
      <c r="L2794" t="s">
        <v>2540</v>
      </c>
      <c r="M2794">
        <v>96</v>
      </c>
      <c r="N2794" t="s">
        <v>1613</v>
      </c>
      <c r="O2794" t="s">
        <v>1434</v>
      </c>
      <c r="P2794" t="s">
        <v>2540</v>
      </c>
      <c r="Q2794" t="s">
        <v>1435</v>
      </c>
      <c r="R2794" t="s">
        <v>1435</v>
      </c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 spans="1:60" x14ac:dyDescent="0.25">
      <c r="A2795">
        <v>2218</v>
      </c>
      <c r="B2795">
        <v>43002</v>
      </c>
      <c r="C2795">
        <v>16</v>
      </c>
      <c r="D2795" t="s">
        <v>1552</v>
      </c>
      <c r="E2795" t="s">
        <v>1427</v>
      </c>
      <c r="F2795" t="s">
        <v>1553</v>
      </c>
      <c r="G2795">
        <v>5935373622</v>
      </c>
      <c r="H2795">
        <v>35300</v>
      </c>
      <c r="I2795">
        <v>4136110</v>
      </c>
      <c r="J2795">
        <v>180000</v>
      </c>
      <c r="K2795">
        <v>5438</v>
      </c>
      <c r="L2795" t="s">
        <v>1612</v>
      </c>
      <c r="M2795">
        <v>90</v>
      </c>
      <c r="N2795" t="s">
        <v>1613</v>
      </c>
      <c r="O2795" t="s">
        <v>1434</v>
      </c>
      <c r="P2795" t="s">
        <v>1612</v>
      </c>
      <c r="Q2795" t="s">
        <v>1435</v>
      </c>
      <c r="R2795" t="s">
        <v>1435</v>
      </c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 spans="1:60" x14ac:dyDescent="0.25">
      <c r="A2796">
        <v>2219</v>
      </c>
      <c r="B2796">
        <v>43002</v>
      </c>
      <c r="C2796">
        <v>16</v>
      </c>
      <c r="D2796" t="s">
        <v>1552</v>
      </c>
      <c r="E2796" t="s">
        <v>1427</v>
      </c>
      <c r="F2796" t="s">
        <v>1553</v>
      </c>
      <c r="G2796">
        <v>5935373622</v>
      </c>
      <c r="H2796">
        <v>35300</v>
      </c>
      <c r="I2796">
        <v>4136110</v>
      </c>
      <c r="J2796">
        <v>496800</v>
      </c>
      <c r="K2796">
        <v>5791</v>
      </c>
      <c r="L2796" t="s">
        <v>2331</v>
      </c>
      <c r="M2796">
        <v>1242</v>
      </c>
      <c r="N2796" t="s">
        <v>1437</v>
      </c>
      <c r="O2796" t="s">
        <v>1434</v>
      </c>
      <c r="P2796" t="s">
        <v>2331</v>
      </c>
      <c r="Q2796" t="s">
        <v>1435</v>
      </c>
      <c r="R2796" t="s">
        <v>1435</v>
      </c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 spans="1:60" x14ac:dyDescent="0.25">
      <c r="A2797">
        <v>2220</v>
      </c>
      <c r="B2797">
        <v>43002</v>
      </c>
      <c r="C2797">
        <v>16</v>
      </c>
      <c r="D2797" t="s">
        <v>1552</v>
      </c>
      <c r="E2797" t="s">
        <v>1427</v>
      </c>
      <c r="F2797" t="s">
        <v>1553</v>
      </c>
      <c r="G2797">
        <v>5935373622</v>
      </c>
      <c r="H2797">
        <v>35300</v>
      </c>
      <c r="I2797">
        <v>4136110</v>
      </c>
      <c r="J2797">
        <v>384000</v>
      </c>
      <c r="K2797">
        <v>5968</v>
      </c>
      <c r="L2797" t="s">
        <v>2540</v>
      </c>
      <c r="M2797">
        <v>320</v>
      </c>
      <c r="N2797" t="s">
        <v>1613</v>
      </c>
      <c r="O2797" t="s">
        <v>1434</v>
      </c>
      <c r="P2797" t="s">
        <v>2540</v>
      </c>
      <c r="Q2797" t="s">
        <v>1435</v>
      </c>
      <c r="R2797" t="s">
        <v>1435</v>
      </c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</row>
    <row r="2798" spans="1:60" x14ac:dyDescent="0.25">
      <c r="A2798">
        <v>2221</v>
      </c>
      <c r="B2798">
        <v>43002</v>
      </c>
      <c r="C2798">
        <v>16</v>
      </c>
      <c r="D2798" t="s">
        <v>1552</v>
      </c>
      <c r="E2798" t="s">
        <v>1427</v>
      </c>
      <c r="F2798" t="s">
        <v>1553</v>
      </c>
      <c r="G2798">
        <v>5935373622</v>
      </c>
      <c r="H2798">
        <v>35300</v>
      </c>
      <c r="I2798">
        <v>4136110</v>
      </c>
      <c r="J2798">
        <v>980000</v>
      </c>
      <c r="K2798">
        <v>5438</v>
      </c>
      <c r="L2798" t="s">
        <v>1612</v>
      </c>
      <c r="M2798">
        <v>490</v>
      </c>
      <c r="N2798" t="s">
        <v>1613</v>
      </c>
      <c r="O2798" t="s">
        <v>1434</v>
      </c>
      <c r="P2798" t="s">
        <v>1612</v>
      </c>
      <c r="Q2798" t="s">
        <v>1435</v>
      </c>
      <c r="R2798" t="s">
        <v>1435</v>
      </c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 spans="1:60" x14ac:dyDescent="0.25">
      <c r="A2799">
        <v>2222</v>
      </c>
      <c r="B2799">
        <v>43002</v>
      </c>
      <c r="C2799">
        <v>16</v>
      </c>
      <c r="D2799" t="s">
        <v>1552</v>
      </c>
      <c r="E2799" t="s">
        <v>1427</v>
      </c>
      <c r="F2799" t="s">
        <v>1553</v>
      </c>
      <c r="G2799">
        <v>5935373622</v>
      </c>
      <c r="H2799">
        <v>35300</v>
      </c>
      <c r="I2799">
        <v>4136110</v>
      </c>
      <c r="J2799">
        <v>67500</v>
      </c>
      <c r="K2799">
        <v>5967</v>
      </c>
      <c r="L2799" t="s">
        <v>1860</v>
      </c>
      <c r="M2799">
        <v>45</v>
      </c>
      <c r="N2799" t="s">
        <v>1454</v>
      </c>
      <c r="O2799" t="s">
        <v>1434</v>
      </c>
      <c r="P2799" t="s">
        <v>1860</v>
      </c>
      <c r="Q2799" t="s">
        <v>1435</v>
      </c>
      <c r="R2799" t="s">
        <v>1435</v>
      </c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 spans="1:60" x14ac:dyDescent="0.25">
      <c r="A2800">
        <v>791</v>
      </c>
      <c r="B2800">
        <v>43003</v>
      </c>
      <c r="C2800">
        <v>436</v>
      </c>
      <c r="D2800" t="s">
        <v>2153</v>
      </c>
      <c r="E2800" t="s">
        <v>1427</v>
      </c>
      <c r="F2800" t="s">
        <v>1546</v>
      </c>
      <c r="G2800">
        <v>252000103010</v>
      </c>
      <c r="H2800">
        <v>34713</v>
      </c>
      <c r="I2800">
        <v>31211</v>
      </c>
      <c r="J2800">
        <v>30000</v>
      </c>
      <c r="K2800" t="s">
        <v>1445</v>
      </c>
      <c r="L2800" t="s">
        <v>1446</v>
      </c>
      <c r="M2800">
        <v>0</v>
      </c>
      <c r="N2800" t="s">
        <v>1447</v>
      </c>
      <c r="O2800" t="s">
        <v>1434</v>
      </c>
      <c r="P2800" t="s">
        <v>1723</v>
      </c>
      <c r="Q2800">
        <v>71802</v>
      </c>
      <c r="R2800">
        <v>81834</v>
      </c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 spans="1:60" x14ac:dyDescent="0.25">
      <c r="A2801">
        <v>792</v>
      </c>
      <c r="B2801">
        <v>43003</v>
      </c>
      <c r="C2801">
        <v>437</v>
      </c>
      <c r="D2801" t="s">
        <v>1460</v>
      </c>
      <c r="E2801" t="s">
        <v>1427</v>
      </c>
      <c r="F2801" t="s">
        <v>1428</v>
      </c>
      <c r="G2801">
        <v>5956021857</v>
      </c>
      <c r="H2801">
        <v>4136110</v>
      </c>
      <c r="I2801">
        <v>31211</v>
      </c>
      <c r="J2801">
        <v>1180000</v>
      </c>
      <c r="K2801" t="s">
        <v>1445</v>
      </c>
      <c r="L2801" t="s">
        <v>1446</v>
      </c>
      <c r="M2801">
        <v>0</v>
      </c>
      <c r="N2801" t="s">
        <v>1447</v>
      </c>
      <c r="O2801" t="s">
        <v>1434</v>
      </c>
      <c r="P2801" t="s">
        <v>1703</v>
      </c>
      <c r="Q2801">
        <v>71802</v>
      </c>
      <c r="R2801">
        <v>81801</v>
      </c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 spans="1:60" x14ac:dyDescent="0.25">
      <c r="A2802">
        <v>793</v>
      </c>
      <c r="B2802">
        <v>43003</v>
      </c>
      <c r="C2802">
        <v>438</v>
      </c>
      <c r="D2802" t="s">
        <v>1838</v>
      </c>
      <c r="E2802" t="s">
        <v>1427</v>
      </c>
      <c r="F2802" t="s">
        <v>1428</v>
      </c>
      <c r="G2802">
        <v>5935401947</v>
      </c>
      <c r="H2802">
        <v>4136108</v>
      </c>
      <c r="I2802">
        <v>31211</v>
      </c>
      <c r="J2802">
        <v>792000</v>
      </c>
      <c r="K2802" t="s">
        <v>1445</v>
      </c>
      <c r="L2802" t="s">
        <v>1446</v>
      </c>
      <c r="M2802">
        <v>0</v>
      </c>
      <c r="N2802" t="s">
        <v>1447</v>
      </c>
      <c r="O2802" t="s">
        <v>1434</v>
      </c>
      <c r="P2802" t="s">
        <v>1720</v>
      </c>
      <c r="Q2802">
        <v>71802</v>
      </c>
      <c r="R2802">
        <v>81806</v>
      </c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 spans="1:60" x14ac:dyDescent="0.25">
      <c r="A2803">
        <v>794</v>
      </c>
      <c r="B2803">
        <v>43003</v>
      </c>
      <c r="C2803">
        <v>439</v>
      </c>
      <c r="D2803" t="s">
        <v>2280</v>
      </c>
      <c r="E2803" t="s">
        <v>1427</v>
      </c>
      <c r="F2803" t="s">
        <v>1428</v>
      </c>
      <c r="G2803">
        <v>5935208263</v>
      </c>
      <c r="H2803">
        <v>4136110</v>
      </c>
      <c r="I2803">
        <v>31211</v>
      </c>
      <c r="J2803">
        <v>189900</v>
      </c>
      <c r="K2803" t="s">
        <v>1445</v>
      </c>
      <c r="L2803" t="s">
        <v>1446</v>
      </c>
      <c r="M2803">
        <v>0</v>
      </c>
      <c r="N2803" t="s">
        <v>1447</v>
      </c>
      <c r="O2803" t="s">
        <v>1434</v>
      </c>
      <c r="P2803" t="s">
        <v>1698</v>
      </c>
      <c r="Q2803">
        <v>71802</v>
      </c>
      <c r="R2803">
        <v>81801</v>
      </c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 spans="1:60" x14ac:dyDescent="0.25">
      <c r="A2804">
        <v>795</v>
      </c>
      <c r="B2804">
        <v>43003</v>
      </c>
      <c r="C2804">
        <v>440</v>
      </c>
      <c r="D2804" t="s">
        <v>2302</v>
      </c>
      <c r="E2804" t="s">
        <v>1427</v>
      </c>
      <c r="F2804" t="s">
        <v>1546</v>
      </c>
      <c r="G2804">
        <v>250000452783</v>
      </c>
      <c r="H2804">
        <v>4136110</v>
      </c>
      <c r="I2804">
        <v>31211</v>
      </c>
      <c r="J2804">
        <v>798600</v>
      </c>
      <c r="K2804" t="s">
        <v>1445</v>
      </c>
      <c r="L2804" t="s">
        <v>1446</v>
      </c>
      <c r="M2804">
        <v>0</v>
      </c>
      <c r="N2804" t="s">
        <v>1447</v>
      </c>
      <c r="O2804" t="s">
        <v>1434</v>
      </c>
      <c r="P2804" t="s">
        <v>2309</v>
      </c>
      <c r="Q2804">
        <v>71802</v>
      </c>
      <c r="R2804">
        <v>81801</v>
      </c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 spans="1:60" x14ac:dyDescent="0.25">
      <c r="A2805">
        <v>796</v>
      </c>
      <c r="B2805">
        <v>43003</v>
      </c>
      <c r="C2805">
        <v>441</v>
      </c>
      <c r="D2805" t="s">
        <v>2201</v>
      </c>
      <c r="E2805" t="s">
        <v>1427</v>
      </c>
      <c r="F2805" t="s">
        <v>1546</v>
      </c>
      <c r="G2805">
        <v>250000453315</v>
      </c>
      <c r="H2805">
        <v>4136108</v>
      </c>
      <c r="I2805">
        <v>31211</v>
      </c>
      <c r="J2805">
        <v>207500</v>
      </c>
      <c r="K2805" t="s">
        <v>1445</v>
      </c>
      <c r="L2805" t="s">
        <v>1446</v>
      </c>
      <c r="M2805">
        <v>0</v>
      </c>
      <c r="N2805" t="s">
        <v>1447</v>
      </c>
      <c r="O2805" t="s">
        <v>1434</v>
      </c>
      <c r="P2805" t="s">
        <v>1695</v>
      </c>
      <c r="Q2805">
        <v>71802</v>
      </c>
      <c r="R2805">
        <v>81806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 spans="1:60" x14ac:dyDescent="0.25">
      <c r="A2806">
        <v>797</v>
      </c>
      <c r="B2806">
        <v>43003</v>
      </c>
      <c r="C2806">
        <v>442</v>
      </c>
      <c r="D2806" t="s">
        <v>2541</v>
      </c>
      <c r="E2806" t="s">
        <v>1427</v>
      </c>
      <c r="F2806" t="s">
        <v>1428</v>
      </c>
      <c r="G2806">
        <v>5959031646</v>
      </c>
      <c r="H2806">
        <v>4136100</v>
      </c>
      <c r="I2806">
        <v>31211</v>
      </c>
      <c r="J2806">
        <v>450000</v>
      </c>
      <c r="K2806" t="s">
        <v>1445</v>
      </c>
      <c r="L2806" t="s">
        <v>1446</v>
      </c>
      <c r="M2806">
        <v>0</v>
      </c>
      <c r="N2806" t="s">
        <v>1447</v>
      </c>
      <c r="O2806" t="s">
        <v>1434</v>
      </c>
      <c r="P2806" t="s">
        <v>2542</v>
      </c>
      <c r="Q2806">
        <v>71802</v>
      </c>
      <c r="R2806">
        <v>81834</v>
      </c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 spans="1:60" x14ac:dyDescent="0.25">
      <c r="A2807">
        <v>798</v>
      </c>
      <c r="B2807">
        <v>43003</v>
      </c>
      <c r="C2807">
        <v>443</v>
      </c>
      <c r="D2807" t="s">
        <v>2103</v>
      </c>
      <c r="E2807" t="s">
        <v>1427</v>
      </c>
      <c r="F2807" t="s">
        <v>2104</v>
      </c>
      <c r="G2807">
        <v>5935006775</v>
      </c>
      <c r="H2807">
        <v>4136101</v>
      </c>
      <c r="I2807">
        <v>31211</v>
      </c>
      <c r="J2807">
        <v>20020</v>
      </c>
      <c r="K2807" t="s">
        <v>1445</v>
      </c>
      <c r="L2807" t="s">
        <v>1446</v>
      </c>
      <c r="M2807">
        <v>0</v>
      </c>
      <c r="N2807" t="s">
        <v>1447</v>
      </c>
      <c r="O2807" t="s">
        <v>1434</v>
      </c>
      <c r="P2807" t="s">
        <v>2543</v>
      </c>
      <c r="Q2807">
        <v>71802</v>
      </c>
      <c r="R2807">
        <v>81834</v>
      </c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 spans="1:60" x14ac:dyDescent="0.25">
      <c r="A2808">
        <v>799</v>
      </c>
      <c r="B2808">
        <v>43003</v>
      </c>
      <c r="C2808">
        <v>443</v>
      </c>
      <c r="D2808" t="s">
        <v>2103</v>
      </c>
      <c r="E2808" t="s">
        <v>1427</v>
      </c>
      <c r="F2808" t="s">
        <v>2104</v>
      </c>
      <c r="G2808">
        <v>5935006775</v>
      </c>
      <c r="H2808">
        <v>210401</v>
      </c>
      <c r="I2808">
        <v>4136101</v>
      </c>
      <c r="J2808">
        <v>20020</v>
      </c>
      <c r="K2808" t="s">
        <v>1445</v>
      </c>
      <c r="L2808" t="s">
        <v>1446</v>
      </c>
      <c r="M2808">
        <v>0</v>
      </c>
      <c r="N2808" t="s">
        <v>1447</v>
      </c>
      <c r="O2808" t="s">
        <v>1434</v>
      </c>
      <c r="P2808" t="s">
        <v>2543</v>
      </c>
      <c r="Q2808" t="s">
        <v>1435</v>
      </c>
      <c r="R2808" t="s">
        <v>1435</v>
      </c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 spans="1:60" x14ac:dyDescent="0.25">
      <c r="A2809">
        <v>800</v>
      </c>
      <c r="B2809">
        <v>43003</v>
      </c>
      <c r="C2809">
        <v>444</v>
      </c>
      <c r="D2809" t="s">
        <v>2267</v>
      </c>
      <c r="E2809" t="s">
        <v>1427</v>
      </c>
      <c r="F2809" t="s">
        <v>2268</v>
      </c>
      <c r="G2809">
        <v>5954381347</v>
      </c>
      <c r="H2809">
        <v>4136101</v>
      </c>
      <c r="I2809">
        <v>31211</v>
      </c>
      <c r="J2809">
        <v>244400</v>
      </c>
      <c r="K2809" t="s">
        <v>1445</v>
      </c>
      <c r="L2809" t="s">
        <v>1446</v>
      </c>
      <c r="M2809">
        <v>0</v>
      </c>
      <c r="N2809" t="s">
        <v>1447</v>
      </c>
      <c r="O2809" t="s">
        <v>1434</v>
      </c>
      <c r="P2809" t="s">
        <v>1751</v>
      </c>
      <c r="Q2809">
        <v>71802</v>
      </c>
      <c r="R2809">
        <v>81834</v>
      </c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 spans="1:60" x14ac:dyDescent="0.25">
      <c r="A2810">
        <v>2174</v>
      </c>
      <c r="B2810">
        <v>43003</v>
      </c>
      <c r="C2810">
        <v>15</v>
      </c>
      <c r="D2810" t="s">
        <v>2201</v>
      </c>
      <c r="E2810" t="s">
        <v>1427</v>
      </c>
      <c r="F2810" t="s">
        <v>1546</v>
      </c>
      <c r="G2810">
        <v>250000453315</v>
      </c>
      <c r="H2810">
        <v>35460</v>
      </c>
      <c r="I2810">
        <v>4136108</v>
      </c>
      <c r="J2810">
        <v>64000</v>
      </c>
      <c r="K2810">
        <v>5728</v>
      </c>
      <c r="L2810" t="s">
        <v>1477</v>
      </c>
      <c r="M2810">
        <v>80</v>
      </c>
      <c r="N2810" t="s">
        <v>1454</v>
      </c>
      <c r="O2810" t="s">
        <v>1434</v>
      </c>
      <c r="P2810" t="s">
        <v>1477</v>
      </c>
      <c r="Q2810" t="s">
        <v>1435</v>
      </c>
      <c r="R2810" t="s">
        <v>1435</v>
      </c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 spans="1:60" x14ac:dyDescent="0.25">
      <c r="A2811">
        <v>2175</v>
      </c>
      <c r="B2811">
        <v>43003</v>
      </c>
      <c r="C2811">
        <v>15</v>
      </c>
      <c r="D2811" t="s">
        <v>2201</v>
      </c>
      <c r="E2811" t="s">
        <v>1427</v>
      </c>
      <c r="F2811" t="s">
        <v>1546</v>
      </c>
      <c r="G2811">
        <v>250000453315</v>
      </c>
      <c r="H2811">
        <v>35460</v>
      </c>
      <c r="I2811">
        <v>4136108</v>
      </c>
      <c r="J2811">
        <v>60000</v>
      </c>
      <c r="K2811">
        <v>4658</v>
      </c>
      <c r="L2811" t="s">
        <v>1479</v>
      </c>
      <c r="M2811">
        <v>60</v>
      </c>
      <c r="N2811" t="s">
        <v>1454</v>
      </c>
      <c r="O2811" t="s">
        <v>1434</v>
      </c>
      <c r="P2811" t="s">
        <v>1479</v>
      </c>
      <c r="Q2811" t="s">
        <v>1435</v>
      </c>
      <c r="R2811" t="s">
        <v>1435</v>
      </c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 spans="1:60" x14ac:dyDescent="0.25">
      <c r="A2812">
        <v>2176</v>
      </c>
      <c r="B2812">
        <v>43003</v>
      </c>
      <c r="C2812">
        <v>15</v>
      </c>
      <c r="D2812" t="s">
        <v>2201</v>
      </c>
      <c r="E2812" t="s">
        <v>1427</v>
      </c>
      <c r="F2812" t="s">
        <v>1546</v>
      </c>
      <c r="G2812">
        <v>250000453315</v>
      </c>
      <c r="H2812">
        <v>35460</v>
      </c>
      <c r="I2812">
        <v>4136108</v>
      </c>
      <c r="J2812">
        <v>20000</v>
      </c>
      <c r="K2812">
        <v>5947</v>
      </c>
      <c r="L2812" t="s">
        <v>1478</v>
      </c>
      <c r="M2812">
        <v>20</v>
      </c>
      <c r="N2812" t="s">
        <v>1454</v>
      </c>
      <c r="O2812" t="s">
        <v>1434</v>
      </c>
      <c r="P2812" t="s">
        <v>1478</v>
      </c>
      <c r="Q2812" t="s">
        <v>1435</v>
      </c>
      <c r="R2812" t="s">
        <v>1435</v>
      </c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 spans="1:60" x14ac:dyDescent="0.25">
      <c r="A2813">
        <v>2177</v>
      </c>
      <c r="B2813">
        <v>43003</v>
      </c>
      <c r="C2813">
        <v>15</v>
      </c>
      <c r="D2813" t="s">
        <v>2201</v>
      </c>
      <c r="E2813" t="s">
        <v>1427</v>
      </c>
      <c r="F2813" t="s">
        <v>1546</v>
      </c>
      <c r="G2813">
        <v>250000453315</v>
      </c>
      <c r="H2813">
        <v>35460</v>
      </c>
      <c r="I2813">
        <v>4136108</v>
      </c>
      <c r="J2813">
        <v>20000</v>
      </c>
      <c r="K2813">
        <v>5564</v>
      </c>
      <c r="L2813" t="s">
        <v>1480</v>
      </c>
      <c r="M2813">
        <v>20</v>
      </c>
      <c r="N2813" t="s">
        <v>1454</v>
      </c>
      <c r="O2813" t="s">
        <v>1434</v>
      </c>
      <c r="P2813" t="s">
        <v>1480</v>
      </c>
      <c r="Q2813" t="s">
        <v>1435</v>
      </c>
      <c r="R2813" t="s">
        <v>1435</v>
      </c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 spans="1:60" x14ac:dyDescent="0.25">
      <c r="A2814">
        <v>2178</v>
      </c>
      <c r="B2814">
        <v>43003</v>
      </c>
      <c r="C2814">
        <v>15</v>
      </c>
      <c r="D2814" t="s">
        <v>2201</v>
      </c>
      <c r="E2814" t="s">
        <v>1427</v>
      </c>
      <c r="F2814" t="s">
        <v>1546</v>
      </c>
      <c r="G2814">
        <v>250000453315</v>
      </c>
      <c r="H2814">
        <v>35460</v>
      </c>
      <c r="I2814">
        <v>4136108</v>
      </c>
      <c r="J2814">
        <v>30000</v>
      </c>
      <c r="K2814">
        <v>5948</v>
      </c>
      <c r="L2814" t="s">
        <v>1481</v>
      </c>
      <c r="M2814">
        <v>20</v>
      </c>
      <c r="N2814" t="s">
        <v>1454</v>
      </c>
      <c r="O2814" t="s">
        <v>1434</v>
      </c>
      <c r="P2814" t="s">
        <v>1481</v>
      </c>
      <c r="Q2814" t="s">
        <v>1435</v>
      </c>
      <c r="R2814" t="s">
        <v>1435</v>
      </c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 spans="1:60" x14ac:dyDescent="0.25">
      <c r="A2815">
        <v>2179</v>
      </c>
      <c r="B2815">
        <v>43003</v>
      </c>
      <c r="C2815">
        <v>15</v>
      </c>
      <c r="D2815" t="s">
        <v>2201</v>
      </c>
      <c r="E2815" t="s">
        <v>1427</v>
      </c>
      <c r="F2815" t="s">
        <v>1546</v>
      </c>
      <c r="G2815">
        <v>250000453315</v>
      </c>
      <c r="H2815">
        <v>35460</v>
      </c>
      <c r="I2815">
        <v>4136108</v>
      </c>
      <c r="J2815">
        <v>13500</v>
      </c>
      <c r="K2815">
        <v>5017</v>
      </c>
      <c r="L2815" t="s">
        <v>1482</v>
      </c>
      <c r="M2815">
        <v>3</v>
      </c>
      <c r="N2815" t="s">
        <v>1454</v>
      </c>
      <c r="O2815" t="s">
        <v>1434</v>
      </c>
      <c r="P2815" t="s">
        <v>1482</v>
      </c>
      <c r="Q2815" t="s">
        <v>1435</v>
      </c>
      <c r="R2815" t="s">
        <v>1435</v>
      </c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 spans="1:60" x14ac:dyDescent="0.25">
      <c r="A2816">
        <v>2224</v>
      </c>
      <c r="B2816">
        <v>43003</v>
      </c>
      <c r="C2816">
        <v>16</v>
      </c>
      <c r="D2816" t="s">
        <v>2280</v>
      </c>
      <c r="E2816" t="s">
        <v>1427</v>
      </c>
      <c r="F2816" t="s">
        <v>1428</v>
      </c>
      <c r="G2816">
        <v>5935208263</v>
      </c>
      <c r="H2816">
        <v>35300</v>
      </c>
      <c r="I2816">
        <v>4136110</v>
      </c>
      <c r="J2816">
        <v>56000</v>
      </c>
      <c r="K2816">
        <v>5955</v>
      </c>
      <c r="L2816" t="s">
        <v>1477</v>
      </c>
      <c r="M2816">
        <v>80</v>
      </c>
      <c r="N2816" t="s">
        <v>1454</v>
      </c>
      <c r="O2816" t="s">
        <v>1434</v>
      </c>
      <c r="P2816" t="s">
        <v>1477</v>
      </c>
      <c r="Q2816" t="s">
        <v>1435</v>
      </c>
      <c r="R2816" t="s">
        <v>1435</v>
      </c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 spans="1:60" x14ac:dyDescent="0.25">
      <c r="A2817">
        <v>2225</v>
      </c>
      <c r="B2817">
        <v>43004</v>
      </c>
      <c r="C2817">
        <v>16</v>
      </c>
      <c r="D2817" t="s">
        <v>1834</v>
      </c>
      <c r="E2817" t="s">
        <v>1427</v>
      </c>
      <c r="F2817" t="s">
        <v>1546</v>
      </c>
      <c r="G2817">
        <v>250000392893</v>
      </c>
      <c r="H2817">
        <v>35300</v>
      </c>
      <c r="I2817">
        <v>4136110</v>
      </c>
      <c r="J2817">
        <v>499950</v>
      </c>
      <c r="K2817">
        <v>3232</v>
      </c>
      <c r="L2817" t="s">
        <v>1597</v>
      </c>
      <c r="M2817">
        <v>1111</v>
      </c>
      <c r="N2817" t="s">
        <v>1437</v>
      </c>
      <c r="O2817" t="s">
        <v>1434</v>
      </c>
      <c r="P2817" t="s">
        <v>1597</v>
      </c>
      <c r="Q2817" t="s">
        <v>1435</v>
      </c>
      <c r="R2817" t="s">
        <v>1435</v>
      </c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 spans="1:60" x14ac:dyDescent="0.25">
      <c r="A2818">
        <v>2226</v>
      </c>
      <c r="B2818">
        <v>43004</v>
      </c>
      <c r="C2818">
        <v>16</v>
      </c>
      <c r="D2818" t="s">
        <v>1834</v>
      </c>
      <c r="E2818" t="s">
        <v>1427</v>
      </c>
      <c r="F2818" t="s">
        <v>1546</v>
      </c>
      <c r="G2818">
        <v>250000392893</v>
      </c>
      <c r="H2818">
        <v>35300</v>
      </c>
      <c r="I2818">
        <v>4136110</v>
      </c>
      <c r="J2818">
        <v>943600</v>
      </c>
      <c r="K2818">
        <v>2555</v>
      </c>
      <c r="L2818" t="s">
        <v>1598</v>
      </c>
      <c r="M2818">
        <v>2359</v>
      </c>
      <c r="N2818" t="s">
        <v>1437</v>
      </c>
      <c r="O2818" t="s">
        <v>1434</v>
      </c>
      <c r="P2818" t="s">
        <v>1598</v>
      </c>
      <c r="Q2818" t="s">
        <v>1435</v>
      </c>
      <c r="R2818" t="s">
        <v>1435</v>
      </c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 spans="1:60" x14ac:dyDescent="0.25">
      <c r="A2819">
        <v>2227</v>
      </c>
      <c r="B2819">
        <v>43004</v>
      </c>
      <c r="C2819">
        <v>16</v>
      </c>
      <c r="D2819" t="s">
        <v>1834</v>
      </c>
      <c r="E2819" t="s">
        <v>1427</v>
      </c>
      <c r="F2819" t="s">
        <v>1546</v>
      </c>
      <c r="G2819">
        <v>250000392893</v>
      </c>
      <c r="H2819">
        <v>35300</v>
      </c>
      <c r="I2819">
        <v>4136110</v>
      </c>
      <c r="J2819">
        <v>986000</v>
      </c>
      <c r="K2819">
        <v>2555</v>
      </c>
      <c r="L2819" t="s">
        <v>1598</v>
      </c>
      <c r="M2819">
        <v>2465</v>
      </c>
      <c r="N2819" t="s">
        <v>1437</v>
      </c>
      <c r="O2819" t="s">
        <v>1434</v>
      </c>
      <c r="P2819" t="s">
        <v>1598</v>
      </c>
      <c r="Q2819" t="s">
        <v>1435</v>
      </c>
      <c r="R2819" t="s">
        <v>1435</v>
      </c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 spans="1:60" x14ac:dyDescent="0.25">
      <c r="A2820">
        <v>2228</v>
      </c>
      <c r="B2820">
        <v>43004</v>
      </c>
      <c r="C2820">
        <v>16</v>
      </c>
      <c r="D2820" t="s">
        <v>1834</v>
      </c>
      <c r="E2820" t="s">
        <v>1427</v>
      </c>
      <c r="F2820" t="s">
        <v>1546</v>
      </c>
      <c r="G2820">
        <v>250000392893</v>
      </c>
      <c r="H2820">
        <v>35300</v>
      </c>
      <c r="I2820">
        <v>4136110</v>
      </c>
      <c r="J2820">
        <v>553500</v>
      </c>
      <c r="K2820">
        <v>3232</v>
      </c>
      <c r="L2820" t="s">
        <v>1597</v>
      </c>
      <c r="M2820">
        <v>1230</v>
      </c>
      <c r="N2820" t="s">
        <v>1437</v>
      </c>
      <c r="O2820" t="s">
        <v>1434</v>
      </c>
      <c r="P2820" t="s">
        <v>1597</v>
      </c>
      <c r="Q2820" t="s">
        <v>1435</v>
      </c>
      <c r="R2820" t="s">
        <v>1435</v>
      </c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 spans="1:60" x14ac:dyDescent="0.25">
      <c r="A2821">
        <v>2229</v>
      </c>
      <c r="B2821">
        <v>43004</v>
      </c>
      <c r="C2821">
        <v>16</v>
      </c>
      <c r="D2821" t="s">
        <v>1834</v>
      </c>
      <c r="E2821" t="s">
        <v>1427</v>
      </c>
      <c r="F2821" t="s">
        <v>1546</v>
      </c>
      <c r="G2821">
        <v>250000392893</v>
      </c>
      <c r="H2821">
        <v>35300</v>
      </c>
      <c r="I2821">
        <v>4136110</v>
      </c>
      <c r="J2821">
        <v>490400</v>
      </c>
      <c r="K2821">
        <v>2555</v>
      </c>
      <c r="L2821" t="s">
        <v>1598</v>
      </c>
      <c r="M2821">
        <v>1226</v>
      </c>
      <c r="N2821" t="s">
        <v>1437</v>
      </c>
      <c r="O2821" t="s">
        <v>1434</v>
      </c>
      <c r="P2821" t="s">
        <v>1598</v>
      </c>
      <c r="Q2821" t="s">
        <v>1435</v>
      </c>
      <c r="R2821" t="s">
        <v>1435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 spans="1:60" x14ac:dyDescent="0.25">
      <c r="A2822">
        <v>2230</v>
      </c>
      <c r="B2822">
        <v>43004</v>
      </c>
      <c r="C2822">
        <v>16</v>
      </c>
      <c r="D2822" t="s">
        <v>1834</v>
      </c>
      <c r="E2822" t="s">
        <v>1427</v>
      </c>
      <c r="F2822" t="s">
        <v>1546</v>
      </c>
      <c r="G2822">
        <v>250000392893</v>
      </c>
      <c r="H2822">
        <v>35300</v>
      </c>
      <c r="I2822">
        <v>4136110</v>
      </c>
      <c r="J2822">
        <v>428750</v>
      </c>
      <c r="K2822">
        <v>3231</v>
      </c>
      <c r="L2822" t="s">
        <v>1597</v>
      </c>
      <c r="M2822">
        <v>1225</v>
      </c>
      <c r="N2822" t="s">
        <v>1437</v>
      </c>
      <c r="O2822" t="s">
        <v>1434</v>
      </c>
      <c r="P2822" t="s">
        <v>1597</v>
      </c>
      <c r="Q2822" t="s">
        <v>1435</v>
      </c>
      <c r="R2822" t="s">
        <v>1435</v>
      </c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 spans="1:60" x14ac:dyDescent="0.25">
      <c r="A2823">
        <v>2231</v>
      </c>
      <c r="B2823">
        <v>43004</v>
      </c>
      <c r="C2823">
        <v>16</v>
      </c>
      <c r="D2823" t="s">
        <v>1834</v>
      </c>
      <c r="E2823" t="s">
        <v>1427</v>
      </c>
      <c r="F2823" t="s">
        <v>1546</v>
      </c>
      <c r="G2823">
        <v>250000392893</v>
      </c>
      <c r="H2823">
        <v>35300</v>
      </c>
      <c r="I2823">
        <v>4136110</v>
      </c>
      <c r="J2823">
        <v>159900</v>
      </c>
      <c r="K2823">
        <v>5790</v>
      </c>
      <c r="L2823" t="s">
        <v>1597</v>
      </c>
      <c r="M2823">
        <v>1230</v>
      </c>
      <c r="N2823" t="s">
        <v>1437</v>
      </c>
      <c r="O2823" t="s">
        <v>1434</v>
      </c>
      <c r="P2823" t="s">
        <v>1597</v>
      </c>
      <c r="Q2823" t="s">
        <v>1435</v>
      </c>
      <c r="R2823" t="s">
        <v>1435</v>
      </c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 spans="1:60" x14ac:dyDescent="0.25">
      <c r="A2824">
        <v>2232</v>
      </c>
      <c r="B2824">
        <v>43004</v>
      </c>
      <c r="C2824">
        <v>16</v>
      </c>
      <c r="D2824" t="s">
        <v>1834</v>
      </c>
      <c r="E2824" t="s">
        <v>1427</v>
      </c>
      <c r="F2824" t="s">
        <v>1546</v>
      </c>
      <c r="G2824">
        <v>250000392893</v>
      </c>
      <c r="H2824">
        <v>35300</v>
      </c>
      <c r="I2824">
        <v>4136110</v>
      </c>
      <c r="J2824">
        <v>430850</v>
      </c>
      <c r="K2824">
        <v>3231</v>
      </c>
      <c r="L2824" t="s">
        <v>1597</v>
      </c>
      <c r="M2824">
        <v>1231</v>
      </c>
      <c r="N2824" t="s">
        <v>1437</v>
      </c>
      <c r="O2824" t="s">
        <v>1434</v>
      </c>
      <c r="P2824" t="s">
        <v>1597</v>
      </c>
      <c r="Q2824" t="s">
        <v>1435</v>
      </c>
      <c r="R2824" t="s">
        <v>1435</v>
      </c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 spans="1:60" x14ac:dyDescent="0.25">
      <c r="A2825">
        <v>2233</v>
      </c>
      <c r="B2825">
        <v>43004</v>
      </c>
      <c r="C2825">
        <v>16</v>
      </c>
      <c r="D2825" t="s">
        <v>1834</v>
      </c>
      <c r="E2825" t="s">
        <v>1427</v>
      </c>
      <c r="F2825" t="s">
        <v>1546</v>
      </c>
      <c r="G2825">
        <v>250000392893</v>
      </c>
      <c r="H2825">
        <v>35300</v>
      </c>
      <c r="I2825">
        <v>4136110</v>
      </c>
      <c r="J2825">
        <v>432250</v>
      </c>
      <c r="K2825">
        <v>3231</v>
      </c>
      <c r="L2825" t="s">
        <v>1597</v>
      </c>
      <c r="M2825">
        <v>1235</v>
      </c>
      <c r="N2825" t="s">
        <v>1437</v>
      </c>
      <c r="O2825" t="s">
        <v>1434</v>
      </c>
      <c r="P2825" t="s">
        <v>1597</v>
      </c>
      <c r="Q2825" t="s">
        <v>1435</v>
      </c>
      <c r="R2825" t="s">
        <v>1435</v>
      </c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 spans="1:60" x14ac:dyDescent="0.25">
      <c r="A2826">
        <v>2234</v>
      </c>
      <c r="B2826">
        <v>43004</v>
      </c>
      <c r="C2826">
        <v>16</v>
      </c>
      <c r="D2826" t="s">
        <v>1834</v>
      </c>
      <c r="E2826" t="s">
        <v>1427</v>
      </c>
      <c r="F2826" t="s">
        <v>1546</v>
      </c>
      <c r="G2826">
        <v>250000392893</v>
      </c>
      <c r="H2826">
        <v>35300</v>
      </c>
      <c r="I2826">
        <v>4136110</v>
      </c>
      <c r="J2826">
        <v>552150</v>
      </c>
      <c r="K2826">
        <v>3232</v>
      </c>
      <c r="L2826" t="s">
        <v>1597</v>
      </c>
      <c r="M2826">
        <v>1227</v>
      </c>
      <c r="N2826" t="s">
        <v>1437</v>
      </c>
      <c r="O2826" t="s">
        <v>1434</v>
      </c>
      <c r="P2826" t="s">
        <v>1597</v>
      </c>
      <c r="Q2826" t="s">
        <v>1435</v>
      </c>
      <c r="R2826" t="s">
        <v>1435</v>
      </c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 spans="1:60" x14ac:dyDescent="0.25">
      <c r="A2827">
        <v>801</v>
      </c>
      <c r="B2827">
        <v>43005</v>
      </c>
      <c r="C2827">
        <v>445</v>
      </c>
      <c r="D2827" t="s">
        <v>1552</v>
      </c>
      <c r="E2827" t="s">
        <v>1427</v>
      </c>
      <c r="F2827" t="s">
        <v>1553</v>
      </c>
      <c r="G2827">
        <v>5935373622</v>
      </c>
      <c r="H2827">
        <v>4136110</v>
      </c>
      <c r="I2827">
        <v>31211</v>
      </c>
      <c r="J2827">
        <v>1024750</v>
      </c>
      <c r="K2827" t="s">
        <v>1445</v>
      </c>
      <c r="L2827" t="s">
        <v>1446</v>
      </c>
      <c r="M2827">
        <v>0</v>
      </c>
      <c r="N2827" t="s">
        <v>1447</v>
      </c>
      <c r="O2827" t="s">
        <v>1434</v>
      </c>
      <c r="P2827" t="s">
        <v>1714</v>
      </c>
      <c r="Q2827">
        <v>71802</v>
      </c>
      <c r="R2827">
        <v>81801</v>
      </c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 spans="1:60" x14ac:dyDescent="0.25">
      <c r="A2828">
        <v>802</v>
      </c>
      <c r="B2828">
        <v>43005</v>
      </c>
      <c r="C2828">
        <v>446</v>
      </c>
      <c r="D2828" t="s">
        <v>1552</v>
      </c>
      <c r="E2828" t="s">
        <v>1427</v>
      </c>
      <c r="F2828" t="s">
        <v>1553</v>
      </c>
      <c r="G2828">
        <v>5935373622</v>
      </c>
      <c r="H2828">
        <v>4136108</v>
      </c>
      <c r="I2828">
        <v>31211</v>
      </c>
      <c r="J2828">
        <v>64800</v>
      </c>
      <c r="K2828" t="s">
        <v>1445</v>
      </c>
      <c r="L2828" t="s">
        <v>1446</v>
      </c>
      <c r="M2828">
        <v>0</v>
      </c>
      <c r="N2828" t="s">
        <v>1447</v>
      </c>
      <c r="O2828" t="s">
        <v>1434</v>
      </c>
      <c r="P2828" t="s">
        <v>1712</v>
      </c>
      <c r="Q2828">
        <v>71802</v>
      </c>
      <c r="R2828">
        <v>81806</v>
      </c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 spans="1:60" x14ac:dyDescent="0.25">
      <c r="A2829">
        <v>803</v>
      </c>
      <c r="B2829">
        <v>43005</v>
      </c>
      <c r="C2829">
        <v>437</v>
      </c>
      <c r="D2829" t="s">
        <v>1580</v>
      </c>
      <c r="E2829" t="s">
        <v>1427</v>
      </c>
      <c r="F2829" t="s">
        <v>1441</v>
      </c>
      <c r="G2829">
        <v>5000571065</v>
      </c>
      <c r="H2829">
        <v>41310</v>
      </c>
      <c r="I2829">
        <v>31211</v>
      </c>
      <c r="J2829">
        <v>9423316</v>
      </c>
      <c r="K2829" t="s">
        <v>1445</v>
      </c>
      <c r="L2829" t="s">
        <v>1446</v>
      </c>
      <c r="M2829">
        <v>0</v>
      </c>
      <c r="N2829" t="s">
        <v>1447</v>
      </c>
      <c r="O2829" t="s">
        <v>1434</v>
      </c>
      <c r="P2829" t="s">
        <v>2057</v>
      </c>
      <c r="Q2829">
        <v>71802</v>
      </c>
      <c r="R2829">
        <v>81835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 spans="1:60" x14ac:dyDescent="0.25">
      <c r="A2830">
        <v>804</v>
      </c>
      <c r="B2830">
        <v>43005</v>
      </c>
      <c r="C2830">
        <v>438</v>
      </c>
      <c r="D2830" t="s">
        <v>1580</v>
      </c>
      <c r="E2830" t="s">
        <v>1427</v>
      </c>
      <c r="F2830" t="s">
        <v>1441</v>
      </c>
      <c r="G2830">
        <v>5000571065</v>
      </c>
      <c r="H2830">
        <v>41310</v>
      </c>
      <c r="I2830">
        <v>31211</v>
      </c>
      <c r="J2830">
        <v>27867035</v>
      </c>
      <c r="K2830" t="s">
        <v>1445</v>
      </c>
      <c r="L2830" t="s">
        <v>1446</v>
      </c>
      <c r="M2830">
        <v>0</v>
      </c>
      <c r="N2830" t="s">
        <v>1447</v>
      </c>
      <c r="O2830" t="s">
        <v>1434</v>
      </c>
      <c r="P2830" t="s">
        <v>1616</v>
      </c>
      <c r="Q2830">
        <v>71802</v>
      </c>
      <c r="R2830">
        <v>81834</v>
      </c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 spans="1:60" x14ac:dyDescent="0.25">
      <c r="A2831">
        <v>805</v>
      </c>
      <c r="B2831">
        <v>43005</v>
      </c>
      <c r="C2831">
        <v>440</v>
      </c>
      <c r="D2831" t="s">
        <v>1620</v>
      </c>
      <c r="E2831" t="s">
        <v>1427</v>
      </c>
      <c r="F2831" t="s">
        <v>1428</v>
      </c>
      <c r="G2831">
        <v>5954000011</v>
      </c>
      <c r="H2831">
        <v>41310</v>
      </c>
      <c r="I2831">
        <v>31211</v>
      </c>
      <c r="J2831">
        <v>7037748</v>
      </c>
      <c r="K2831" t="s">
        <v>1445</v>
      </c>
      <c r="L2831" t="s">
        <v>1446</v>
      </c>
      <c r="M2831">
        <v>0</v>
      </c>
      <c r="N2831" t="s">
        <v>1447</v>
      </c>
      <c r="O2831" t="s">
        <v>1434</v>
      </c>
      <c r="P2831" t="s">
        <v>1616</v>
      </c>
      <c r="Q2831">
        <v>71802</v>
      </c>
      <c r="R2831">
        <v>81834</v>
      </c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</row>
    <row r="2832" spans="1:60" x14ac:dyDescent="0.25">
      <c r="A2832">
        <v>806</v>
      </c>
      <c r="B2832">
        <v>43005</v>
      </c>
      <c r="C2832">
        <v>450</v>
      </c>
      <c r="D2832" t="s">
        <v>1624</v>
      </c>
      <c r="E2832" t="s">
        <v>1427</v>
      </c>
      <c r="F2832" t="s">
        <v>1537</v>
      </c>
      <c r="G2832">
        <v>100180090000</v>
      </c>
      <c r="H2832">
        <v>4136120</v>
      </c>
      <c r="I2832">
        <v>31211</v>
      </c>
      <c r="J2832">
        <v>10450792</v>
      </c>
      <c r="K2832" t="s">
        <v>1445</v>
      </c>
      <c r="L2832" t="s">
        <v>1446</v>
      </c>
      <c r="M2832">
        <v>0</v>
      </c>
      <c r="N2832" t="s">
        <v>1447</v>
      </c>
      <c r="O2832" t="s">
        <v>1434</v>
      </c>
      <c r="P2832" t="s">
        <v>1627</v>
      </c>
      <c r="Q2832">
        <v>71802</v>
      </c>
      <c r="R2832">
        <v>81834</v>
      </c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 spans="1:60" x14ac:dyDescent="0.25">
      <c r="A2833">
        <v>807</v>
      </c>
      <c r="B2833">
        <v>43005</v>
      </c>
      <c r="C2833">
        <v>451</v>
      </c>
      <c r="D2833" t="s">
        <v>1629</v>
      </c>
      <c r="E2833" t="s">
        <v>1427</v>
      </c>
      <c r="F2833" t="s">
        <v>1537</v>
      </c>
      <c r="G2833">
        <v>100180000901</v>
      </c>
      <c r="H2833">
        <v>4136130</v>
      </c>
      <c r="I2833">
        <v>31211</v>
      </c>
      <c r="J2833">
        <v>8790647</v>
      </c>
      <c r="K2833" t="s">
        <v>1445</v>
      </c>
      <c r="L2833" t="s">
        <v>1446</v>
      </c>
      <c r="M2833">
        <v>0</v>
      </c>
      <c r="N2833" t="s">
        <v>1447</v>
      </c>
      <c r="O2833" t="s">
        <v>1434</v>
      </c>
      <c r="P2833" t="s">
        <v>1632</v>
      </c>
      <c r="Q2833">
        <v>71802</v>
      </c>
      <c r="R2833">
        <v>81834</v>
      </c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 spans="1:60" x14ac:dyDescent="0.25">
      <c r="A2834">
        <v>808</v>
      </c>
      <c r="B2834">
        <v>43005</v>
      </c>
      <c r="C2834">
        <v>452</v>
      </c>
      <c r="D2834" t="s">
        <v>1645</v>
      </c>
      <c r="E2834" t="s">
        <v>1427</v>
      </c>
      <c r="F2834" t="s">
        <v>1428</v>
      </c>
      <c r="G2834">
        <v>5954302400</v>
      </c>
      <c r="H2834">
        <v>41362</v>
      </c>
      <c r="I2834">
        <v>31211</v>
      </c>
      <c r="J2834">
        <v>1360000</v>
      </c>
      <c r="K2834" t="s">
        <v>1445</v>
      </c>
      <c r="L2834" t="s">
        <v>1446</v>
      </c>
      <c r="M2834">
        <v>0</v>
      </c>
      <c r="N2834" t="s">
        <v>1447</v>
      </c>
      <c r="O2834" t="s">
        <v>1434</v>
      </c>
      <c r="P2834" t="s">
        <v>1647</v>
      </c>
      <c r="Q2834">
        <v>71802</v>
      </c>
      <c r="R2834">
        <v>81834</v>
      </c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 spans="1:60" x14ac:dyDescent="0.25">
      <c r="A2835">
        <v>809</v>
      </c>
      <c r="B2835">
        <v>43005</v>
      </c>
      <c r="C2835">
        <v>454</v>
      </c>
      <c r="D2835" t="s">
        <v>2513</v>
      </c>
      <c r="E2835" t="s">
        <v>1427</v>
      </c>
      <c r="F2835" t="s">
        <v>1537</v>
      </c>
      <c r="G2835">
        <v>100180000962</v>
      </c>
      <c r="H2835">
        <v>4136100</v>
      </c>
      <c r="I2835">
        <v>31211</v>
      </c>
      <c r="J2835">
        <v>700000</v>
      </c>
      <c r="K2835" t="s">
        <v>1445</v>
      </c>
      <c r="L2835" t="s">
        <v>1446</v>
      </c>
      <c r="M2835">
        <v>0</v>
      </c>
      <c r="N2835" t="s">
        <v>1447</v>
      </c>
      <c r="O2835" t="s">
        <v>1434</v>
      </c>
      <c r="P2835" t="s">
        <v>2528</v>
      </c>
      <c r="Q2835">
        <v>71802</v>
      </c>
      <c r="R2835">
        <v>81834</v>
      </c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 spans="1:60" x14ac:dyDescent="0.25">
      <c r="A2836">
        <v>810</v>
      </c>
      <c r="B2836">
        <v>43005</v>
      </c>
      <c r="C2836">
        <v>455</v>
      </c>
      <c r="D2836" t="s">
        <v>1640</v>
      </c>
      <c r="E2836" t="s">
        <v>1427</v>
      </c>
      <c r="F2836" t="s">
        <v>1428</v>
      </c>
      <c r="G2836">
        <v>5954369396</v>
      </c>
      <c r="H2836">
        <v>41362</v>
      </c>
      <c r="I2836">
        <v>31211</v>
      </c>
      <c r="J2836">
        <v>97800</v>
      </c>
      <c r="K2836" t="s">
        <v>1445</v>
      </c>
      <c r="L2836" t="s">
        <v>1446</v>
      </c>
      <c r="M2836">
        <v>0</v>
      </c>
      <c r="N2836" t="s">
        <v>1447</v>
      </c>
      <c r="O2836" t="s">
        <v>1434</v>
      </c>
      <c r="P2836" t="s">
        <v>1642</v>
      </c>
      <c r="Q2836">
        <v>71802</v>
      </c>
      <c r="R2836">
        <v>81834</v>
      </c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 spans="1:60" x14ac:dyDescent="0.25">
      <c r="A2837">
        <v>811</v>
      </c>
      <c r="B2837">
        <v>43005</v>
      </c>
      <c r="C2837">
        <v>456</v>
      </c>
      <c r="D2837" t="s">
        <v>2544</v>
      </c>
      <c r="E2837" t="s">
        <v>1427</v>
      </c>
      <c r="F2837" t="s">
        <v>1537</v>
      </c>
      <c r="G2837">
        <v>100181755407</v>
      </c>
      <c r="H2837">
        <v>4136100</v>
      </c>
      <c r="I2837">
        <v>31211</v>
      </c>
      <c r="J2837">
        <v>680000</v>
      </c>
      <c r="K2837" t="s">
        <v>1445</v>
      </c>
      <c r="L2837" t="s">
        <v>1446</v>
      </c>
      <c r="M2837">
        <v>0</v>
      </c>
      <c r="N2837" t="s">
        <v>1447</v>
      </c>
      <c r="O2837" t="s">
        <v>1434</v>
      </c>
      <c r="P2837" t="s">
        <v>1642</v>
      </c>
      <c r="Q2837">
        <v>71802</v>
      </c>
      <c r="R2837">
        <v>81834</v>
      </c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 spans="1:60" x14ac:dyDescent="0.25">
      <c r="A2838">
        <v>812</v>
      </c>
      <c r="B2838">
        <v>43005</v>
      </c>
      <c r="C2838">
        <v>457</v>
      </c>
      <c r="D2838" t="s">
        <v>1624</v>
      </c>
      <c r="E2838" t="s">
        <v>1427</v>
      </c>
      <c r="F2838" t="s">
        <v>1537</v>
      </c>
      <c r="G2838">
        <v>100180090000</v>
      </c>
      <c r="H2838">
        <v>4136120</v>
      </c>
      <c r="I2838">
        <v>31211</v>
      </c>
      <c r="J2838">
        <v>1036565</v>
      </c>
      <c r="K2838" t="s">
        <v>1445</v>
      </c>
      <c r="L2838" t="s">
        <v>1446</v>
      </c>
      <c r="M2838">
        <v>0</v>
      </c>
      <c r="N2838" t="s">
        <v>1447</v>
      </c>
      <c r="O2838" t="s">
        <v>1434</v>
      </c>
      <c r="P2838" t="s">
        <v>2545</v>
      </c>
      <c r="Q2838">
        <v>71802</v>
      </c>
      <c r="R2838">
        <v>81835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 spans="1:60" x14ac:dyDescent="0.25">
      <c r="A2839">
        <v>813</v>
      </c>
      <c r="B2839">
        <v>43005</v>
      </c>
      <c r="C2839">
        <v>458</v>
      </c>
      <c r="D2839" t="s">
        <v>1624</v>
      </c>
      <c r="E2839" t="s">
        <v>1427</v>
      </c>
      <c r="F2839" t="s">
        <v>1537</v>
      </c>
      <c r="G2839">
        <v>100180090000</v>
      </c>
      <c r="H2839">
        <v>4136120</v>
      </c>
      <c r="I2839">
        <v>31211</v>
      </c>
      <c r="J2839">
        <v>10845229</v>
      </c>
      <c r="K2839" t="s">
        <v>1445</v>
      </c>
      <c r="L2839" t="s">
        <v>1446</v>
      </c>
      <c r="M2839">
        <v>0</v>
      </c>
      <c r="N2839" t="s">
        <v>1447</v>
      </c>
      <c r="O2839" t="s">
        <v>1434</v>
      </c>
      <c r="P2839" t="s">
        <v>2145</v>
      </c>
      <c r="Q2839">
        <v>71802</v>
      </c>
      <c r="R2839">
        <v>81834</v>
      </c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 spans="1:60" x14ac:dyDescent="0.25">
      <c r="A2840">
        <v>814</v>
      </c>
      <c r="B2840">
        <v>43005</v>
      </c>
      <c r="C2840">
        <v>459</v>
      </c>
      <c r="D2840" t="s">
        <v>2546</v>
      </c>
      <c r="E2840" t="s">
        <v>1427</v>
      </c>
      <c r="F2840" t="s">
        <v>1428</v>
      </c>
      <c r="G2840">
        <v>5944006989</v>
      </c>
      <c r="H2840">
        <v>41362</v>
      </c>
      <c r="I2840">
        <v>31211</v>
      </c>
      <c r="J2840">
        <v>495000</v>
      </c>
      <c r="K2840" t="s">
        <v>1445</v>
      </c>
      <c r="L2840" t="s">
        <v>1446</v>
      </c>
      <c r="M2840">
        <v>0</v>
      </c>
      <c r="N2840" t="s">
        <v>1447</v>
      </c>
      <c r="O2840" t="s">
        <v>1434</v>
      </c>
      <c r="P2840" t="s">
        <v>2547</v>
      </c>
      <c r="Q2840">
        <v>71802</v>
      </c>
      <c r="R2840">
        <v>81834</v>
      </c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 spans="1:60" x14ac:dyDescent="0.25">
      <c r="A2841">
        <v>815</v>
      </c>
      <c r="B2841">
        <v>43005</v>
      </c>
      <c r="C2841">
        <v>461</v>
      </c>
      <c r="D2841" t="s">
        <v>2217</v>
      </c>
      <c r="E2841" t="s">
        <v>1427</v>
      </c>
      <c r="F2841" t="s">
        <v>1546</v>
      </c>
      <c r="G2841">
        <v>250000201076</v>
      </c>
      <c r="H2841">
        <v>41310</v>
      </c>
      <c r="I2841">
        <v>31211</v>
      </c>
      <c r="J2841">
        <v>608900</v>
      </c>
      <c r="K2841" t="s">
        <v>1445</v>
      </c>
      <c r="L2841" t="s">
        <v>1446</v>
      </c>
      <c r="M2841">
        <v>0</v>
      </c>
      <c r="N2841" t="s">
        <v>1447</v>
      </c>
      <c r="O2841" t="s">
        <v>1434</v>
      </c>
      <c r="P2841" t="s">
        <v>1616</v>
      </c>
      <c r="Q2841">
        <v>71802</v>
      </c>
      <c r="R2841">
        <v>81834</v>
      </c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 spans="1:60" x14ac:dyDescent="0.25">
      <c r="A2842">
        <v>816</v>
      </c>
      <c r="B2842">
        <v>43005</v>
      </c>
      <c r="C2842">
        <v>462</v>
      </c>
      <c r="D2842" t="s">
        <v>2153</v>
      </c>
      <c r="E2842" t="s">
        <v>1427</v>
      </c>
      <c r="F2842" t="s">
        <v>1546</v>
      </c>
      <c r="G2842">
        <v>252000103010</v>
      </c>
      <c r="H2842">
        <v>41310</v>
      </c>
      <c r="I2842">
        <v>31211</v>
      </c>
      <c r="J2842">
        <v>817690</v>
      </c>
      <c r="K2842" t="s">
        <v>1445</v>
      </c>
      <c r="L2842" t="s">
        <v>1446</v>
      </c>
      <c r="M2842">
        <v>0</v>
      </c>
      <c r="N2842" t="s">
        <v>1447</v>
      </c>
      <c r="O2842" t="s">
        <v>1434</v>
      </c>
      <c r="P2842" t="s">
        <v>1616</v>
      </c>
      <c r="Q2842">
        <v>71802</v>
      </c>
      <c r="R2842">
        <v>81834</v>
      </c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 spans="1:60" x14ac:dyDescent="0.25">
      <c r="A2843">
        <v>851</v>
      </c>
      <c r="B2843">
        <v>43005</v>
      </c>
      <c r="C2843">
        <v>9</v>
      </c>
      <c r="D2843" t="s">
        <v>1580</v>
      </c>
      <c r="E2843" t="s">
        <v>1427</v>
      </c>
      <c r="F2843" t="s">
        <v>1441</v>
      </c>
      <c r="G2843">
        <v>5000571065</v>
      </c>
      <c r="H2843">
        <v>41310</v>
      </c>
      <c r="I2843">
        <v>31211</v>
      </c>
      <c r="J2843">
        <v>38000000</v>
      </c>
      <c r="K2843" t="s">
        <v>1445</v>
      </c>
      <c r="L2843" t="s">
        <v>1446</v>
      </c>
      <c r="M2843">
        <v>0</v>
      </c>
      <c r="N2843" t="s">
        <v>1447</v>
      </c>
      <c r="O2843" t="s">
        <v>1434</v>
      </c>
      <c r="P2843" t="s">
        <v>1616</v>
      </c>
      <c r="Q2843">
        <v>71802</v>
      </c>
      <c r="R2843">
        <v>81834</v>
      </c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 spans="1:60" x14ac:dyDescent="0.25">
      <c r="A2844">
        <v>852</v>
      </c>
      <c r="B2844">
        <v>43005</v>
      </c>
      <c r="C2844">
        <v>9</v>
      </c>
      <c r="D2844" t="s">
        <v>1580</v>
      </c>
      <c r="E2844" t="s">
        <v>1427</v>
      </c>
      <c r="F2844" t="s">
        <v>1441</v>
      </c>
      <c r="G2844">
        <v>5000571065</v>
      </c>
      <c r="H2844">
        <v>210104</v>
      </c>
      <c r="I2844">
        <v>41310</v>
      </c>
      <c r="J2844">
        <v>9423316</v>
      </c>
      <c r="K2844" t="s">
        <v>1445</v>
      </c>
      <c r="L2844" t="s">
        <v>1446</v>
      </c>
      <c r="M2844">
        <v>0</v>
      </c>
      <c r="N2844" t="s">
        <v>1447</v>
      </c>
      <c r="O2844" t="s">
        <v>1434</v>
      </c>
      <c r="P2844" t="s">
        <v>2065</v>
      </c>
      <c r="Q2844" t="s">
        <v>1435</v>
      </c>
      <c r="R2844" t="s">
        <v>1435</v>
      </c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 spans="1:60" x14ac:dyDescent="0.25">
      <c r="A2845">
        <v>853</v>
      </c>
      <c r="B2845">
        <v>43005</v>
      </c>
      <c r="C2845">
        <v>9</v>
      </c>
      <c r="D2845" t="s">
        <v>1580</v>
      </c>
      <c r="E2845" t="s">
        <v>1427</v>
      </c>
      <c r="F2845" t="s">
        <v>1441</v>
      </c>
      <c r="G2845">
        <v>5000571065</v>
      </c>
      <c r="H2845">
        <v>210102</v>
      </c>
      <c r="I2845">
        <v>41310</v>
      </c>
      <c r="J2845">
        <v>38000000</v>
      </c>
      <c r="K2845" t="s">
        <v>1445</v>
      </c>
      <c r="L2845" t="s">
        <v>1446</v>
      </c>
      <c r="M2845">
        <v>0</v>
      </c>
      <c r="N2845" t="s">
        <v>1447</v>
      </c>
      <c r="O2845" t="s">
        <v>1434</v>
      </c>
      <c r="P2845" t="s">
        <v>1584</v>
      </c>
      <c r="Q2845" t="s">
        <v>1435</v>
      </c>
      <c r="R2845" t="s">
        <v>1435</v>
      </c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 spans="1:60" x14ac:dyDescent="0.25">
      <c r="A2846">
        <v>854</v>
      </c>
      <c r="B2846">
        <v>43005</v>
      </c>
      <c r="C2846">
        <v>9</v>
      </c>
      <c r="D2846" t="s">
        <v>1580</v>
      </c>
      <c r="E2846" t="s">
        <v>1427</v>
      </c>
      <c r="F2846" t="s">
        <v>1441</v>
      </c>
      <c r="G2846">
        <v>5000571065</v>
      </c>
      <c r="H2846">
        <v>210101</v>
      </c>
      <c r="I2846">
        <v>41310</v>
      </c>
      <c r="J2846">
        <v>60592995</v>
      </c>
      <c r="K2846" t="s">
        <v>1445</v>
      </c>
      <c r="L2846" t="s">
        <v>1446</v>
      </c>
      <c r="M2846">
        <v>0</v>
      </c>
      <c r="N2846" t="s">
        <v>1447</v>
      </c>
      <c r="O2846" t="s">
        <v>1434</v>
      </c>
      <c r="P2846" t="s">
        <v>1586</v>
      </c>
      <c r="Q2846" t="s">
        <v>1435</v>
      </c>
      <c r="R2846" t="s">
        <v>1435</v>
      </c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 spans="1:60" x14ac:dyDescent="0.25">
      <c r="A2847">
        <v>855</v>
      </c>
      <c r="B2847">
        <v>43005</v>
      </c>
      <c r="C2847">
        <v>9</v>
      </c>
      <c r="D2847" t="s">
        <v>1624</v>
      </c>
      <c r="E2847" t="s">
        <v>1427</v>
      </c>
      <c r="F2847" t="s">
        <v>1537</v>
      </c>
      <c r="G2847">
        <v>100180090000</v>
      </c>
      <c r="H2847">
        <v>41310</v>
      </c>
      <c r="I2847">
        <v>4136120</v>
      </c>
      <c r="J2847">
        <v>10450792</v>
      </c>
      <c r="K2847" t="s">
        <v>1445</v>
      </c>
      <c r="L2847" t="s">
        <v>1446</v>
      </c>
      <c r="M2847">
        <v>0</v>
      </c>
      <c r="N2847" t="s">
        <v>1447</v>
      </c>
      <c r="O2847" t="s">
        <v>1434</v>
      </c>
      <c r="P2847" t="s">
        <v>1627</v>
      </c>
      <c r="Q2847" t="s">
        <v>1435</v>
      </c>
      <c r="R2847" t="s">
        <v>1435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 spans="1:60" x14ac:dyDescent="0.25">
      <c r="A2848">
        <v>856</v>
      </c>
      <c r="B2848">
        <v>43005</v>
      </c>
      <c r="C2848">
        <v>9</v>
      </c>
      <c r="D2848" t="s">
        <v>1629</v>
      </c>
      <c r="E2848" t="s">
        <v>1427</v>
      </c>
      <c r="F2848" t="s">
        <v>1537</v>
      </c>
      <c r="G2848">
        <v>100180000901</v>
      </c>
      <c r="H2848">
        <v>41310</v>
      </c>
      <c r="I2848">
        <v>4136130</v>
      </c>
      <c r="J2848">
        <v>8790647</v>
      </c>
      <c r="K2848" t="s">
        <v>1445</v>
      </c>
      <c r="L2848" t="s">
        <v>1446</v>
      </c>
      <c r="M2848">
        <v>0</v>
      </c>
      <c r="N2848" t="s">
        <v>1447</v>
      </c>
      <c r="O2848" t="s">
        <v>1434</v>
      </c>
      <c r="P2848" t="s">
        <v>1632</v>
      </c>
      <c r="Q2848" t="s">
        <v>1435</v>
      </c>
      <c r="R2848" t="s">
        <v>1435</v>
      </c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 spans="1:60" x14ac:dyDescent="0.25">
      <c r="A2849">
        <v>857</v>
      </c>
      <c r="B2849">
        <v>43005</v>
      </c>
      <c r="C2849">
        <v>9</v>
      </c>
      <c r="D2849" t="s">
        <v>1686</v>
      </c>
      <c r="E2849" t="s">
        <v>1427</v>
      </c>
      <c r="F2849" t="s">
        <v>1428</v>
      </c>
      <c r="G2849">
        <v>5935008092</v>
      </c>
      <c r="H2849">
        <v>41310</v>
      </c>
      <c r="I2849">
        <v>4136140</v>
      </c>
      <c r="J2849">
        <v>635433</v>
      </c>
      <c r="K2849" t="s">
        <v>1445</v>
      </c>
      <c r="L2849" t="s">
        <v>1446</v>
      </c>
      <c r="M2849">
        <v>0</v>
      </c>
      <c r="N2849" t="s">
        <v>1447</v>
      </c>
      <c r="O2849" t="s">
        <v>1434</v>
      </c>
      <c r="P2849" t="s">
        <v>1937</v>
      </c>
      <c r="Q2849" t="s">
        <v>1435</v>
      </c>
      <c r="R2849" t="s">
        <v>1435</v>
      </c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 spans="1:60" x14ac:dyDescent="0.25">
      <c r="A2850">
        <v>858</v>
      </c>
      <c r="B2850">
        <v>43005</v>
      </c>
      <c r="C2850">
        <v>9</v>
      </c>
      <c r="D2850" t="s">
        <v>2513</v>
      </c>
      <c r="E2850" t="s">
        <v>1427</v>
      </c>
      <c r="F2850" t="s">
        <v>1537</v>
      </c>
      <c r="G2850">
        <v>100180000962</v>
      </c>
      <c r="H2850">
        <v>41310</v>
      </c>
      <c r="I2850">
        <v>4136100</v>
      </c>
      <c r="J2850">
        <v>700000</v>
      </c>
      <c r="K2850" t="s">
        <v>1445</v>
      </c>
      <c r="L2850" t="s">
        <v>1446</v>
      </c>
      <c r="M2850">
        <v>0</v>
      </c>
      <c r="N2850" t="s">
        <v>1447</v>
      </c>
      <c r="O2850" t="s">
        <v>1434</v>
      </c>
      <c r="P2850" t="s">
        <v>1634</v>
      </c>
      <c r="Q2850" t="s">
        <v>1435</v>
      </c>
      <c r="R2850" t="s">
        <v>1435</v>
      </c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 spans="1:60" x14ac:dyDescent="0.25">
      <c r="A2851">
        <v>859</v>
      </c>
      <c r="B2851">
        <v>43005</v>
      </c>
      <c r="C2851">
        <v>9</v>
      </c>
      <c r="D2851" t="s">
        <v>2548</v>
      </c>
      <c r="E2851" t="s">
        <v>1427</v>
      </c>
      <c r="F2851" t="s">
        <v>1656</v>
      </c>
      <c r="G2851">
        <v>5000580636</v>
      </c>
      <c r="H2851">
        <v>41310</v>
      </c>
      <c r="I2851">
        <v>41362</v>
      </c>
      <c r="J2851">
        <v>49500</v>
      </c>
      <c r="K2851" t="s">
        <v>1445</v>
      </c>
      <c r="L2851" t="s">
        <v>1446</v>
      </c>
      <c r="M2851">
        <v>0</v>
      </c>
      <c r="N2851" t="s">
        <v>1447</v>
      </c>
      <c r="O2851" t="s">
        <v>1434</v>
      </c>
      <c r="P2851" t="s">
        <v>1692</v>
      </c>
      <c r="Q2851" t="s">
        <v>1435</v>
      </c>
      <c r="R2851" t="s">
        <v>1435</v>
      </c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 spans="1:60" x14ac:dyDescent="0.25">
      <c r="A2852">
        <v>860</v>
      </c>
      <c r="B2852">
        <v>43005</v>
      </c>
      <c r="C2852">
        <v>9</v>
      </c>
      <c r="D2852" t="s">
        <v>1690</v>
      </c>
      <c r="E2852" t="s">
        <v>1427</v>
      </c>
      <c r="F2852" t="s">
        <v>1537</v>
      </c>
      <c r="G2852">
        <v>100181715401</v>
      </c>
      <c r="H2852">
        <v>41310</v>
      </c>
      <c r="I2852">
        <v>4136100</v>
      </c>
      <c r="J2852">
        <v>24750</v>
      </c>
      <c r="K2852" t="s">
        <v>1445</v>
      </c>
      <c r="L2852" t="s">
        <v>1446</v>
      </c>
      <c r="M2852">
        <v>0</v>
      </c>
      <c r="N2852" t="s">
        <v>1447</v>
      </c>
      <c r="O2852" t="s">
        <v>1434</v>
      </c>
      <c r="P2852" t="s">
        <v>2549</v>
      </c>
      <c r="Q2852" t="s">
        <v>1435</v>
      </c>
      <c r="R2852" t="s">
        <v>1435</v>
      </c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 spans="1:60" x14ac:dyDescent="0.25">
      <c r="A2853">
        <v>861</v>
      </c>
      <c r="B2853">
        <v>43005</v>
      </c>
      <c r="C2853">
        <v>9</v>
      </c>
      <c r="D2853" t="s">
        <v>1640</v>
      </c>
      <c r="E2853" t="s">
        <v>1427</v>
      </c>
      <c r="F2853" t="s">
        <v>1428</v>
      </c>
      <c r="G2853">
        <v>5954369396</v>
      </c>
      <c r="H2853">
        <v>41310</v>
      </c>
      <c r="I2853">
        <v>41362</v>
      </c>
      <c r="J2853">
        <v>97800</v>
      </c>
      <c r="K2853" t="s">
        <v>1445</v>
      </c>
      <c r="L2853" t="s">
        <v>1446</v>
      </c>
      <c r="M2853">
        <v>0</v>
      </c>
      <c r="N2853" t="s">
        <v>1447</v>
      </c>
      <c r="O2853" t="s">
        <v>1434</v>
      </c>
      <c r="P2853" t="s">
        <v>1642</v>
      </c>
      <c r="Q2853" t="s">
        <v>1435</v>
      </c>
      <c r="R2853" t="s">
        <v>1435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 spans="1:60" x14ac:dyDescent="0.25">
      <c r="A2854">
        <v>862</v>
      </c>
      <c r="B2854">
        <v>43005</v>
      </c>
      <c r="C2854">
        <v>9</v>
      </c>
      <c r="D2854" t="s">
        <v>1542</v>
      </c>
      <c r="E2854" t="s">
        <v>1427</v>
      </c>
      <c r="F2854" t="s">
        <v>1428</v>
      </c>
      <c r="G2854">
        <v>5026455045</v>
      </c>
      <c r="H2854">
        <v>41310</v>
      </c>
      <c r="I2854">
        <v>41362</v>
      </c>
      <c r="J2854">
        <v>400000</v>
      </c>
      <c r="K2854" t="s">
        <v>1445</v>
      </c>
      <c r="L2854" t="s">
        <v>1446</v>
      </c>
      <c r="M2854">
        <v>0</v>
      </c>
      <c r="N2854" t="s">
        <v>1447</v>
      </c>
      <c r="O2854" t="s">
        <v>1434</v>
      </c>
      <c r="P2854" t="s">
        <v>1642</v>
      </c>
      <c r="Q2854" t="s">
        <v>1435</v>
      </c>
      <c r="R2854" t="s">
        <v>1435</v>
      </c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 spans="1:60" x14ac:dyDescent="0.25">
      <c r="A2855">
        <v>863</v>
      </c>
      <c r="B2855">
        <v>43005</v>
      </c>
      <c r="C2855">
        <v>9</v>
      </c>
      <c r="D2855" t="s">
        <v>1690</v>
      </c>
      <c r="E2855" t="s">
        <v>1427</v>
      </c>
      <c r="F2855" t="s">
        <v>1537</v>
      </c>
      <c r="G2855">
        <v>100181715401</v>
      </c>
      <c r="H2855">
        <v>41310</v>
      </c>
      <c r="I2855">
        <v>4136100</v>
      </c>
      <c r="J2855">
        <v>902700</v>
      </c>
      <c r="K2855" t="s">
        <v>1445</v>
      </c>
      <c r="L2855" t="s">
        <v>1446</v>
      </c>
      <c r="M2855">
        <v>0</v>
      </c>
      <c r="N2855" t="s">
        <v>1447</v>
      </c>
      <c r="O2855" t="s">
        <v>1434</v>
      </c>
      <c r="P2855" t="s">
        <v>1642</v>
      </c>
      <c r="Q2855" t="s">
        <v>1435</v>
      </c>
      <c r="R2855" t="s">
        <v>1435</v>
      </c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 spans="1:60" x14ac:dyDescent="0.25">
      <c r="A2856">
        <v>864</v>
      </c>
      <c r="B2856">
        <v>43005</v>
      </c>
      <c r="C2856">
        <v>9</v>
      </c>
      <c r="D2856" t="s">
        <v>1645</v>
      </c>
      <c r="E2856" t="s">
        <v>1427</v>
      </c>
      <c r="F2856" t="s">
        <v>1428</v>
      </c>
      <c r="G2856">
        <v>5954302400</v>
      </c>
      <c r="H2856">
        <v>41310</v>
      </c>
      <c r="I2856">
        <v>41362</v>
      </c>
      <c r="J2856">
        <v>1360000</v>
      </c>
      <c r="K2856" t="s">
        <v>1445</v>
      </c>
      <c r="L2856" t="s">
        <v>1446</v>
      </c>
      <c r="M2856">
        <v>0</v>
      </c>
      <c r="N2856" t="s">
        <v>1447</v>
      </c>
      <c r="O2856" t="s">
        <v>1434</v>
      </c>
      <c r="P2856" t="s">
        <v>1647</v>
      </c>
      <c r="Q2856" t="s">
        <v>1435</v>
      </c>
      <c r="R2856" t="s">
        <v>1435</v>
      </c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 spans="1:60" x14ac:dyDescent="0.25">
      <c r="A2857">
        <v>865</v>
      </c>
      <c r="B2857">
        <v>43005</v>
      </c>
      <c r="C2857">
        <v>9</v>
      </c>
      <c r="D2857" t="s">
        <v>2054</v>
      </c>
      <c r="E2857" t="s">
        <v>1427</v>
      </c>
      <c r="F2857" t="s">
        <v>2055</v>
      </c>
      <c r="G2857">
        <v>5000577905</v>
      </c>
      <c r="H2857">
        <v>41310</v>
      </c>
      <c r="I2857">
        <v>34713</v>
      </c>
      <c r="J2857">
        <v>100000</v>
      </c>
      <c r="K2857" t="s">
        <v>1445</v>
      </c>
      <c r="L2857" t="s">
        <v>1446</v>
      </c>
      <c r="M2857">
        <v>0</v>
      </c>
      <c r="N2857" t="s">
        <v>1447</v>
      </c>
      <c r="O2857" t="s">
        <v>1434</v>
      </c>
      <c r="P2857" t="s">
        <v>1995</v>
      </c>
      <c r="Q2857" t="s">
        <v>1435</v>
      </c>
      <c r="R2857" t="s">
        <v>1435</v>
      </c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 spans="1:60" x14ac:dyDescent="0.25">
      <c r="A2858">
        <v>866</v>
      </c>
      <c r="B2858">
        <v>43005</v>
      </c>
      <c r="C2858">
        <v>9</v>
      </c>
      <c r="D2858" t="s">
        <v>2217</v>
      </c>
      <c r="E2858" t="s">
        <v>1427</v>
      </c>
      <c r="F2858" t="s">
        <v>1546</v>
      </c>
      <c r="G2858">
        <v>250000201076</v>
      </c>
      <c r="H2858">
        <v>41310</v>
      </c>
      <c r="I2858">
        <v>34713</v>
      </c>
      <c r="J2858">
        <v>40000</v>
      </c>
      <c r="K2858" t="s">
        <v>1445</v>
      </c>
      <c r="L2858" t="s">
        <v>1446</v>
      </c>
      <c r="M2858">
        <v>0</v>
      </c>
      <c r="N2858" t="s">
        <v>1447</v>
      </c>
      <c r="O2858" t="s">
        <v>1434</v>
      </c>
      <c r="P2858" t="s">
        <v>1995</v>
      </c>
      <c r="Q2858" t="s">
        <v>1435</v>
      </c>
      <c r="R2858" t="s">
        <v>1435</v>
      </c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 spans="1:60" x14ac:dyDescent="0.25">
      <c r="A2859">
        <v>867</v>
      </c>
      <c r="B2859">
        <v>43005</v>
      </c>
      <c r="C2859">
        <v>9</v>
      </c>
      <c r="D2859" t="s">
        <v>2153</v>
      </c>
      <c r="E2859" t="s">
        <v>1427</v>
      </c>
      <c r="F2859" t="s">
        <v>1546</v>
      </c>
      <c r="G2859">
        <v>252000103010</v>
      </c>
      <c r="H2859">
        <v>41310</v>
      </c>
      <c r="I2859">
        <v>34713</v>
      </c>
      <c r="J2859">
        <v>30000</v>
      </c>
      <c r="K2859" t="s">
        <v>1445</v>
      </c>
      <c r="L2859" t="s">
        <v>1446</v>
      </c>
      <c r="M2859">
        <v>0</v>
      </c>
      <c r="N2859" t="s">
        <v>1447</v>
      </c>
      <c r="O2859" t="s">
        <v>1434</v>
      </c>
      <c r="P2859" t="s">
        <v>1995</v>
      </c>
      <c r="Q2859" t="s">
        <v>1435</v>
      </c>
      <c r="R2859" t="s">
        <v>1435</v>
      </c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 spans="1:60" x14ac:dyDescent="0.25">
      <c r="A2860">
        <v>868</v>
      </c>
      <c r="B2860">
        <v>43005</v>
      </c>
      <c r="C2860">
        <v>9</v>
      </c>
      <c r="D2860" t="s">
        <v>2544</v>
      </c>
      <c r="E2860" t="s">
        <v>1427</v>
      </c>
      <c r="F2860" t="s">
        <v>1537</v>
      </c>
      <c r="G2860">
        <v>100181755407</v>
      </c>
      <c r="H2860">
        <v>41310</v>
      </c>
      <c r="I2860">
        <v>4136100</v>
      </c>
      <c r="J2860">
        <v>680000</v>
      </c>
      <c r="K2860" t="s">
        <v>1445</v>
      </c>
      <c r="L2860" t="s">
        <v>1446</v>
      </c>
      <c r="M2860">
        <v>0</v>
      </c>
      <c r="N2860" t="s">
        <v>1447</v>
      </c>
      <c r="O2860" t="s">
        <v>1434</v>
      </c>
      <c r="P2860" t="s">
        <v>2550</v>
      </c>
      <c r="Q2860" t="s">
        <v>1435</v>
      </c>
      <c r="R2860" t="s">
        <v>1435</v>
      </c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 spans="1:60" x14ac:dyDescent="0.25">
      <c r="A2861">
        <v>870</v>
      </c>
      <c r="B2861">
        <v>43005</v>
      </c>
      <c r="C2861">
        <v>9</v>
      </c>
      <c r="D2861" t="s">
        <v>2546</v>
      </c>
      <c r="E2861" t="s">
        <v>1427</v>
      </c>
      <c r="F2861" t="s">
        <v>1428</v>
      </c>
      <c r="G2861">
        <v>5944006989</v>
      </c>
      <c r="H2861">
        <v>210902</v>
      </c>
      <c r="I2861">
        <v>41362</v>
      </c>
      <c r="J2861">
        <v>550000</v>
      </c>
      <c r="K2861" t="s">
        <v>1445</v>
      </c>
      <c r="L2861" t="s">
        <v>1446</v>
      </c>
      <c r="M2861">
        <v>0</v>
      </c>
      <c r="N2861" t="s">
        <v>1447</v>
      </c>
      <c r="O2861" t="s">
        <v>1434</v>
      </c>
      <c r="P2861" t="s">
        <v>2547</v>
      </c>
      <c r="Q2861" t="s">
        <v>1435</v>
      </c>
      <c r="R2861" t="s">
        <v>1435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 spans="1:60" x14ac:dyDescent="0.25">
      <c r="A2862">
        <v>871</v>
      </c>
      <c r="B2862">
        <v>43005</v>
      </c>
      <c r="C2862">
        <v>9</v>
      </c>
      <c r="D2862" t="s">
        <v>2546</v>
      </c>
      <c r="E2862" t="s">
        <v>1427</v>
      </c>
      <c r="F2862" t="s">
        <v>1428</v>
      </c>
      <c r="G2862">
        <v>5944006989</v>
      </c>
      <c r="H2862">
        <v>41362</v>
      </c>
      <c r="I2862">
        <v>4136130</v>
      </c>
      <c r="J2862">
        <v>55000</v>
      </c>
      <c r="K2862" t="s">
        <v>1445</v>
      </c>
      <c r="L2862" t="s">
        <v>1446</v>
      </c>
      <c r="M2862">
        <v>0</v>
      </c>
      <c r="N2862" t="s">
        <v>1447</v>
      </c>
      <c r="O2862" t="s">
        <v>1434</v>
      </c>
      <c r="P2862" t="s">
        <v>1734</v>
      </c>
      <c r="Q2862" t="s">
        <v>1435</v>
      </c>
      <c r="R2862" t="s">
        <v>1435</v>
      </c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 spans="1:60" x14ac:dyDescent="0.25">
      <c r="A2863">
        <v>1209</v>
      </c>
      <c r="B2863">
        <v>43005</v>
      </c>
      <c r="C2863">
        <v>9</v>
      </c>
      <c r="D2863" t="s">
        <v>1624</v>
      </c>
      <c r="E2863" t="s">
        <v>1427</v>
      </c>
      <c r="F2863" t="s">
        <v>1537</v>
      </c>
      <c r="G2863">
        <v>100180090000</v>
      </c>
      <c r="H2863">
        <v>210201</v>
      </c>
      <c r="I2863">
        <v>4136120</v>
      </c>
      <c r="J2863">
        <v>11827760</v>
      </c>
      <c r="K2863" t="s">
        <v>1445</v>
      </c>
      <c r="L2863" t="s">
        <v>1446</v>
      </c>
      <c r="M2863">
        <v>0</v>
      </c>
      <c r="N2863" t="s">
        <v>1447</v>
      </c>
      <c r="O2863" t="s">
        <v>1434</v>
      </c>
      <c r="P2863" t="s">
        <v>1738</v>
      </c>
      <c r="Q2863" t="s">
        <v>1435</v>
      </c>
      <c r="R2863" t="s">
        <v>1435</v>
      </c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 spans="1:60" x14ac:dyDescent="0.25">
      <c r="A2864">
        <v>817</v>
      </c>
      <c r="B2864">
        <v>43006</v>
      </c>
      <c r="C2864">
        <v>463</v>
      </c>
      <c r="D2864" t="s">
        <v>2551</v>
      </c>
      <c r="E2864" t="s">
        <v>1427</v>
      </c>
      <c r="F2864" t="s">
        <v>1656</v>
      </c>
      <c r="G2864">
        <v>5000577978</v>
      </c>
      <c r="H2864">
        <v>335101</v>
      </c>
      <c r="I2864">
        <v>31211</v>
      </c>
      <c r="J2864">
        <v>2035656</v>
      </c>
      <c r="K2864" t="s">
        <v>1445</v>
      </c>
      <c r="L2864" t="s">
        <v>1446</v>
      </c>
      <c r="M2864">
        <v>0</v>
      </c>
      <c r="N2864" t="s">
        <v>1447</v>
      </c>
      <c r="O2864" t="s">
        <v>1434</v>
      </c>
      <c r="P2864" t="s">
        <v>2231</v>
      </c>
      <c r="Q2864" t="s">
        <v>1435</v>
      </c>
      <c r="R2864" t="s">
        <v>1435</v>
      </c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 spans="1:60" x14ac:dyDescent="0.25">
      <c r="A2865">
        <v>818</v>
      </c>
      <c r="B2865">
        <v>43006</v>
      </c>
      <c r="C2865">
        <v>464</v>
      </c>
      <c r="D2865" t="s">
        <v>2526</v>
      </c>
      <c r="E2865" t="s">
        <v>1427</v>
      </c>
      <c r="F2865" t="s">
        <v>1428</v>
      </c>
      <c r="G2865">
        <v>5031569010</v>
      </c>
      <c r="H2865">
        <v>335101</v>
      </c>
      <c r="I2865">
        <v>31211</v>
      </c>
      <c r="J2865">
        <v>1717807</v>
      </c>
      <c r="K2865" t="s">
        <v>1445</v>
      </c>
      <c r="L2865" t="s">
        <v>1446</v>
      </c>
      <c r="M2865">
        <v>0</v>
      </c>
      <c r="N2865" t="s">
        <v>1447</v>
      </c>
      <c r="O2865" t="s">
        <v>1434</v>
      </c>
      <c r="P2865" t="s">
        <v>1989</v>
      </c>
      <c r="Q2865" t="s">
        <v>1435</v>
      </c>
      <c r="R2865" t="s">
        <v>1435</v>
      </c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</row>
    <row r="2866" spans="1:60" x14ac:dyDescent="0.25">
      <c r="A2866">
        <v>819</v>
      </c>
      <c r="B2866">
        <v>43006</v>
      </c>
      <c r="C2866">
        <v>465</v>
      </c>
      <c r="D2866" t="s">
        <v>2552</v>
      </c>
      <c r="E2866" t="s">
        <v>1427</v>
      </c>
      <c r="F2866" t="s">
        <v>1428</v>
      </c>
      <c r="G2866">
        <v>5935305040</v>
      </c>
      <c r="H2866">
        <v>335101</v>
      </c>
      <c r="I2866">
        <v>31211</v>
      </c>
      <c r="J2866">
        <v>1016620</v>
      </c>
      <c r="K2866" t="s">
        <v>1445</v>
      </c>
      <c r="L2866" t="s">
        <v>1446</v>
      </c>
      <c r="M2866">
        <v>0</v>
      </c>
      <c r="N2866" t="s">
        <v>1447</v>
      </c>
      <c r="O2866" t="s">
        <v>1434</v>
      </c>
      <c r="P2866" t="s">
        <v>2231</v>
      </c>
      <c r="Q2866" t="s">
        <v>1435</v>
      </c>
      <c r="R2866" t="s">
        <v>1435</v>
      </c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 spans="1:60" x14ac:dyDescent="0.25">
      <c r="A2867">
        <v>828</v>
      </c>
      <c r="B2867">
        <v>43006</v>
      </c>
      <c r="C2867">
        <v>9</v>
      </c>
      <c r="D2867" t="s">
        <v>1624</v>
      </c>
      <c r="E2867" t="s">
        <v>1427</v>
      </c>
      <c r="F2867" t="s">
        <v>1537</v>
      </c>
      <c r="G2867">
        <v>100180090000</v>
      </c>
      <c r="H2867">
        <v>31211</v>
      </c>
      <c r="I2867">
        <v>335101</v>
      </c>
      <c r="J2867">
        <v>1016620</v>
      </c>
      <c r="K2867" t="s">
        <v>1445</v>
      </c>
      <c r="L2867" t="s">
        <v>1446</v>
      </c>
      <c r="M2867">
        <v>0</v>
      </c>
      <c r="N2867" t="s">
        <v>1447</v>
      </c>
      <c r="O2867" t="s">
        <v>1434</v>
      </c>
      <c r="P2867" t="s">
        <v>1878</v>
      </c>
      <c r="Q2867" t="s">
        <v>1435</v>
      </c>
      <c r="R2867" t="s">
        <v>1435</v>
      </c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 spans="1:60" x14ac:dyDescent="0.25">
      <c r="A2868">
        <v>2180</v>
      </c>
      <c r="B2868">
        <v>43006</v>
      </c>
      <c r="C2868">
        <v>15</v>
      </c>
      <c r="D2868" t="s">
        <v>1834</v>
      </c>
      <c r="E2868" t="s">
        <v>1427</v>
      </c>
      <c r="F2868" t="s">
        <v>1546</v>
      </c>
      <c r="G2868">
        <v>250000392893</v>
      </c>
      <c r="H2868">
        <v>35460</v>
      </c>
      <c r="I2868">
        <v>4136108</v>
      </c>
      <c r="J2868">
        <v>385000</v>
      </c>
      <c r="K2868">
        <v>5565</v>
      </c>
      <c r="L2868" t="s">
        <v>1739</v>
      </c>
      <c r="M2868">
        <v>350</v>
      </c>
      <c r="N2868" t="s">
        <v>1437</v>
      </c>
      <c r="O2868" t="s">
        <v>1434</v>
      </c>
      <c r="P2868" t="s">
        <v>1739</v>
      </c>
      <c r="Q2868" t="s">
        <v>1435</v>
      </c>
      <c r="R2868" t="s">
        <v>1435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 spans="1:60" x14ac:dyDescent="0.25">
      <c r="A2869">
        <v>2181</v>
      </c>
      <c r="B2869">
        <v>43006</v>
      </c>
      <c r="C2869">
        <v>15</v>
      </c>
      <c r="D2869" t="s">
        <v>1552</v>
      </c>
      <c r="E2869" t="s">
        <v>1427</v>
      </c>
      <c r="F2869" t="s">
        <v>1553</v>
      </c>
      <c r="G2869">
        <v>5935373622</v>
      </c>
      <c r="H2869">
        <v>35460</v>
      </c>
      <c r="I2869">
        <v>4136108</v>
      </c>
      <c r="J2869">
        <v>54000</v>
      </c>
      <c r="K2869">
        <v>5952</v>
      </c>
      <c r="L2869" t="s">
        <v>1614</v>
      </c>
      <c r="M2869">
        <v>45</v>
      </c>
      <c r="N2869" t="s">
        <v>1454</v>
      </c>
      <c r="O2869" t="s">
        <v>1434</v>
      </c>
      <c r="P2869" t="s">
        <v>1614</v>
      </c>
      <c r="Q2869" t="s">
        <v>1435</v>
      </c>
      <c r="R2869" t="s">
        <v>1435</v>
      </c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 spans="1:60" x14ac:dyDescent="0.25">
      <c r="A2870">
        <v>2182</v>
      </c>
      <c r="B2870">
        <v>43006</v>
      </c>
      <c r="C2870">
        <v>15</v>
      </c>
      <c r="D2870" t="s">
        <v>1552</v>
      </c>
      <c r="E2870" t="s">
        <v>1427</v>
      </c>
      <c r="F2870" t="s">
        <v>1553</v>
      </c>
      <c r="G2870">
        <v>5935373622</v>
      </c>
      <c r="H2870">
        <v>35460</v>
      </c>
      <c r="I2870">
        <v>4136108</v>
      </c>
      <c r="J2870">
        <v>60000</v>
      </c>
      <c r="K2870">
        <v>5440</v>
      </c>
      <c r="L2870" t="s">
        <v>1615</v>
      </c>
      <c r="M2870">
        <v>30</v>
      </c>
      <c r="N2870" t="s">
        <v>1613</v>
      </c>
      <c r="O2870" t="s">
        <v>1434</v>
      </c>
      <c r="P2870" t="s">
        <v>1615</v>
      </c>
      <c r="Q2870" t="s">
        <v>1435</v>
      </c>
      <c r="R2870" t="s">
        <v>1435</v>
      </c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 spans="1:60" x14ac:dyDescent="0.25">
      <c r="A2871">
        <v>2183</v>
      </c>
      <c r="B2871">
        <v>43006</v>
      </c>
      <c r="C2871">
        <v>15</v>
      </c>
      <c r="D2871" t="s">
        <v>1484</v>
      </c>
      <c r="E2871" t="s">
        <v>1427</v>
      </c>
      <c r="F2871" t="s">
        <v>1428</v>
      </c>
      <c r="G2871">
        <v>5956056686</v>
      </c>
      <c r="H2871">
        <v>35460</v>
      </c>
      <c r="I2871">
        <v>4136108</v>
      </c>
      <c r="J2871">
        <v>20700</v>
      </c>
      <c r="K2871">
        <v>5953</v>
      </c>
      <c r="L2871" t="s">
        <v>1852</v>
      </c>
      <c r="M2871">
        <v>3</v>
      </c>
      <c r="N2871" t="s">
        <v>1437</v>
      </c>
      <c r="O2871" t="s">
        <v>1434</v>
      </c>
      <c r="P2871" t="s">
        <v>1852</v>
      </c>
      <c r="Q2871" t="s">
        <v>1435</v>
      </c>
      <c r="R2871" t="s">
        <v>1435</v>
      </c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 spans="1:60" x14ac:dyDescent="0.25">
      <c r="A2872">
        <v>2223</v>
      </c>
      <c r="B2872">
        <v>43006</v>
      </c>
      <c r="C2872">
        <v>16</v>
      </c>
      <c r="D2872" t="s">
        <v>2302</v>
      </c>
      <c r="E2872" t="s">
        <v>1427</v>
      </c>
      <c r="F2872" t="s">
        <v>1546</v>
      </c>
      <c r="G2872">
        <v>250000452783</v>
      </c>
      <c r="H2872">
        <v>35300</v>
      </c>
      <c r="I2872">
        <v>4136110</v>
      </c>
      <c r="J2872">
        <v>798600</v>
      </c>
      <c r="K2872">
        <v>5787</v>
      </c>
      <c r="L2872" t="s">
        <v>2262</v>
      </c>
      <c r="M2872">
        <v>145.19999999999999</v>
      </c>
      <c r="N2872" t="s">
        <v>1454</v>
      </c>
      <c r="O2872" t="s">
        <v>1434</v>
      </c>
      <c r="P2872" t="s">
        <v>2262</v>
      </c>
      <c r="Q2872" t="s">
        <v>1435</v>
      </c>
      <c r="R2872" t="s">
        <v>1435</v>
      </c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 spans="1:60" x14ac:dyDescent="0.25">
      <c r="A2873">
        <v>820</v>
      </c>
      <c r="B2873">
        <v>43007</v>
      </c>
      <c r="C2873">
        <v>466</v>
      </c>
      <c r="D2873" t="s">
        <v>1552</v>
      </c>
      <c r="E2873" t="s">
        <v>1427</v>
      </c>
      <c r="F2873" t="s">
        <v>1553</v>
      </c>
      <c r="G2873">
        <v>5935373622</v>
      </c>
      <c r="H2873">
        <v>4136108</v>
      </c>
      <c r="I2873">
        <v>31211</v>
      </c>
      <c r="J2873">
        <v>114000</v>
      </c>
      <c r="K2873" t="s">
        <v>1445</v>
      </c>
      <c r="L2873" t="s">
        <v>1446</v>
      </c>
      <c r="M2873">
        <v>0</v>
      </c>
      <c r="N2873" t="s">
        <v>1447</v>
      </c>
      <c r="O2873" t="s">
        <v>1434</v>
      </c>
      <c r="P2873" t="s">
        <v>1712</v>
      </c>
      <c r="Q2873">
        <v>71802</v>
      </c>
      <c r="R2873">
        <v>81806</v>
      </c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 spans="1:60" x14ac:dyDescent="0.25">
      <c r="A2874">
        <v>821</v>
      </c>
      <c r="B2874">
        <v>43007</v>
      </c>
      <c r="C2874">
        <v>467</v>
      </c>
      <c r="D2874" t="s">
        <v>1834</v>
      </c>
      <c r="E2874" t="s">
        <v>1427</v>
      </c>
      <c r="F2874" t="s">
        <v>1546</v>
      </c>
      <c r="G2874">
        <v>250000392893</v>
      </c>
      <c r="H2874">
        <v>4136108</v>
      </c>
      <c r="I2874">
        <v>31211</v>
      </c>
      <c r="J2874">
        <v>285000</v>
      </c>
      <c r="K2874" t="s">
        <v>1445</v>
      </c>
      <c r="L2874" t="s">
        <v>1446</v>
      </c>
      <c r="M2874">
        <v>0</v>
      </c>
      <c r="N2874" t="s">
        <v>1447</v>
      </c>
      <c r="O2874" t="s">
        <v>1434</v>
      </c>
      <c r="P2874" t="s">
        <v>1708</v>
      </c>
      <c r="Q2874">
        <v>71802</v>
      </c>
      <c r="R2874">
        <v>81806</v>
      </c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 spans="1:60" x14ac:dyDescent="0.25">
      <c r="A2875">
        <v>822</v>
      </c>
      <c r="B2875">
        <v>43007</v>
      </c>
      <c r="C2875">
        <v>468</v>
      </c>
      <c r="D2875" t="s">
        <v>1665</v>
      </c>
      <c r="E2875" t="s">
        <v>1427</v>
      </c>
      <c r="F2875" t="s">
        <v>1589</v>
      </c>
      <c r="G2875">
        <v>5935001993</v>
      </c>
      <c r="H2875">
        <v>4136102</v>
      </c>
      <c r="I2875">
        <v>31211</v>
      </c>
      <c r="J2875">
        <v>14486</v>
      </c>
      <c r="K2875" t="s">
        <v>1445</v>
      </c>
      <c r="L2875" t="s">
        <v>1446</v>
      </c>
      <c r="M2875">
        <v>0</v>
      </c>
      <c r="N2875" t="s">
        <v>1447</v>
      </c>
      <c r="O2875" t="s">
        <v>1434</v>
      </c>
      <c r="P2875" t="s">
        <v>1668</v>
      </c>
      <c r="Q2875">
        <v>71802</v>
      </c>
      <c r="R2875">
        <v>81835</v>
      </c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 spans="1:60" x14ac:dyDescent="0.25">
      <c r="A2876">
        <v>823</v>
      </c>
      <c r="B2876">
        <v>43007</v>
      </c>
      <c r="C2876">
        <v>468</v>
      </c>
      <c r="D2876" t="s">
        <v>1665</v>
      </c>
      <c r="E2876" t="s">
        <v>1427</v>
      </c>
      <c r="F2876" t="s">
        <v>1589</v>
      </c>
      <c r="G2876">
        <v>5935001993</v>
      </c>
      <c r="H2876">
        <v>210301</v>
      </c>
      <c r="I2876">
        <v>4136102</v>
      </c>
      <c r="J2876">
        <v>14486</v>
      </c>
      <c r="K2876" t="s">
        <v>1445</v>
      </c>
      <c r="L2876" t="s">
        <v>1446</v>
      </c>
      <c r="M2876">
        <v>0</v>
      </c>
      <c r="N2876" t="s">
        <v>1447</v>
      </c>
      <c r="O2876" t="s">
        <v>1434</v>
      </c>
      <c r="P2876" t="s">
        <v>1668</v>
      </c>
      <c r="Q2876" t="s">
        <v>1435</v>
      </c>
      <c r="R2876" t="s">
        <v>1435</v>
      </c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 spans="1:60" x14ac:dyDescent="0.25">
      <c r="A2877">
        <v>824</v>
      </c>
      <c r="B2877">
        <v>43007</v>
      </c>
      <c r="C2877">
        <v>469</v>
      </c>
      <c r="D2877" t="s">
        <v>1542</v>
      </c>
      <c r="E2877" t="s">
        <v>1427</v>
      </c>
      <c r="F2877" t="s">
        <v>1428</v>
      </c>
      <c r="G2877">
        <v>5026455045</v>
      </c>
      <c r="H2877">
        <v>41362</v>
      </c>
      <c r="I2877">
        <v>31211</v>
      </c>
      <c r="J2877">
        <v>400000</v>
      </c>
      <c r="K2877" t="s">
        <v>1445</v>
      </c>
      <c r="L2877" t="s">
        <v>1446</v>
      </c>
      <c r="M2877">
        <v>0</v>
      </c>
      <c r="N2877" t="s">
        <v>1447</v>
      </c>
      <c r="O2877" t="s">
        <v>1434</v>
      </c>
      <c r="P2877" t="s">
        <v>1642</v>
      </c>
      <c r="Q2877">
        <v>71802</v>
      </c>
      <c r="R2877">
        <v>81834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 spans="1:60" x14ac:dyDescent="0.25">
      <c r="A2878">
        <v>2235</v>
      </c>
      <c r="B2878">
        <v>43007</v>
      </c>
      <c r="C2878">
        <v>16</v>
      </c>
      <c r="D2878" t="s">
        <v>1834</v>
      </c>
      <c r="E2878" t="s">
        <v>1427</v>
      </c>
      <c r="F2878" t="s">
        <v>1546</v>
      </c>
      <c r="G2878">
        <v>250000392893</v>
      </c>
      <c r="H2878">
        <v>35300</v>
      </c>
      <c r="I2878">
        <v>4136110</v>
      </c>
      <c r="J2878">
        <v>428400</v>
      </c>
      <c r="K2878">
        <v>3231</v>
      </c>
      <c r="L2878" t="s">
        <v>1597</v>
      </c>
      <c r="M2878">
        <v>1224</v>
      </c>
      <c r="N2878" t="s">
        <v>1437</v>
      </c>
      <c r="O2878" t="s">
        <v>1434</v>
      </c>
      <c r="P2878" t="s">
        <v>1597</v>
      </c>
      <c r="Q2878" t="s">
        <v>1435</v>
      </c>
      <c r="R2878" t="s">
        <v>1435</v>
      </c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 spans="1:60" x14ac:dyDescent="0.25">
      <c r="A2879">
        <v>2236</v>
      </c>
      <c r="B2879">
        <v>43007</v>
      </c>
      <c r="C2879">
        <v>16</v>
      </c>
      <c r="D2879" t="s">
        <v>1834</v>
      </c>
      <c r="E2879" t="s">
        <v>1427</v>
      </c>
      <c r="F2879" t="s">
        <v>1546</v>
      </c>
      <c r="G2879">
        <v>250000392893</v>
      </c>
      <c r="H2879">
        <v>35300</v>
      </c>
      <c r="I2879">
        <v>4136110</v>
      </c>
      <c r="J2879">
        <v>309000</v>
      </c>
      <c r="K2879">
        <v>5969</v>
      </c>
      <c r="L2879" t="s">
        <v>1597</v>
      </c>
      <c r="M2879">
        <v>1236</v>
      </c>
      <c r="N2879" t="s">
        <v>1437</v>
      </c>
      <c r="O2879" t="s">
        <v>1434</v>
      </c>
      <c r="P2879" t="s">
        <v>1597</v>
      </c>
      <c r="Q2879" t="s">
        <v>1435</v>
      </c>
      <c r="R2879" t="s">
        <v>1435</v>
      </c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 spans="1:60" x14ac:dyDescent="0.25">
      <c r="A2880">
        <v>3211</v>
      </c>
      <c r="B2880">
        <v>43008</v>
      </c>
      <c r="C2880">
        <v>32</v>
      </c>
      <c r="D2880" t="s">
        <v>1846</v>
      </c>
      <c r="E2880" t="s">
        <v>1427</v>
      </c>
      <c r="F2880" t="s">
        <v>1441</v>
      </c>
      <c r="G2880">
        <v>5000576611</v>
      </c>
      <c r="H2880">
        <v>210502</v>
      </c>
      <c r="I2880">
        <v>35460</v>
      </c>
      <c r="J2880">
        <v>1526800</v>
      </c>
      <c r="K2880">
        <v>5431</v>
      </c>
      <c r="L2880" t="s">
        <v>1559</v>
      </c>
      <c r="M2880">
        <v>277.60000000000002</v>
      </c>
      <c r="N2880" t="s">
        <v>1454</v>
      </c>
      <c r="O2880" t="s">
        <v>1434</v>
      </c>
      <c r="P2880" t="s">
        <v>1559</v>
      </c>
      <c r="Q2880" t="s">
        <v>1435</v>
      </c>
      <c r="R2880" t="s">
        <v>1435</v>
      </c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 spans="1:60" x14ac:dyDescent="0.25">
      <c r="A2881">
        <v>3212</v>
      </c>
      <c r="B2881">
        <v>43008</v>
      </c>
      <c r="C2881">
        <v>32</v>
      </c>
      <c r="D2881" t="s">
        <v>1846</v>
      </c>
      <c r="E2881" t="s">
        <v>1427</v>
      </c>
      <c r="F2881" t="s">
        <v>1441</v>
      </c>
      <c r="G2881">
        <v>5000576611</v>
      </c>
      <c r="H2881">
        <v>210502</v>
      </c>
      <c r="I2881">
        <v>35460</v>
      </c>
      <c r="J2881">
        <v>609300</v>
      </c>
      <c r="K2881">
        <v>5432</v>
      </c>
      <c r="L2881" t="s">
        <v>1560</v>
      </c>
      <c r="M2881">
        <v>135.4</v>
      </c>
      <c r="N2881" t="s">
        <v>1454</v>
      </c>
      <c r="O2881" t="s">
        <v>1434</v>
      </c>
      <c r="P2881" t="s">
        <v>1560</v>
      </c>
      <c r="Q2881" t="s">
        <v>1435</v>
      </c>
      <c r="R2881" t="s">
        <v>1435</v>
      </c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 spans="1:60" x14ac:dyDescent="0.25">
      <c r="A2882">
        <v>3213</v>
      </c>
      <c r="B2882">
        <v>43008</v>
      </c>
      <c r="C2882">
        <v>32</v>
      </c>
      <c r="D2882" t="s">
        <v>1846</v>
      </c>
      <c r="E2882" t="s">
        <v>1427</v>
      </c>
      <c r="F2882" t="s">
        <v>1441</v>
      </c>
      <c r="G2882">
        <v>5000576611</v>
      </c>
      <c r="H2882">
        <v>210502</v>
      </c>
      <c r="I2882">
        <v>35460</v>
      </c>
      <c r="J2882">
        <v>87120</v>
      </c>
      <c r="K2882">
        <v>5723</v>
      </c>
      <c r="L2882" t="s">
        <v>1464</v>
      </c>
      <c r="M2882">
        <v>99</v>
      </c>
      <c r="N2882" t="s">
        <v>1454</v>
      </c>
      <c r="O2882" t="s">
        <v>1434</v>
      </c>
      <c r="P2882" t="s">
        <v>1464</v>
      </c>
      <c r="Q2882" t="s">
        <v>1435</v>
      </c>
      <c r="R2882" t="s">
        <v>1435</v>
      </c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 spans="1:60" x14ac:dyDescent="0.25">
      <c r="A2883">
        <v>3214</v>
      </c>
      <c r="B2883">
        <v>43008</v>
      </c>
      <c r="C2883">
        <v>32</v>
      </c>
      <c r="D2883" t="s">
        <v>1846</v>
      </c>
      <c r="E2883" t="s">
        <v>1427</v>
      </c>
      <c r="F2883" t="s">
        <v>1441</v>
      </c>
      <c r="G2883">
        <v>5000576611</v>
      </c>
      <c r="H2883">
        <v>210502</v>
      </c>
      <c r="I2883">
        <v>35460</v>
      </c>
      <c r="J2883">
        <v>199500</v>
      </c>
      <c r="K2883">
        <v>5766</v>
      </c>
      <c r="L2883" t="s">
        <v>1465</v>
      </c>
      <c r="M2883">
        <v>95</v>
      </c>
      <c r="N2883" t="s">
        <v>1454</v>
      </c>
      <c r="O2883" t="s">
        <v>1434</v>
      </c>
      <c r="P2883" t="s">
        <v>1465</v>
      </c>
      <c r="Q2883" t="s">
        <v>1435</v>
      </c>
      <c r="R2883" t="s">
        <v>1435</v>
      </c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 spans="1:60" x14ac:dyDescent="0.25">
      <c r="A2884">
        <v>3215</v>
      </c>
      <c r="B2884">
        <v>43008</v>
      </c>
      <c r="C2884">
        <v>32</v>
      </c>
      <c r="D2884" t="s">
        <v>1846</v>
      </c>
      <c r="E2884" t="s">
        <v>1427</v>
      </c>
      <c r="F2884" t="s">
        <v>1441</v>
      </c>
      <c r="G2884">
        <v>5000576611</v>
      </c>
      <c r="H2884">
        <v>210502</v>
      </c>
      <c r="I2884">
        <v>35460</v>
      </c>
      <c r="J2884">
        <v>48000</v>
      </c>
      <c r="K2884">
        <v>5733</v>
      </c>
      <c r="L2884" t="s">
        <v>1468</v>
      </c>
      <c r="M2884">
        <v>30</v>
      </c>
      <c r="N2884" t="s">
        <v>1454</v>
      </c>
      <c r="O2884" t="s">
        <v>1434</v>
      </c>
      <c r="P2884" t="s">
        <v>1468</v>
      </c>
      <c r="Q2884" t="s">
        <v>1435</v>
      </c>
      <c r="R2884" t="s">
        <v>1435</v>
      </c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 spans="1:60" x14ac:dyDescent="0.25">
      <c r="A2885">
        <v>3216</v>
      </c>
      <c r="B2885">
        <v>43008</v>
      </c>
      <c r="C2885">
        <v>32</v>
      </c>
      <c r="D2885" t="s">
        <v>1846</v>
      </c>
      <c r="E2885" t="s">
        <v>1427</v>
      </c>
      <c r="F2885" t="s">
        <v>1441</v>
      </c>
      <c r="G2885">
        <v>5000576611</v>
      </c>
      <c r="H2885">
        <v>210502</v>
      </c>
      <c r="I2885">
        <v>35460</v>
      </c>
      <c r="J2885">
        <v>25000</v>
      </c>
      <c r="K2885">
        <v>5949</v>
      </c>
      <c r="L2885" t="s">
        <v>1468</v>
      </c>
      <c r="M2885">
        <v>5</v>
      </c>
      <c r="N2885" t="s">
        <v>1437</v>
      </c>
      <c r="O2885" t="s">
        <v>1434</v>
      </c>
      <c r="P2885" t="s">
        <v>1468</v>
      </c>
      <c r="Q2885" t="s">
        <v>1435</v>
      </c>
      <c r="R2885" t="s">
        <v>1435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 spans="1:60" x14ac:dyDescent="0.25">
      <c r="A2886">
        <v>3217</v>
      </c>
      <c r="B2886">
        <v>43008</v>
      </c>
      <c r="C2886">
        <v>32</v>
      </c>
      <c r="D2886" t="s">
        <v>1846</v>
      </c>
      <c r="E2886" t="s">
        <v>1427</v>
      </c>
      <c r="F2886" t="s">
        <v>1441</v>
      </c>
      <c r="G2886">
        <v>5000576611</v>
      </c>
      <c r="H2886">
        <v>210502</v>
      </c>
      <c r="I2886">
        <v>35460</v>
      </c>
      <c r="J2886">
        <v>194400</v>
      </c>
      <c r="K2886">
        <v>5728</v>
      </c>
      <c r="L2886" t="s">
        <v>1477</v>
      </c>
      <c r="M2886">
        <v>243</v>
      </c>
      <c r="N2886" t="s">
        <v>1454</v>
      </c>
      <c r="O2886" t="s">
        <v>1434</v>
      </c>
      <c r="P2886" t="s">
        <v>1477</v>
      </c>
      <c r="Q2886" t="s">
        <v>1435</v>
      </c>
      <c r="R2886" t="s">
        <v>1435</v>
      </c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 spans="1:60" x14ac:dyDescent="0.25">
      <c r="A2887">
        <v>3218</v>
      </c>
      <c r="B2887">
        <v>43008</v>
      </c>
      <c r="C2887">
        <v>32</v>
      </c>
      <c r="D2887" t="s">
        <v>1846</v>
      </c>
      <c r="E2887" t="s">
        <v>1427</v>
      </c>
      <c r="F2887" t="s">
        <v>1441</v>
      </c>
      <c r="G2887">
        <v>5000576611</v>
      </c>
      <c r="H2887">
        <v>210502</v>
      </c>
      <c r="I2887">
        <v>35460</v>
      </c>
      <c r="J2887">
        <v>149000</v>
      </c>
      <c r="K2887">
        <v>4658</v>
      </c>
      <c r="L2887" t="s">
        <v>1479</v>
      </c>
      <c r="M2887">
        <v>149</v>
      </c>
      <c r="N2887" t="s">
        <v>1454</v>
      </c>
      <c r="O2887" t="s">
        <v>1434</v>
      </c>
      <c r="P2887" t="s">
        <v>1479</v>
      </c>
      <c r="Q2887" t="s">
        <v>1435</v>
      </c>
      <c r="R2887" t="s">
        <v>1435</v>
      </c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 spans="1:60" x14ac:dyDescent="0.25">
      <c r="A2888">
        <v>3219</v>
      </c>
      <c r="B2888">
        <v>43008</v>
      </c>
      <c r="C2888">
        <v>32</v>
      </c>
      <c r="D2888" t="s">
        <v>1846</v>
      </c>
      <c r="E2888" t="s">
        <v>1427</v>
      </c>
      <c r="F2888" t="s">
        <v>1441</v>
      </c>
      <c r="G2888">
        <v>5000576611</v>
      </c>
      <c r="H2888">
        <v>210502</v>
      </c>
      <c r="I2888">
        <v>35460</v>
      </c>
      <c r="J2888">
        <v>18000</v>
      </c>
      <c r="K2888">
        <v>5947</v>
      </c>
      <c r="L2888" t="s">
        <v>1478</v>
      </c>
      <c r="M2888">
        <v>18</v>
      </c>
      <c r="N2888" t="s">
        <v>1454</v>
      </c>
      <c r="O2888" t="s">
        <v>1434</v>
      </c>
      <c r="P2888" t="s">
        <v>1478</v>
      </c>
      <c r="Q2888" t="s">
        <v>1435</v>
      </c>
      <c r="R2888" t="s">
        <v>1435</v>
      </c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 spans="1:60" x14ac:dyDescent="0.25">
      <c r="A2889">
        <v>3220</v>
      </c>
      <c r="B2889">
        <v>43008</v>
      </c>
      <c r="C2889">
        <v>32</v>
      </c>
      <c r="D2889" t="s">
        <v>1846</v>
      </c>
      <c r="E2889" t="s">
        <v>1427</v>
      </c>
      <c r="F2889" t="s">
        <v>1441</v>
      </c>
      <c r="G2889">
        <v>5000576611</v>
      </c>
      <c r="H2889">
        <v>210502</v>
      </c>
      <c r="I2889">
        <v>35460</v>
      </c>
      <c r="J2889">
        <v>18000</v>
      </c>
      <c r="K2889">
        <v>5564</v>
      </c>
      <c r="L2889" t="s">
        <v>1480</v>
      </c>
      <c r="M2889">
        <v>18</v>
      </c>
      <c r="N2889" t="s">
        <v>1454</v>
      </c>
      <c r="O2889" t="s">
        <v>1434</v>
      </c>
      <c r="P2889" t="s">
        <v>1480</v>
      </c>
      <c r="Q2889" t="s">
        <v>1435</v>
      </c>
      <c r="R2889" t="s">
        <v>1435</v>
      </c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 spans="1:60" x14ac:dyDescent="0.25">
      <c r="A2890">
        <v>3221</v>
      </c>
      <c r="B2890">
        <v>43008</v>
      </c>
      <c r="C2890">
        <v>32</v>
      </c>
      <c r="D2890" t="s">
        <v>1846</v>
      </c>
      <c r="E2890" t="s">
        <v>1427</v>
      </c>
      <c r="F2890" t="s">
        <v>1441</v>
      </c>
      <c r="G2890">
        <v>5000576611</v>
      </c>
      <c r="H2890">
        <v>210502</v>
      </c>
      <c r="I2890">
        <v>35460</v>
      </c>
      <c r="J2890">
        <v>9100</v>
      </c>
      <c r="K2890">
        <v>5770</v>
      </c>
      <c r="L2890" t="s">
        <v>1481</v>
      </c>
      <c r="M2890">
        <v>7</v>
      </c>
      <c r="N2890" t="s">
        <v>1454</v>
      </c>
      <c r="O2890" t="s">
        <v>1434</v>
      </c>
      <c r="P2890" t="s">
        <v>1481</v>
      </c>
      <c r="Q2890" t="s">
        <v>1435</v>
      </c>
      <c r="R2890" t="s">
        <v>1435</v>
      </c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 spans="1:60" x14ac:dyDescent="0.25">
      <c r="A2891">
        <v>3222</v>
      </c>
      <c r="B2891">
        <v>43008</v>
      </c>
      <c r="C2891">
        <v>32</v>
      </c>
      <c r="D2891" t="s">
        <v>1846</v>
      </c>
      <c r="E2891" t="s">
        <v>1427</v>
      </c>
      <c r="F2891" t="s">
        <v>1441</v>
      </c>
      <c r="G2891">
        <v>5000576611</v>
      </c>
      <c r="H2891">
        <v>210502</v>
      </c>
      <c r="I2891">
        <v>35460</v>
      </c>
      <c r="J2891">
        <v>36750</v>
      </c>
      <c r="K2891">
        <v>5948</v>
      </c>
      <c r="L2891" t="s">
        <v>1481</v>
      </c>
      <c r="M2891">
        <v>24.5</v>
      </c>
      <c r="N2891" t="s">
        <v>1454</v>
      </c>
      <c r="O2891" t="s">
        <v>1434</v>
      </c>
      <c r="P2891" t="s">
        <v>1481</v>
      </c>
      <c r="Q2891" t="s">
        <v>1435</v>
      </c>
      <c r="R2891" t="s">
        <v>1435</v>
      </c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 spans="1:60" x14ac:dyDescent="0.25">
      <c r="A2892">
        <v>3223</v>
      </c>
      <c r="B2892">
        <v>43008</v>
      </c>
      <c r="C2892">
        <v>32</v>
      </c>
      <c r="D2892" t="s">
        <v>1846</v>
      </c>
      <c r="E2892" t="s">
        <v>1427</v>
      </c>
      <c r="F2892" t="s">
        <v>1441</v>
      </c>
      <c r="G2892">
        <v>5000576611</v>
      </c>
      <c r="H2892">
        <v>210502</v>
      </c>
      <c r="I2892">
        <v>35460</v>
      </c>
      <c r="J2892">
        <v>127600</v>
      </c>
      <c r="K2892">
        <v>5488</v>
      </c>
      <c r="L2892" t="s">
        <v>1466</v>
      </c>
      <c r="M2892">
        <v>44</v>
      </c>
      <c r="N2892" t="s">
        <v>1437</v>
      </c>
      <c r="O2892" t="s">
        <v>1434</v>
      </c>
      <c r="P2892" t="s">
        <v>1466</v>
      </c>
      <c r="Q2892" t="s">
        <v>1435</v>
      </c>
      <c r="R2892" t="s">
        <v>1435</v>
      </c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 spans="1:60" x14ac:dyDescent="0.25">
      <c r="A2893">
        <v>3224</v>
      </c>
      <c r="B2893">
        <v>43008</v>
      </c>
      <c r="C2893">
        <v>32</v>
      </c>
      <c r="D2893" t="s">
        <v>1846</v>
      </c>
      <c r="E2893" t="s">
        <v>1427</v>
      </c>
      <c r="F2893" t="s">
        <v>1441</v>
      </c>
      <c r="G2893">
        <v>5000576611</v>
      </c>
      <c r="H2893">
        <v>210502</v>
      </c>
      <c r="I2893">
        <v>35460</v>
      </c>
      <c r="J2893">
        <v>9000</v>
      </c>
      <c r="K2893">
        <v>4993</v>
      </c>
      <c r="L2893" t="s">
        <v>1474</v>
      </c>
      <c r="M2893">
        <v>15</v>
      </c>
      <c r="N2893" t="s">
        <v>1454</v>
      </c>
      <c r="O2893" t="s">
        <v>1434</v>
      </c>
      <c r="P2893" t="s">
        <v>1474</v>
      </c>
      <c r="Q2893" t="s">
        <v>1435</v>
      </c>
      <c r="R2893" t="s">
        <v>1435</v>
      </c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 spans="1:60" x14ac:dyDescent="0.25">
      <c r="A2894">
        <v>3225</v>
      </c>
      <c r="B2894">
        <v>43008</v>
      </c>
      <c r="C2894">
        <v>32</v>
      </c>
      <c r="D2894" t="s">
        <v>1846</v>
      </c>
      <c r="E2894" t="s">
        <v>1427</v>
      </c>
      <c r="F2894" t="s">
        <v>1441</v>
      </c>
      <c r="G2894">
        <v>5000576611</v>
      </c>
      <c r="H2894">
        <v>210502</v>
      </c>
      <c r="I2894">
        <v>35460</v>
      </c>
      <c r="J2894">
        <v>385000</v>
      </c>
      <c r="K2894">
        <v>5565</v>
      </c>
      <c r="L2894" t="s">
        <v>1739</v>
      </c>
      <c r="M2894">
        <v>350</v>
      </c>
      <c r="N2894" t="s">
        <v>1437</v>
      </c>
      <c r="O2894" t="s">
        <v>1434</v>
      </c>
      <c r="P2894" t="s">
        <v>1739</v>
      </c>
      <c r="Q2894" t="s">
        <v>1435</v>
      </c>
      <c r="R2894" t="s">
        <v>1435</v>
      </c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 spans="1:60" x14ac:dyDescent="0.25">
      <c r="A2895">
        <v>3226</v>
      </c>
      <c r="B2895">
        <v>43008</v>
      </c>
      <c r="C2895">
        <v>32</v>
      </c>
      <c r="D2895" t="s">
        <v>1846</v>
      </c>
      <c r="E2895" t="s">
        <v>1427</v>
      </c>
      <c r="F2895" t="s">
        <v>1441</v>
      </c>
      <c r="G2895">
        <v>5000576611</v>
      </c>
      <c r="H2895">
        <v>210502</v>
      </c>
      <c r="I2895">
        <v>35460</v>
      </c>
      <c r="J2895">
        <v>3840</v>
      </c>
      <c r="K2895">
        <v>4872</v>
      </c>
      <c r="L2895" t="s">
        <v>1467</v>
      </c>
      <c r="M2895">
        <v>1.2</v>
      </c>
      <c r="N2895" t="s">
        <v>1454</v>
      </c>
      <c r="O2895" t="s">
        <v>1434</v>
      </c>
      <c r="P2895" t="s">
        <v>1467</v>
      </c>
      <c r="Q2895" t="s">
        <v>1435</v>
      </c>
      <c r="R2895" t="s">
        <v>1435</v>
      </c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 spans="1:60" x14ac:dyDescent="0.25">
      <c r="A2896">
        <v>3227</v>
      </c>
      <c r="B2896">
        <v>43008</v>
      </c>
      <c r="C2896">
        <v>32</v>
      </c>
      <c r="D2896" t="s">
        <v>1846</v>
      </c>
      <c r="E2896" t="s">
        <v>1427</v>
      </c>
      <c r="F2896" t="s">
        <v>1441</v>
      </c>
      <c r="G2896">
        <v>5000576611</v>
      </c>
      <c r="H2896">
        <v>210502</v>
      </c>
      <c r="I2896">
        <v>35460</v>
      </c>
      <c r="J2896">
        <v>95400</v>
      </c>
      <c r="K2896">
        <v>5732</v>
      </c>
      <c r="L2896" t="s">
        <v>1467</v>
      </c>
      <c r="M2896">
        <v>31.8</v>
      </c>
      <c r="N2896" t="s">
        <v>1454</v>
      </c>
      <c r="O2896" t="s">
        <v>1434</v>
      </c>
      <c r="P2896" t="s">
        <v>1467</v>
      </c>
      <c r="Q2896" t="s">
        <v>1435</v>
      </c>
      <c r="R2896" t="s">
        <v>1435</v>
      </c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 spans="1:60" x14ac:dyDescent="0.25">
      <c r="A2897">
        <v>3228</v>
      </c>
      <c r="B2897">
        <v>43008</v>
      </c>
      <c r="C2897">
        <v>32</v>
      </c>
      <c r="D2897" t="s">
        <v>1846</v>
      </c>
      <c r="E2897" t="s">
        <v>1427</v>
      </c>
      <c r="F2897" t="s">
        <v>1441</v>
      </c>
      <c r="G2897">
        <v>5000576611</v>
      </c>
      <c r="H2897">
        <v>210502</v>
      </c>
      <c r="I2897">
        <v>35460</v>
      </c>
      <c r="J2897">
        <v>157290</v>
      </c>
      <c r="K2897">
        <v>4870</v>
      </c>
      <c r="L2897" t="s">
        <v>1469</v>
      </c>
      <c r="M2897">
        <v>74.900000000000006</v>
      </c>
      <c r="N2897" t="s">
        <v>1454</v>
      </c>
      <c r="O2897" t="s">
        <v>1434</v>
      </c>
      <c r="P2897" t="s">
        <v>1469</v>
      </c>
      <c r="Q2897" t="s">
        <v>1435</v>
      </c>
      <c r="R2897" t="s">
        <v>1435</v>
      </c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 spans="1:60" x14ac:dyDescent="0.25">
      <c r="A2898">
        <v>3229</v>
      </c>
      <c r="B2898">
        <v>43008</v>
      </c>
      <c r="C2898">
        <v>32</v>
      </c>
      <c r="D2898" t="s">
        <v>1846</v>
      </c>
      <c r="E2898" t="s">
        <v>1427</v>
      </c>
      <c r="F2898" t="s">
        <v>1441</v>
      </c>
      <c r="G2898">
        <v>5000576611</v>
      </c>
      <c r="H2898">
        <v>210502</v>
      </c>
      <c r="I2898">
        <v>35460</v>
      </c>
      <c r="J2898">
        <v>6000</v>
      </c>
      <c r="K2898">
        <v>5950</v>
      </c>
      <c r="L2898" t="s">
        <v>1852</v>
      </c>
      <c r="M2898">
        <v>2</v>
      </c>
      <c r="N2898" t="s">
        <v>1437</v>
      </c>
      <c r="O2898" t="s">
        <v>1434</v>
      </c>
      <c r="P2898" t="s">
        <v>1852</v>
      </c>
      <c r="Q2898" t="s">
        <v>1435</v>
      </c>
      <c r="R2898" t="s">
        <v>1435</v>
      </c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 spans="1:60" x14ac:dyDescent="0.25">
      <c r="A2899">
        <v>3230</v>
      </c>
      <c r="B2899">
        <v>43008</v>
      </c>
      <c r="C2899">
        <v>32</v>
      </c>
      <c r="D2899" t="s">
        <v>1846</v>
      </c>
      <c r="E2899" t="s">
        <v>1427</v>
      </c>
      <c r="F2899" t="s">
        <v>1441</v>
      </c>
      <c r="G2899">
        <v>5000576611</v>
      </c>
      <c r="H2899">
        <v>210502</v>
      </c>
      <c r="I2899">
        <v>35460</v>
      </c>
      <c r="J2899">
        <v>6900</v>
      </c>
      <c r="K2899">
        <v>5953</v>
      </c>
      <c r="L2899" t="s">
        <v>1852</v>
      </c>
      <c r="M2899">
        <v>1</v>
      </c>
      <c r="N2899" t="s">
        <v>1437</v>
      </c>
      <c r="O2899" t="s">
        <v>1434</v>
      </c>
      <c r="P2899" t="s">
        <v>1852</v>
      </c>
      <c r="Q2899" t="s">
        <v>1435</v>
      </c>
      <c r="R2899" t="s">
        <v>1435</v>
      </c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</row>
    <row r="2900" spans="1:60" x14ac:dyDescent="0.25">
      <c r="A2900">
        <v>3231</v>
      </c>
      <c r="B2900">
        <v>43008</v>
      </c>
      <c r="C2900">
        <v>32</v>
      </c>
      <c r="D2900" t="s">
        <v>1846</v>
      </c>
      <c r="E2900" t="s">
        <v>1427</v>
      </c>
      <c r="F2900" t="s">
        <v>1441</v>
      </c>
      <c r="G2900">
        <v>5000576611</v>
      </c>
      <c r="H2900">
        <v>210502</v>
      </c>
      <c r="I2900">
        <v>35460</v>
      </c>
      <c r="J2900">
        <v>5400</v>
      </c>
      <c r="K2900">
        <v>5724</v>
      </c>
      <c r="L2900" t="s">
        <v>2205</v>
      </c>
      <c r="M2900">
        <v>6</v>
      </c>
      <c r="N2900" t="s">
        <v>1454</v>
      </c>
      <c r="O2900" t="s">
        <v>1434</v>
      </c>
      <c r="P2900" t="s">
        <v>2205</v>
      </c>
      <c r="Q2900" t="s">
        <v>1435</v>
      </c>
      <c r="R2900" t="s">
        <v>1435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 spans="1:60" x14ac:dyDescent="0.25">
      <c r="A2901">
        <v>3232</v>
      </c>
      <c r="B2901">
        <v>43008</v>
      </c>
      <c r="C2901">
        <v>32</v>
      </c>
      <c r="D2901" t="s">
        <v>1846</v>
      </c>
      <c r="E2901" t="s">
        <v>1427</v>
      </c>
      <c r="F2901" t="s">
        <v>1441</v>
      </c>
      <c r="G2901">
        <v>5000576611</v>
      </c>
      <c r="H2901">
        <v>210502</v>
      </c>
      <c r="I2901">
        <v>35460</v>
      </c>
      <c r="J2901">
        <v>550</v>
      </c>
      <c r="K2901">
        <v>3849</v>
      </c>
      <c r="L2901" t="s">
        <v>1853</v>
      </c>
      <c r="M2901">
        <v>1</v>
      </c>
      <c r="N2901" t="s">
        <v>1437</v>
      </c>
      <c r="O2901" t="s">
        <v>1434</v>
      </c>
      <c r="P2901" t="s">
        <v>1853</v>
      </c>
      <c r="Q2901" t="s">
        <v>1435</v>
      </c>
      <c r="R2901" t="s">
        <v>1435</v>
      </c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 spans="1:60" x14ac:dyDescent="0.25">
      <c r="A2902">
        <v>3233</v>
      </c>
      <c r="B2902">
        <v>43008</v>
      </c>
      <c r="C2902">
        <v>32</v>
      </c>
      <c r="D2902" t="s">
        <v>1846</v>
      </c>
      <c r="E2902" t="s">
        <v>1427</v>
      </c>
      <c r="F2902" t="s">
        <v>1441</v>
      </c>
      <c r="G2902">
        <v>5000576611</v>
      </c>
      <c r="H2902">
        <v>210502</v>
      </c>
      <c r="I2902">
        <v>35460</v>
      </c>
      <c r="J2902">
        <v>6400</v>
      </c>
      <c r="K2902">
        <v>4604</v>
      </c>
      <c r="L2902" t="s">
        <v>1854</v>
      </c>
      <c r="M2902">
        <v>4</v>
      </c>
      <c r="N2902" t="s">
        <v>1454</v>
      </c>
      <c r="O2902" t="s">
        <v>1434</v>
      </c>
      <c r="P2902" t="s">
        <v>1854</v>
      </c>
      <c r="Q2902" t="s">
        <v>1435</v>
      </c>
      <c r="R2902" t="s">
        <v>1435</v>
      </c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 spans="1:60" x14ac:dyDescent="0.25">
      <c r="A2903">
        <v>3234</v>
      </c>
      <c r="B2903">
        <v>43008</v>
      </c>
      <c r="C2903">
        <v>32</v>
      </c>
      <c r="D2903" t="s">
        <v>1846</v>
      </c>
      <c r="E2903" t="s">
        <v>1427</v>
      </c>
      <c r="F2903" t="s">
        <v>1441</v>
      </c>
      <c r="G2903">
        <v>5000576611</v>
      </c>
      <c r="H2903">
        <v>210502</v>
      </c>
      <c r="I2903">
        <v>35460</v>
      </c>
      <c r="J2903">
        <v>88800</v>
      </c>
      <c r="K2903">
        <v>5952</v>
      </c>
      <c r="L2903" t="s">
        <v>1614</v>
      </c>
      <c r="M2903">
        <v>74</v>
      </c>
      <c r="N2903" t="s">
        <v>1454</v>
      </c>
      <c r="O2903" t="s">
        <v>1434</v>
      </c>
      <c r="P2903" t="s">
        <v>1614</v>
      </c>
      <c r="Q2903" t="s">
        <v>1435</v>
      </c>
      <c r="R2903" t="s">
        <v>1435</v>
      </c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 spans="1:60" x14ac:dyDescent="0.25">
      <c r="A2904">
        <v>3235</v>
      </c>
      <c r="B2904">
        <v>43008</v>
      </c>
      <c r="C2904">
        <v>32</v>
      </c>
      <c r="D2904" t="s">
        <v>1846</v>
      </c>
      <c r="E2904" t="s">
        <v>1427</v>
      </c>
      <c r="F2904" t="s">
        <v>1441</v>
      </c>
      <c r="G2904">
        <v>5000576611</v>
      </c>
      <c r="H2904">
        <v>210502</v>
      </c>
      <c r="I2904">
        <v>35460</v>
      </c>
      <c r="J2904">
        <v>90000</v>
      </c>
      <c r="K2904">
        <v>5440</v>
      </c>
      <c r="L2904" t="s">
        <v>1615</v>
      </c>
      <c r="M2904">
        <v>45</v>
      </c>
      <c r="N2904" t="s">
        <v>1613</v>
      </c>
      <c r="O2904" t="s">
        <v>1434</v>
      </c>
      <c r="P2904" t="s">
        <v>1615</v>
      </c>
      <c r="Q2904" t="s">
        <v>1435</v>
      </c>
      <c r="R2904" t="s">
        <v>1435</v>
      </c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 spans="1:60" x14ac:dyDescent="0.25">
      <c r="A2905">
        <v>3236</v>
      </c>
      <c r="B2905">
        <v>43008</v>
      </c>
      <c r="C2905">
        <v>32</v>
      </c>
      <c r="D2905" t="s">
        <v>1846</v>
      </c>
      <c r="E2905" t="s">
        <v>1427</v>
      </c>
      <c r="F2905" t="s">
        <v>1441</v>
      </c>
      <c r="G2905">
        <v>5000576611</v>
      </c>
      <c r="H2905">
        <v>210502</v>
      </c>
      <c r="I2905">
        <v>35460</v>
      </c>
      <c r="J2905">
        <v>2600</v>
      </c>
      <c r="K2905">
        <v>2550</v>
      </c>
      <c r="L2905" t="s">
        <v>1551</v>
      </c>
      <c r="M2905">
        <v>13</v>
      </c>
      <c r="N2905" t="s">
        <v>1437</v>
      </c>
      <c r="O2905" t="s">
        <v>1434</v>
      </c>
      <c r="P2905" t="s">
        <v>1551</v>
      </c>
      <c r="Q2905" t="s">
        <v>1435</v>
      </c>
      <c r="R2905" t="s">
        <v>1435</v>
      </c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 spans="1:60" x14ac:dyDescent="0.25">
      <c r="A2906">
        <v>3237</v>
      </c>
      <c r="B2906">
        <v>43008</v>
      </c>
      <c r="C2906">
        <v>32</v>
      </c>
      <c r="D2906" t="s">
        <v>1846</v>
      </c>
      <c r="E2906" t="s">
        <v>1427</v>
      </c>
      <c r="F2906" t="s">
        <v>1441</v>
      </c>
      <c r="G2906">
        <v>5000576611</v>
      </c>
      <c r="H2906">
        <v>210502</v>
      </c>
      <c r="I2906">
        <v>35460</v>
      </c>
      <c r="J2906">
        <v>48000</v>
      </c>
      <c r="K2906">
        <v>5057</v>
      </c>
      <c r="L2906" t="s">
        <v>1851</v>
      </c>
      <c r="M2906">
        <v>20</v>
      </c>
      <c r="N2906" t="s">
        <v>1471</v>
      </c>
      <c r="O2906" t="s">
        <v>1434</v>
      </c>
      <c r="P2906" t="s">
        <v>1851</v>
      </c>
      <c r="Q2906" t="s">
        <v>1435</v>
      </c>
      <c r="R2906" t="s">
        <v>1435</v>
      </c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 spans="1:60" x14ac:dyDescent="0.25">
      <c r="A2907">
        <v>3238</v>
      </c>
      <c r="B2907">
        <v>43008</v>
      </c>
      <c r="C2907">
        <v>32</v>
      </c>
      <c r="D2907" t="s">
        <v>1846</v>
      </c>
      <c r="E2907" t="s">
        <v>1427</v>
      </c>
      <c r="F2907" t="s">
        <v>1441</v>
      </c>
      <c r="G2907">
        <v>5000576611</v>
      </c>
      <c r="H2907">
        <v>210502</v>
      </c>
      <c r="I2907">
        <v>35460</v>
      </c>
      <c r="J2907">
        <v>33000</v>
      </c>
      <c r="K2907">
        <v>5538</v>
      </c>
      <c r="L2907" t="s">
        <v>1844</v>
      </c>
      <c r="M2907">
        <v>10</v>
      </c>
      <c r="N2907" t="s">
        <v>1454</v>
      </c>
      <c r="O2907" t="s">
        <v>1434</v>
      </c>
      <c r="P2907" t="s">
        <v>1844</v>
      </c>
      <c r="Q2907" t="s">
        <v>1435</v>
      </c>
      <c r="R2907" t="s">
        <v>1435</v>
      </c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 spans="1:60" x14ac:dyDescent="0.25">
      <c r="A2908">
        <v>3239</v>
      </c>
      <c r="B2908">
        <v>43008</v>
      </c>
      <c r="C2908">
        <v>32</v>
      </c>
      <c r="D2908" t="s">
        <v>1846</v>
      </c>
      <c r="E2908" t="s">
        <v>1427</v>
      </c>
      <c r="F2908" t="s">
        <v>1441</v>
      </c>
      <c r="G2908">
        <v>5000576611</v>
      </c>
      <c r="H2908">
        <v>210502</v>
      </c>
      <c r="I2908">
        <v>35460</v>
      </c>
      <c r="J2908">
        <v>30000</v>
      </c>
      <c r="K2908">
        <v>5726</v>
      </c>
      <c r="L2908" t="s">
        <v>1470</v>
      </c>
      <c r="M2908">
        <v>20</v>
      </c>
      <c r="N2908" t="s">
        <v>1471</v>
      </c>
      <c r="O2908" t="s">
        <v>1434</v>
      </c>
      <c r="P2908" t="s">
        <v>1470</v>
      </c>
      <c r="Q2908" t="s">
        <v>1435</v>
      </c>
      <c r="R2908" t="s">
        <v>1435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 spans="1:60" x14ac:dyDescent="0.25">
      <c r="A2909">
        <v>3240</v>
      </c>
      <c r="B2909">
        <v>43008</v>
      </c>
      <c r="C2909">
        <v>32</v>
      </c>
      <c r="D2909" t="s">
        <v>1846</v>
      </c>
      <c r="E2909" t="s">
        <v>1427</v>
      </c>
      <c r="F2909" t="s">
        <v>1441</v>
      </c>
      <c r="G2909">
        <v>5000576611</v>
      </c>
      <c r="H2909">
        <v>210502</v>
      </c>
      <c r="I2909">
        <v>35460</v>
      </c>
      <c r="J2909">
        <v>3400</v>
      </c>
      <c r="K2909">
        <v>5563</v>
      </c>
      <c r="L2909" t="s">
        <v>1845</v>
      </c>
      <c r="M2909">
        <v>2</v>
      </c>
      <c r="N2909" t="s">
        <v>1471</v>
      </c>
      <c r="O2909" t="s">
        <v>1434</v>
      </c>
      <c r="P2909" t="s">
        <v>1845</v>
      </c>
      <c r="Q2909" t="s">
        <v>1435</v>
      </c>
      <c r="R2909" t="s">
        <v>1435</v>
      </c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 spans="1:60" x14ac:dyDescent="0.25">
      <c r="A2910">
        <v>3241</v>
      </c>
      <c r="B2910">
        <v>43008</v>
      </c>
      <c r="C2910">
        <v>32</v>
      </c>
      <c r="D2910" t="s">
        <v>1846</v>
      </c>
      <c r="E2910" t="s">
        <v>1427</v>
      </c>
      <c r="F2910" t="s">
        <v>1441</v>
      </c>
      <c r="G2910">
        <v>5000576611</v>
      </c>
      <c r="H2910">
        <v>210502</v>
      </c>
      <c r="I2910">
        <v>35460</v>
      </c>
      <c r="J2910">
        <v>13500</v>
      </c>
      <c r="K2910">
        <v>5017</v>
      </c>
      <c r="L2910" t="s">
        <v>1482</v>
      </c>
      <c r="M2910">
        <v>3</v>
      </c>
      <c r="N2910" t="s">
        <v>1454</v>
      </c>
      <c r="O2910" t="s">
        <v>1434</v>
      </c>
      <c r="P2910" t="s">
        <v>1482</v>
      </c>
      <c r="Q2910" t="s">
        <v>1435</v>
      </c>
      <c r="R2910" t="s">
        <v>1435</v>
      </c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 spans="1:60" x14ac:dyDescent="0.25">
      <c r="A2911">
        <v>3242</v>
      </c>
      <c r="B2911">
        <v>43008</v>
      </c>
      <c r="C2911">
        <v>32</v>
      </c>
      <c r="D2911" t="s">
        <v>1846</v>
      </c>
      <c r="E2911" t="s">
        <v>1427</v>
      </c>
      <c r="F2911" t="s">
        <v>1441</v>
      </c>
      <c r="G2911">
        <v>5000576611</v>
      </c>
      <c r="H2911">
        <v>210502</v>
      </c>
      <c r="I2911">
        <v>35460</v>
      </c>
      <c r="J2911">
        <v>97500</v>
      </c>
      <c r="K2911">
        <v>5951</v>
      </c>
      <c r="L2911" t="s">
        <v>2239</v>
      </c>
      <c r="M2911">
        <v>15</v>
      </c>
      <c r="N2911" t="s">
        <v>1454</v>
      </c>
      <c r="O2911" t="s">
        <v>1434</v>
      </c>
      <c r="P2911" t="s">
        <v>2239</v>
      </c>
      <c r="Q2911" t="s">
        <v>1435</v>
      </c>
      <c r="R2911" t="s">
        <v>1435</v>
      </c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 spans="1:60" x14ac:dyDescent="0.25">
      <c r="A2912">
        <v>3243</v>
      </c>
      <c r="B2912">
        <v>43008</v>
      </c>
      <c r="C2912">
        <v>33</v>
      </c>
      <c r="D2912" t="s">
        <v>1846</v>
      </c>
      <c r="E2912" t="s">
        <v>1427</v>
      </c>
      <c r="F2912" t="s">
        <v>1441</v>
      </c>
      <c r="G2912">
        <v>5000576611</v>
      </c>
      <c r="H2912">
        <v>213205</v>
      </c>
      <c r="I2912">
        <v>35300</v>
      </c>
      <c r="J2912">
        <v>499200</v>
      </c>
      <c r="K2912">
        <v>5968</v>
      </c>
      <c r="L2912" t="s">
        <v>2540</v>
      </c>
      <c r="M2912">
        <v>416</v>
      </c>
      <c r="N2912" t="s">
        <v>1613</v>
      </c>
      <c r="O2912" t="s">
        <v>1434</v>
      </c>
      <c r="P2912" t="s">
        <v>2540</v>
      </c>
      <c r="Q2912" t="s">
        <v>1435</v>
      </c>
      <c r="R2912" t="s">
        <v>1435</v>
      </c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 spans="1:60" x14ac:dyDescent="0.25">
      <c r="A2913">
        <v>3244</v>
      </c>
      <c r="B2913">
        <v>43008</v>
      </c>
      <c r="C2913">
        <v>33</v>
      </c>
      <c r="D2913" t="s">
        <v>1846</v>
      </c>
      <c r="E2913" t="s">
        <v>1427</v>
      </c>
      <c r="F2913" t="s">
        <v>1441</v>
      </c>
      <c r="G2913">
        <v>5000576611</v>
      </c>
      <c r="H2913">
        <v>213205</v>
      </c>
      <c r="I2913">
        <v>35300</v>
      </c>
      <c r="J2913">
        <v>1160000</v>
      </c>
      <c r="K2913">
        <v>5438</v>
      </c>
      <c r="L2913" t="s">
        <v>1612</v>
      </c>
      <c r="M2913">
        <v>580</v>
      </c>
      <c r="N2913" t="s">
        <v>1613</v>
      </c>
      <c r="O2913" t="s">
        <v>1434</v>
      </c>
      <c r="P2913" t="s">
        <v>1612</v>
      </c>
      <c r="Q2913" t="s">
        <v>1435</v>
      </c>
      <c r="R2913" t="s">
        <v>1435</v>
      </c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 spans="1:60" x14ac:dyDescent="0.25">
      <c r="A2914">
        <v>3245</v>
      </c>
      <c r="B2914">
        <v>43008</v>
      </c>
      <c r="C2914">
        <v>33</v>
      </c>
      <c r="D2914" t="s">
        <v>1846</v>
      </c>
      <c r="E2914" t="s">
        <v>1427</v>
      </c>
      <c r="F2914" t="s">
        <v>1441</v>
      </c>
      <c r="G2914">
        <v>5000576611</v>
      </c>
      <c r="H2914">
        <v>213205</v>
      </c>
      <c r="I2914">
        <v>35300</v>
      </c>
      <c r="J2914">
        <v>336000</v>
      </c>
      <c r="K2914">
        <v>5736</v>
      </c>
      <c r="L2914" t="s">
        <v>1488</v>
      </c>
      <c r="M2914">
        <v>168</v>
      </c>
      <c r="N2914" t="s">
        <v>1454</v>
      </c>
      <c r="O2914" t="s">
        <v>1434</v>
      </c>
      <c r="P2914" t="s">
        <v>1488</v>
      </c>
      <c r="Q2914" t="s">
        <v>1435</v>
      </c>
      <c r="R2914" t="s">
        <v>1435</v>
      </c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 spans="1:60" x14ac:dyDescent="0.25">
      <c r="A2915">
        <v>3246</v>
      </c>
      <c r="B2915">
        <v>43008</v>
      </c>
      <c r="C2915">
        <v>33</v>
      </c>
      <c r="D2915" t="s">
        <v>1846</v>
      </c>
      <c r="E2915" t="s">
        <v>1427</v>
      </c>
      <c r="F2915" t="s">
        <v>1441</v>
      </c>
      <c r="G2915">
        <v>5000576611</v>
      </c>
      <c r="H2915">
        <v>213205</v>
      </c>
      <c r="I2915">
        <v>35300</v>
      </c>
      <c r="J2915">
        <v>503800</v>
      </c>
      <c r="K2915">
        <v>5455</v>
      </c>
      <c r="L2915" t="s">
        <v>1491</v>
      </c>
      <c r="M2915">
        <v>229</v>
      </c>
      <c r="N2915" t="s">
        <v>1454</v>
      </c>
      <c r="O2915" t="s">
        <v>1434</v>
      </c>
      <c r="P2915" t="s">
        <v>1491</v>
      </c>
      <c r="Q2915" t="s">
        <v>1435</v>
      </c>
      <c r="R2915" t="s">
        <v>1435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 spans="1:60" x14ac:dyDescent="0.25">
      <c r="A2916">
        <v>3247</v>
      </c>
      <c r="B2916">
        <v>43008</v>
      </c>
      <c r="C2916">
        <v>33</v>
      </c>
      <c r="D2916" t="s">
        <v>1846</v>
      </c>
      <c r="E2916" t="s">
        <v>1427</v>
      </c>
      <c r="F2916" t="s">
        <v>1441</v>
      </c>
      <c r="G2916">
        <v>5000576611</v>
      </c>
      <c r="H2916">
        <v>213205</v>
      </c>
      <c r="I2916">
        <v>35300</v>
      </c>
      <c r="J2916">
        <v>120000</v>
      </c>
      <c r="K2916">
        <v>4071</v>
      </c>
      <c r="L2916" t="s">
        <v>1489</v>
      </c>
      <c r="M2916">
        <v>40</v>
      </c>
      <c r="N2916" t="s">
        <v>1490</v>
      </c>
      <c r="O2916" t="s">
        <v>1434</v>
      </c>
      <c r="P2916" t="s">
        <v>1489</v>
      </c>
      <c r="Q2916" t="s">
        <v>1435</v>
      </c>
      <c r="R2916" t="s">
        <v>1435</v>
      </c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 spans="1:60" x14ac:dyDescent="0.25">
      <c r="A2917">
        <v>3248</v>
      </c>
      <c r="B2917">
        <v>43008</v>
      </c>
      <c r="C2917">
        <v>33</v>
      </c>
      <c r="D2917" t="s">
        <v>1846</v>
      </c>
      <c r="E2917" t="s">
        <v>1427</v>
      </c>
      <c r="F2917" t="s">
        <v>1441</v>
      </c>
      <c r="G2917">
        <v>5000576611</v>
      </c>
      <c r="H2917">
        <v>213205</v>
      </c>
      <c r="I2917">
        <v>35300</v>
      </c>
      <c r="J2917">
        <v>132000</v>
      </c>
      <c r="K2917">
        <v>5967</v>
      </c>
      <c r="L2917" t="s">
        <v>1860</v>
      </c>
      <c r="M2917">
        <v>88</v>
      </c>
      <c r="N2917" t="s">
        <v>1454</v>
      </c>
      <c r="O2917" t="s">
        <v>1434</v>
      </c>
      <c r="P2917" t="s">
        <v>1860</v>
      </c>
      <c r="Q2917" t="s">
        <v>1435</v>
      </c>
      <c r="R2917" t="s">
        <v>1435</v>
      </c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 spans="1:60" x14ac:dyDescent="0.25">
      <c r="A2918">
        <v>3249</v>
      </c>
      <c r="B2918">
        <v>43008</v>
      </c>
      <c r="C2918">
        <v>33</v>
      </c>
      <c r="D2918" t="s">
        <v>1846</v>
      </c>
      <c r="E2918" t="s">
        <v>1427</v>
      </c>
      <c r="F2918" t="s">
        <v>1441</v>
      </c>
      <c r="G2918">
        <v>5000576611</v>
      </c>
      <c r="H2918">
        <v>213205</v>
      </c>
      <c r="I2918">
        <v>35300</v>
      </c>
      <c r="J2918">
        <v>90200</v>
      </c>
      <c r="K2918">
        <v>2816</v>
      </c>
      <c r="L2918" t="s">
        <v>1488</v>
      </c>
      <c r="M2918">
        <v>41</v>
      </c>
      <c r="N2918" t="s">
        <v>1454</v>
      </c>
      <c r="O2918" t="s">
        <v>1434</v>
      </c>
      <c r="P2918" t="s">
        <v>1488</v>
      </c>
      <c r="Q2918" t="s">
        <v>1435</v>
      </c>
      <c r="R2918" t="s">
        <v>1435</v>
      </c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 spans="1:60" x14ac:dyDescent="0.25">
      <c r="A2919">
        <v>3250</v>
      </c>
      <c r="B2919">
        <v>43008</v>
      </c>
      <c r="C2919">
        <v>33</v>
      </c>
      <c r="D2919" t="s">
        <v>1846</v>
      </c>
      <c r="E2919" t="s">
        <v>1427</v>
      </c>
      <c r="F2919" t="s">
        <v>1441</v>
      </c>
      <c r="G2919">
        <v>5000576611</v>
      </c>
      <c r="H2919">
        <v>213205</v>
      </c>
      <c r="I2919">
        <v>35300</v>
      </c>
      <c r="J2919">
        <v>1339200</v>
      </c>
      <c r="K2919">
        <v>5954</v>
      </c>
      <c r="L2919" t="s">
        <v>1849</v>
      </c>
      <c r="M2919">
        <v>248</v>
      </c>
      <c r="N2919" t="s">
        <v>1454</v>
      </c>
      <c r="O2919" t="s">
        <v>1434</v>
      </c>
      <c r="P2919" t="s">
        <v>1849</v>
      </c>
      <c r="Q2919" t="s">
        <v>1435</v>
      </c>
      <c r="R2919" t="s">
        <v>1435</v>
      </c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 spans="1:60" x14ac:dyDescent="0.25">
      <c r="A2920">
        <v>3251</v>
      </c>
      <c r="B2920">
        <v>43008</v>
      </c>
      <c r="C2920">
        <v>33</v>
      </c>
      <c r="D2920" t="s">
        <v>1846</v>
      </c>
      <c r="E2920" t="s">
        <v>1427</v>
      </c>
      <c r="F2920" t="s">
        <v>1441</v>
      </c>
      <c r="G2920">
        <v>5000576611</v>
      </c>
      <c r="H2920">
        <v>213205</v>
      </c>
      <c r="I2920">
        <v>35300</v>
      </c>
      <c r="J2920">
        <v>1479500</v>
      </c>
      <c r="K2920">
        <v>5787</v>
      </c>
      <c r="L2920" t="s">
        <v>2262</v>
      </c>
      <c r="M2920">
        <v>269</v>
      </c>
      <c r="N2920" t="s">
        <v>1454</v>
      </c>
      <c r="O2920" t="s">
        <v>1434</v>
      </c>
      <c r="P2920" t="s">
        <v>2262</v>
      </c>
      <c r="Q2920" t="s">
        <v>1435</v>
      </c>
      <c r="R2920" t="s">
        <v>1435</v>
      </c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 spans="1:60" x14ac:dyDescent="0.25">
      <c r="A2921">
        <v>3252</v>
      </c>
      <c r="B2921">
        <v>43008</v>
      </c>
      <c r="C2921">
        <v>33</v>
      </c>
      <c r="D2921" t="s">
        <v>1846</v>
      </c>
      <c r="E2921" t="s">
        <v>1427</v>
      </c>
      <c r="F2921" t="s">
        <v>1441</v>
      </c>
      <c r="G2921">
        <v>5000576611</v>
      </c>
      <c r="H2921">
        <v>213205</v>
      </c>
      <c r="I2921">
        <v>35300</v>
      </c>
      <c r="J2921">
        <v>180600</v>
      </c>
      <c r="K2921">
        <v>5955</v>
      </c>
      <c r="L2921" t="s">
        <v>1477</v>
      </c>
      <c r="M2921">
        <v>258</v>
      </c>
      <c r="N2921" t="s">
        <v>1454</v>
      </c>
      <c r="O2921" t="s">
        <v>1434</v>
      </c>
      <c r="P2921" t="s">
        <v>1477</v>
      </c>
      <c r="Q2921" t="s">
        <v>1435</v>
      </c>
      <c r="R2921" t="s">
        <v>1435</v>
      </c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 spans="1:60" x14ac:dyDescent="0.25">
      <c r="A2922">
        <v>3253</v>
      </c>
      <c r="B2922">
        <v>43008</v>
      </c>
      <c r="C2922">
        <v>33</v>
      </c>
      <c r="D2922" t="s">
        <v>1846</v>
      </c>
      <c r="E2922" t="s">
        <v>1427</v>
      </c>
      <c r="F2922" t="s">
        <v>1441</v>
      </c>
      <c r="G2922">
        <v>5000576611</v>
      </c>
      <c r="H2922">
        <v>213205</v>
      </c>
      <c r="I2922">
        <v>35300</v>
      </c>
      <c r="J2922">
        <v>178000</v>
      </c>
      <c r="K2922">
        <v>5560</v>
      </c>
      <c r="L2922" t="s">
        <v>2216</v>
      </c>
      <c r="M2922">
        <v>178</v>
      </c>
      <c r="N2922" t="s">
        <v>1454</v>
      </c>
      <c r="O2922" t="s">
        <v>1434</v>
      </c>
      <c r="P2922" t="s">
        <v>2216</v>
      </c>
      <c r="Q2922" t="s">
        <v>1435</v>
      </c>
      <c r="R2922" t="s">
        <v>1435</v>
      </c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 spans="1:60" x14ac:dyDescent="0.25">
      <c r="A2923">
        <v>3254</v>
      </c>
      <c r="B2923">
        <v>43008</v>
      </c>
      <c r="C2923">
        <v>33</v>
      </c>
      <c r="D2923" t="s">
        <v>1846</v>
      </c>
      <c r="E2923" t="s">
        <v>1427</v>
      </c>
      <c r="F2923" t="s">
        <v>1441</v>
      </c>
      <c r="G2923">
        <v>5000576611</v>
      </c>
      <c r="H2923">
        <v>213205</v>
      </c>
      <c r="I2923">
        <v>35300</v>
      </c>
      <c r="J2923">
        <v>8400</v>
      </c>
      <c r="K2923">
        <v>5784</v>
      </c>
      <c r="L2923" t="s">
        <v>2281</v>
      </c>
      <c r="M2923">
        <v>7</v>
      </c>
      <c r="N2923" t="s">
        <v>1454</v>
      </c>
      <c r="O2923" t="s">
        <v>1434</v>
      </c>
      <c r="P2923" t="s">
        <v>2281</v>
      </c>
      <c r="Q2923" t="s">
        <v>1435</v>
      </c>
      <c r="R2923" t="s">
        <v>1435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 spans="1:60" x14ac:dyDescent="0.25">
      <c r="A2924">
        <v>3255</v>
      </c>
      <c r="B2924">
        <v>43008</v>
      </c>
      <c r="C2924">
        <v>33</v>
      </c>
      <c r="D2924" t="s">
        <v>1846</v>
      </c>
      <c r="E2924" t="s">
        <v>1427</v>
      </c>
      <c r="F2924" t="s">
        <v>1441</v>
      </c>
      <c r="G2924">
        <v>5000576611</v>
      </c>
      <c r="H2924">
        <v>213205</v>
      </c>
      <c r="I2924">
        <v>35300</v>
      </c>
      <c r="J2924">
        <v>9100</v>
      </c>
      <c r="K2924">
        <v>5957</v>
      </c>
      <c r="L2924" t="s">
        <v>1478</v>
      </c>
      <c r="M2924">
        <v>13</v>
      </c>
      <c r="N2924" t="s">
        <v>1454</v>
      </c>
      <c r="O2924" t="s">
        <v>1434</v>
      </c>
      <c r="P2924" t="s">
        <v>1478</v>
      </c>
      <c r="Q2924" t="s">
        <v>1435</v>
      </c>
      <c r="R2924" t="s">
        <v>1435</v>
      </c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 spans="1:60" x14ac:dyDescent="0.25">
      <c r="A2925">
        <v>3256</v>
      </c>
      <c r="B2925">
        <v>43008</v>
      </c>
      <c r="C2925">
        <v>33</v>
      </c>
      <c r="D2925" t="s">
        <v>1846</v>
      </c>
      <c r="E2925" t="s">
        <v>1427</v>
      </c>
      <c r="F2925" t="s">
        <v>1441</v>
      </c>
      <c r="G2925">
        <v>5000576611</v>
      </c>
      <c r="H2925">
        <v>213205</v>
      </c>
      <c r="I2925">
        <v>35300</v>
      </c>
      <c r="J2925">
        <v>14000</v>
      </c>
      <c r="K2925">
        <v>5958</v>
      </c>
      <c r="L2925" t="s">
        <v>1480</v>
      </c>
      <c r="M2925">
        <v>20</v>
      </c>
      <c r="N2925" t="s">
        <v>1454</v>
      </c>
      <c r="O2925" t="s">
        <v>1434</v>
      </c>
      <c r="P2925" t="s">
        <v>1480</v>
      </c>
      <c r="Q2925" t="s">
        <v>1435</v>
      </c>
      <c r="R2925" t="s">
        <v>1435</v>
      </c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 spans="1:60" x14ac:dyDescent="0.25">
      <c r="A2926">
        <v>3257</v>
      </c>
      <c r="B2926">
        <v>43008</v>
      </c>
      <c r="C2926">
        <v>33</v>
      </c>
      <c r="D2926" t="s">
        <v>1846</v>
      </c>
      <c r="E2926" t="s">
        <v>1427</v>
      </c>
      <c r="F2926" t="s">
        <v>1441</v>
      </c>
      <c r="G2926">
        <v>5000576611</v>
      </c>
      <c r="H2926">
        <v>213205</v>
      </c>
      <c r="I2926">
        <v>35300</v>
      </c>
      <c r="J2926">
        <v>61200</v>
      </c>
      <c r="K2926">
        <v>5956</v>
      </c>
      <c r="L2926" t="s">
        <v>1481</v>
      </c>
      <c r="M2926">
        <v>36</v>
      </c>
      <c r="N2926" t="s">
        <v>1437</v>
      </c>
      <c r="O2926" t="s">
        <v>1434</v>
      </c>
      <c r="P2926" t="s">
        <v>1481</v>
      </c>
      <c r="Q2926" t="s">
        <v>1435</v>
      </c>
      <c r="R2926" t="s">
        <v>1435</v>
      </c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 spans="1:60" x14ac:dyDescent="0.25">
      <c r="A2927">
        <v>3258</v>
      </c>
      <c r="B2927">
        <v>43008</v>
      </c>
      <c r="C2927">
        <v>33</v>
      </c>
      <c r="D2927" t="s">
        <v>1846</v>
      </c>
      <c r="E2927" t="s">
        <v>1427</v>
      </c>
      <c r="F2927" t="s">
        <v>1441</v>
      </c>
      <c r="G2927">
        <v>5000576611</v>
      </c>
      <c r="H2927">
        <v>213205</v>
      </c>
      <c r="I2927">
        <v>35300</v>
      </c>
      <c r="J2927">
        <v>32000</v>
      </c>
      <c r="K2927">
        <v>5964</v>
      </c>
      <c r="L2927" t="s">
        <v>1466</v>
      </c>
      <c r="M2927">
        <v>10</v>
      </c>
      <c r="N2927" t="s">
        <v>1437</v>
      </c>
      <c r="O2927" t="s">
        <v>1434</v>
      </c>
      <c r="P2927" t="s">
        <v>1466</v>
      </c>
      <c r="Q2927" t="s">
        <v>1435</v>
      </c>
      <c r="R2927" t="s">
        <v>1435</v>
      </c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 spans="1:60" x14ac:dyDescent="0.25">
      <c r="A2928">
        <v>3259</v>
      </c>
      <c r="B2928">
        <v>43008</v>
      </c>
      <c r="C2928">
        <v>33</v>
      </c>
      <c r="D2928" t="s">
        <v>1846</v>
      </c>
      <c r="E2928" t="s">
        <v>1427</v>
      </c>
      <c r="F2928" t="s">
        <v>1441</v>
      </c>
      <c r="G2928">
        <v>5000576611</v>
      </c>
      <c r="H2928">
        <v>213205</v>
      </c>
      <c r="I2928">
        <v>35300</v>
      </c>
      <c r="J2928">
        <v>1400</v>
      </c>
      <c r="K2928">
        <v>5741</v>
      </c>
      <c r="L2928" t="s">
        <v>1859</v>
      </c>
      <c r="M2928">
        <v>4</v>
      </c>
      <c r="N2928" t="s">
        <v>1437</v>
      </c>
      <c r="O2928" t="s">
        <v>1434</v>
      </c>
      <c r="P2928" t="s">
        <v>1859</v>
      </c>
      <c r="Q2928" t="s">
        <v>1435</v>
      </c>
      <c r="R2928" t="s">
        <v>1435</v>
      </c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 spans="1:60" x14ac:dyDescent="0.25">
      <c r="A2929">
        <v>3260</v>
      </c>
      <c r="B2929">
        <v>43008</v>
      </c>
      <c r="C2929">
        <v>33</v>
      </c>
      <c r="D2929" t="s">
        <v>1846</v>
      </c>
      <c r="E2929" t="s">
        <v>1427</v>
      </c>
      <c r="F2929" t="s">
        <v>1441</v>
      </c>
      <c r="G2929">
        <v>5000576611</v>
      </c>
      <c r="H2929">
        <v>213205</v>
      </c>
      <c r="I2929">
        <v>35300</v>
      </c>
      <c r="J2929">
        <v>1700</v>
      </c>
      <c r="K2929">
        <v>5742</v>
      </c>
      <c r="L2929" t="s">
        <v>2203</v>
      </c>
      <c r="M2929">
        <v>2</v>
      </c>
      <c r="N2929" t="s">
        <v>1437</v>
      </c>
      <c r="O2929" t="s">
        <v>1434</v>
      </c>
      <c r="P2929" t="s">
        <v>2203</v>
      </c>
      <c r="Q2929" t="s">
        <v>1435</v>
      </c>
      <c r="R2929" t="s">
        <v>1435</v>
      </c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 spans="1:60" x14ac:dyDescent="0.25">
      <c r="A2930">
        <v>3261</v>
      </c>
      <c r="B2930">
        <v>43008</v>
      </c>
      <c r="C2930">
        <v>33</v>
      </c>
      <c r="D2930" t="s">
        <v>1846</v>
      </c>
      <c r="E2930" t="s">
        <v>1427</v>
      </c>
      <c r="F2930" t="s">
        <v>1441</v>
      </c>
      <c r="G2930">
        <v>5000576611</v>
      </c>
      <c r="H2930">
        <v>213205</v>
      </c>
      <c r="I2930">
        <v>35300</v>
      </c>
      <c r="J2930">
        <v>8450</v>
      </c>
      <c r="K2930">
        <v>5001</v>
      </c>
      <c r="L2930" t="s">
        <v>1859</v>
      </c>
      <c r="M2930">
        <v>13</v>
      </c>
      <c r="N2930" t="s">
        <v>1454</v>
      </c>
      <c r="O2930" t="s">
        <v>1434</v>
      </c>
      <c r="P2930" t="s">
        <v>1859</v>
      </c>
      <c r="Q2930" t="s">
        <v>1435</v>
      </c>
      <c r="R2930" t="s">
        <v>1435</v>
      </c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 spans="1:60" x14ac:dyDescent="0.25">
      <c r="A2931">
        <v>3262</v>
      </c>
      <c r="B2931">
        <v>43008</v>
      </c>
      <c r="C2931">
        <v>33</v>
      </c>
      <c r="D2931" t="s">
        <v>1846</v>
      </c>
      <c r="E2931" t="s">
        <v>1427</v>
      </c>
      <c r="F2931" t="s">
        <v>1441</v>
      </c>
      <c r="G2931">
        <v>5000576611</v>
      </c>
      <c r="H2931">
        <v>213205</v>
      </c>
      <c r="I2931">
        <v>35300</v>
      </c>
      <c r="J2931">
        <v>17400</v>
      </c>
      <c r="K2931">
        <v>5453</v>
      </c>
      <c r="L2931" t="s">
        <v>1486</v>
      </c>
      <c r="M2931">
        <v>3</v>
      </c>
      <c r="N2931" t="s">
        <v>1454</v>
      </c>
      <c r="O2931" t="s">
        <v>1434</v>
      </c>
      <c r="P2931" t="s">
        <v>1486</v>
      </c>
      <c r="Q2931" t="s">
        <v>1435</v>
      </c>
      <c r="R2931" t="s">
        <v>1435</v>
      </c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 spans="1:60" x14ac:dyDescent="0.25">
      <c r="A2932">
        <v>3263</v>
      </c>
      <c r="B2932">
        <v>43008</v>
      </c>
      <c r="C2932">
        <v>33</v>
      </c>
      <c r="D2932" t="s">
        <v>1846</v>
      </c>
      <c r="E2932" t="s">
        <v>1427</v>
      </c>
      <c r="F2932" t="s">
        <v>1441</v>
      </c>
      <c r="G2932">
        <v>5000576611</v>
      </c>
      <c r="H2932">
        <v>213205</v>
      </c>
      <c r="I2932">
        <v>35300</v>
      </c>
      <c r="J2932">
        <v>33500</v>
      </c>
      <c r="K2932">
        <v>5959</v>
      </c>
      <c r="L2932" t="s">
        <v>1468</v>
      </c>
      <c r="M2932">
        <v>5</v>
      </c>
      <c r="N2932" t="s">
        <v>1471</v>
      </c>
      <c r="O2932" t="s">
        <v>1434</v>
      </c>
      <c r="P2932" t="s">
        <v>1468</v>
      </c>
      <c r="Q2932" t="s">
        <v>1435</v>
      </c>
      <c r="R2932" t="s">
        <v>1435</v>
      </c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 spans="1:60" x14ac:dyDescent="0.25">
      <c r="A2933">
        <v>3264</v>
      </c>
      <c r="B2933">
        <v>43008</v>
      </c>
      <c r="C2933">
        <v>33</v>
      </c>
      <c r="D2933" t="s">
        <v>1846</v>
      </c>
      <c r="E2933" t="s">
        <v>1427</v>
      </c>
      <c r="F2933" t="s">
        <v>1441</v>
      </c>
      <c r="G2933">
        <v>5000576611</v>
      </c>
      <c r="H2933">
        <v>213205</v>
      </c>
      <c r="I2933">
        <v>35300</v>
      </c>
      <c r="J2933">
        <v>24000</v>
      </c>
      <c r="K2933">
        <v>5004</v>
      </c>
      <c r="L2933" t="s">
        <v>1472</v>
      </c>
      <c r="M2933">
        <v>12</v>
      </c>
      <c r="N2933" t="s">
        <v>1437</v>
      </c>
      <c r="O2933" t="s">
        <v>1434</v>
      </c>
      <c r="P2933" t="s">
        <v>1472</v>
      </c>
      <c r="Q2933" t="s">
        <v>1435</v>
      </c>
      <c r="R2933" t="s">
        <v>1435</v>
      </c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</row>
    <row r="2934" spans="1:60" x14ac:dyDescent="0.25">
      <c r="A2934">
        <v>3265</v>
      </c>
      <c r="B2934">
        <v>43008</v>
      </c>
      <c r="C2934">
        <v>33</v>
      </c>
      <c r="D2934" t="s">
        <v>1846</v>
      </c>
      <c r="E2934" t="s">
        <v>1427</v>
      </c>
      <c r="F2934" t="s">
        <v>1441</v>
      </c>
      <c r="G2934">
        <v>5000576611</v>
      </c>
      <c r="H2934">
        <v>213205</v>
      </c>
      <c r="I2934">
        <v>35300</v>
      </c>
      <c r="J2934">
        <v>49600</v>
      </c>
      <c r="K2934">
        <v>5962</v>
      </c>
      <c r="L2934" t="s">
        <v>2535</v>
      </c>
      <c r="M2934">
        <v>31</v>
      </c>
      <c r="N2934" t="s">
        <v>1454</v>
      </c>
      <c r="O2934" t="s">
        <v>1434</v>
      </c>
      <c r="P2934" t="s">
        <v>2535</v>
      </c>
      <c r="Q2934" t="s">
        <v>1435</v>
      </c>
      <c r="R2934" t="s">
        <v>1435</v>
      </c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 spans="1:60" x14ac:dyDescent="0.25">
      <c r="A2935">
        <v>3266</v>
      </c>
      <c r="B2935">
        <v>43008</v>
      </c>
      <c r="C2935">
        <v>33</v>
      </c>
      <c r="D2935" t="s">
        <v>1846</v>
      </c>
      <c r="E2935" t="s">
        <v>1427</v>
      </c>
      <c r="F2935" t="s">
        <v>1441</v>
      </c>
      <c r="G2935">
        <v>5000576611</v>
      </c>
      <c r="H2935">
        <v>213205</v>
      </c>
      <c r="I2935">
        <v>35300</v>
      </c>
      <c r="J2935">
        <v>26000</v>
      </c>
      <c r="K2935">
        <v>5963</v>
      </c>
      <c r="L2935" t="s">
        <v>2214</v>
      </c>
      <c r="M2935">
        <v>10</v>
      </c>
      <c r="N2935" t="s">
        <v>1471</v>
      </c>
      <c r="O2935" t="s">
        <v>1434</v>
      </c>
      <c r="P2935" t="s">
        <v>2214</v>
      </c>
      <c r="Q2935" t="s">
        <v>1435</v>
      </c>
      <c r="R2935" t="s">
        <v>1435</v>
      </c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 spans="1:60" x14ac:dyDescent="0.25">
      <c r="A2936">
        <v>3267</v>
      </c>
      <c r="B2936">
        <v>43008</v>
      </c>
      <c r="C2936">
        <v>33</v>
      </c>
      <c r="D2936" t="s">
        <v>1846</v>
      </c>
      <c r="E2936" t="s">
        <v>1427</v>
      </c>
      <c r="F2936" t="s">
        <v>1441</v>
      </c>
      <c r="G2936">
        <v>5000576611</v>
      </c>
      <c r="H2936">
        <v>213205</v>
      </c>
      <c r="I2936">
        <v>35300</v>
      </c>
      <c r="J2936">
        <v>350000</v>
      </c>
      <c r="K2936">
        <v>5965</v>
      </c>
      <c r="L2936" t="s">
        <v>1535</v>
      </c>
      <c r="M2936">
        <v>50</v>
      </c>
      <c r="N2936" t="s">
        <v>1454</v>
      </c>
      <c r="O2936" t="s">
        <v>1434</v>
      </c>
      <c r="P2936" t="s">
        <v>1535</v>
      </c>
      <c r="Q2936" t="s">
        <v>1435</v>
      </c>
      <c r="R2936" t="s">
        <v>1435</v>
      </c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 spans="1:60" x14ac:dyDescent="0.25">
      <c r="A2937">
        <v>3268</v>
      </c>
      <c r="B2937">
        <v>43008</v>
      </c>
      <c r="C2937">
        <v>33</v>
      </c>
      <c r="D2937" t="s">
        <v>1846</v>
      </c>
      <c r="E2937" t="s">
        <v>1427</v>
      </c>
      <c r="F2937" t="s">
        <v>1441</v>
      </c>
      <c r="G2937">
        <v>5000576611</v>
      </c>
      <c r="H2937">
        <v>213205</v>
      </c>
      <c r="I2937">
        <v>35300</v>
      </c>
      <c r="J2937">
        <v>30000</v>
      </c>
      <c r="K2937">
        <v>5960</v>
      </c>
      <c r="L2937" t="s">
        <v>1468</v>
      </c>
      <c r="M2937">
        <v>20</v>
      </c>
      <c r="N2937" t="s">
        <v>1454</v>
      </c>
      <c r="O2937" t="s">
        <v>1434</v>
      </c>
      <c r="P2937" t="s">
        <v>1468</v>
      </c>
      <c r="Q2937" t="s">
        <v>1435</v>
      </c>
      <c r="R2937" t="s">
        <v>1435</v>
      </c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 spans="1:60" x14ac:dyDescent="0.25">
      <c r="A2938">
        <v>3269</v>
      </c>
      <c r="B2938">
        <v>43008</v>
      </c>
      <c r="C2938">
        <v>33</v>
      </c>
      <c r="D2938" t="s">
        <v>1846</v>
      </c>
      <c r="E2938" t="s">
        <v>1427</v>
      </c>
      <c r="F2938" t="s">
        <v>1441</v>
      </c>
      <c r="G2938">
        <v>5000576611</v>
      </c>
      <c r="H2938">
        <v>213205</v>
      </c>
      <c r="I2938">
        <v>35300</v>
      </c>
      <c r="J2938">
        <v>247500</v>
      </c>
      <c r="K2938">
        <v>5966</v>
      </c>
      <c r="L2938" t="s">
        <v>2539</v>
      </c>
      <c r="M2938">
        <v>45</v>
      </c>
      <c r="N2938" t="s">
        <v>1437</v>
      </c>
      <c r="O2938" t="s">
        <v>1434</v>
      </c>
      <c r="P2938" t="s">
        <v>2539</v>
      </c>
      <c r="Q2938" t="s">
        <v>1435</v>
      </c>
      <c r="R2938" t="s">
        <v>1435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 spans="1:60" x14ac:dyDescent="0.25">
      <c r="A2939">
        <v>3270</v>
      </c>
      <c r="B2939">
        <v>43008</v>
      </c>
      <c r="C2939">
        <v>33</v>
      </c>
      <c r="D2939" t="s">
        <v>1846</v>
      </c>
      <c r="E2939" t="s">
        <v>1427</v>
      </c>
      <c r="F2939" t="s">
        <v>1441</v>
      </c>
      <c r="G2939">
        <v>5000576611</v>
      </c>
      <c r="H2939">
        <v>213205</v>
      </c>
      <c r="I2939">
        <v>35300</v>
      </c>
      <c r="J2939">
        <v>25500</v>
      </c>
      <c r="K2939">
        <v>5735</v>
      </c>
      <c r="L2939" t="s">
        <v>1487</v>
      </c>
      <c r="M2939">
        <v>30</v>
      </c>
      <c r="N2939" t="s">
        <v>1454</v>
      </c>
      <c r="O2939" t="s">
        <v>1434</v>
      </c>
      <c r="P2939" t="s">
        <v>1487</v>
      </c>
      <c r="Q2939" t="s">
        <v>1435</v>
      </c>
      <c r="R2939" t="s">
        <v>1435</v>
      </c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 spans="1:60" x14ac:dyDescent="0.25">
      <c r="A2940">
        <v>3271</v>
      </c>
      <c r="B2940">
        <v>43008</v>
      </c>
      <c r="C2940">
        <v>33</v>
      </c>
      <c r="D2940" t="s">
        <v>1846</v>
      </c>
      <c r="E2940" t="s">
        <v>1427</v>
      </c>
      <c r="F2940" t="s">
        <v>1441</v>
      </c>
      <c r="G2940">
        <v>5000576611</v>
      </c>
      <c r="H2940">
        <v>213205</v>
      </c>
      <c r="I2940">
        <v>35300</v>
      </c>
      <c r="J2940">
        <v>494400</v>
      </c>
      <c r="K2940">
        <v>5791</v>
      </c>
      <c r="L2940" t="s">
        <v>2331</v>
      </c>
      <c r="M2940">
        <v>1236</v>
      </c>
      <c r="N2940" t="s">
        <v>1437</v>
      </c>
      <c r="O2940" t="s">
        <v>1434</v>
      </c>
      <c r="P2940" t="s">
        <v>2331</v>
      </c>
      <c r="Q2940" t="s">
        <v>1435</v>
      </c>
      <c r="R2940" t="s">
        <v>1435</v>
      </c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 spans="1:60" x14ac:dyDescent="0.25">
      <c r="A2941">
        <v>3272</v>
      </c>
      <c r="B2941">
        <v>43008</v>
      </c>
      <c r="C2941">
        <v>33</v>
      </c>
      <c r="D2941" t="s">
        <v>1846</v>
      </c>
      <c r="E2941" t="s">
        <v>1427</v>
      </c>
      <c r="F2941" t="s">
        <v>1441</v>
      </c>
      <c r="G2941">
        <v>5000576611</v>
      </c>
      <c r="H2941">
        <v>213205</v>
      </c>
      <c r="I2941">
        <v>35300</v>
      </c>
      <c r="J2941">
        <v>15000</v>
      </c>
      <c r="K2941">
        <v>5452</v>
      </c>
      <c r="L2941" t="s">
        <v>1600</v>
      </c>
      <c r="M2941">
        <v>3</v>
      </c>
      <c r="N2941" t="s">
        <v>1454</v>
      </c>
      <c r="O2941" t="s">
        <v>1434</v>
      </c>
      <c r="P2941" t="s">
        <v>1600</v>
      </c>
      <c r="Q2941" t="s">
        <v>1435</v>
      </c>
      <c r="R2941" t="s">
        <v>1435</v>
      </c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 spans="1:60" x14ac:dyDescent="0.25">
      <c r="A2942">
        <v>3273</v>
      </c>
      <c r="B2942">
        <v>43008</v>
      </c>
      <c r="C2942">
        <v>33</v>
      </c>
      <c r="D2942" t="s">
        <v>1846</v>
      </c>
      <c r="E2942" t="s">
        <v>1427</v>
      </c>
      <c r="F2942" t="s">
        <v>1441</v>
      </c>
      <c r="G2942">
        <v>5000576611</v>
      </c>
      <c r="H2942">
        <v>213205</v>
      </c>
      <c r="I2942">
        <v>35300</v>
      </c>
      <c r="J2942">
        <v>499950</v>
      </c>
      <c r="K2942">
        <v>3232</v>
      </c>
      <c r="L2942" t="s">
        <v>1597</v>
      </c>
      <c r="M2942">
        <v>1111</v>
      </c>
      <c r="N2942" t="s">
        <v>1437</v>
      </c>
      <c r="O2942" t="s">
        <v>1434</v>
      </c>
      <c r="P2942" t="s">
        <v>1597</v>
      </c>
      <c r="Q2942" t="s">
        <v>1435</v>
      </c>
      <c r="R2942" t="s">
        <v>1435</v>
      </c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 spans="1:60" x14ac:dyDescent="0.25">
      <c r="A2943">
        <v>3274</v>
      </c>
      <c r="B2943">
        <v>43008</v>
      </c>
      <c r="C2943">
        <v>33</v>
      </c>
      <c r="D2943" t="s">
        <v>1846</v>
      </c>
      <c r="E2943" t="s">
        <v>1427</v>
      </c>
      <c r="F2943" t="s">
        <v>1441</v>
      </c>
      <c r="G2943">
        <v>5000576611</v>
      </c>
      <c r="H2943">
        <v>213205</v>
      </c>
      <c r="I2943">
        <v>35300</v>
      </c>
      <c r="J2943">
        <v>943600</v>
      </c>
      <c r="K2943">
        <v>2555</v>
      </c>
      <c r="L2943" t="s">
        <v>1598</v>
      </c>
      <c r="M2943">
        <v>2359</v>
      </c>
      <c r="N2943" t="s">
        <v>1437</v>
      </c>
      <c r="O2943" t="s">
        <v>1434</v>
      </c>
      <c r="P2943" t="s">
        <v>1598</v>
      </c>
      <c r="Q2943" t="s">
        <v>1435</v>
      </c>
      <c r="R2943" t="s">
        <v>1435</v>
      </c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 spans="1:60" x14ac:dyDescent="0.25">
      <c r="A2944">
        <v>3275</v>
      </c>
      <c r="B2944">
        <v>43008</v>
      </c>
      <c r="C2944">
        <v>33</v>
      </c>
      <c r="D2944" t="s">
        <v>1846</v>
      </c>
      <c r="E2944" t="s">
        <v>1427</v>
      </c>
      <c r="F2944" t="s">
        <v>1441</v>
      </c>
      <c r="G2944">
        <v>5000576611</v>
      </c>
      <c r="H2944">
        <v>213205</v>
      </c>
      <c r="I2944">
        <v>35300</v>
      </c>
      <c r="J2944">
        <v>986000</v>
      </c>
      <c r="K2944">
        <v>2555</v>
      </c>
      <c r="L2944" t="s">
        <v>1598</v>
      </c>
      <c r="M2944">
        <v>2465</v>
      </c>
      <c r="N2944" t="s">
        <v>1437</v>
      </c>
      <c r="O2944" t="s">
        <v>1434</v>
      </c>
      <c r="P2944" t="s">
        <v>1598</v>
      </c>
      <c r="Q2944" t="s">
        <v>1435</v>
      </c>
      <c r="R2944" t="s">
        <v>1435</v>
      </c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 spans="1:60" x14ac:dyDescent="0.25">
      <c r="A2945">
        <v>3276</v>
      </c>
      <c r="B2945">
        <v>43008</v>
      </c>
      <c r="C2945">
        <v>33</v>
      </c>
      <c r="D2945" t="s">
        <v>1846</v>
      </c>
      <c r="E2945" t="s">
        <v>1427</v>
      </c>
      <c r="F2945" t="s">
        <v>1441</v>
      </c>
      <c r="G2945">
        <v>5000576611</v>
      </c>
      <c r="H2945">
        <v>213205</v>
      </c>
      <c r="I2945">
        <v>35300</v>
      </c>
      <c r="J2945">
        <v>553500</v>
      </c>
      <c r="K2945">
        <v>3232</v>
      </c>
      <c r="L2945" t="s">
        <v>1597</v>
      </c>
      <c r="M2945">
        <v>1230</v>
      </c>
      <c r="N2945" t="s">
        <v>1437</v>
      </c>
      <c r="O2945" t="s">
        <v>1434</v>
      </c>
      <c r="P2945" t="s">
        <v>1597</v>
      </c>
      <c r="Q2945" t="s">
        <v>1435</v>
      </c>
      <c r="R2945" t="s">
        <v>1435</v>
      </c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 spans="1:60" x14ac:dyDescent="0.25">
      <c r="A2946">
        <v>3277</v>
      </c>
      <c r="B2946">
        <v>43008</v>
      </c>
      <c r="C2946">
        <v>33</v>
      </c>
      <c r="D2946" t="s">
        <v>1846</v>
      </c>
      <c r="E2946" t="s">
        <v>1427</v>
      </c>
      <c r="F2946" t="s">
        <v>1441</v>
      </c>
      <c r="G2946">
        <v>5000576611</v>
      </c>
      <c r="H2946">
        <v>213205</v>
      </c>
      <c r="I2946">
        <v>35300</v>
      </c>
      <c r="J2946">
        <v>490400</v>
      </c>
      <c r="K2946">
        <v>2555</v>
      </c>
      <c r="L2946" t="s">
        <v>1598</v>
      </c>
      <c r="M2946">
        <v>1226</v>
      </c>
      <c r="N2946" t="s">
        <v>1437</v>
      </c>
      <c r="O2946" t="s">
        <v>1434</v>
      </c>
      <c r="P2946" t="s">
        <v>1598</v>
      </c>
      <c r="Q2946" t="s">
        <v>1435</v>
      </c>
      <c r="R2946" t="s">
        <v>1435</v>
      </c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 spans="1:60" x14ac:dyDescent="0.25">
      <c r="A2947">
        <v>3278</v>
      </c>
      <c r="B2947">
        <v>43008</v>
      </c>
      <c r="C2947">
        <v>33</v>
      </c>
      <c r="D2947" t="s">
        <v>1846</v>
      </c>
      <c r="E2947" t="s">
        <v>1427</v>
      </c>
      <c r="F2947" t="s">
        <v>1441</v>
      </c>
      <c r="G2947">
        <v>5000576611</v>
      </c>
      <c r="H2947">
        <v>213205</v>
      </c>
      <c r="I2947">
        <v>35300</v>
      </c>
      <c r="J2947">
        <v>428750</v>
      </c>
      <c r="K2947">
        <v>3231</v>
      </c>
      <c r="L2947" t="s">
        <v>1597</v>
      </c>
      <c r="M2947">
        <v>1225</v>
      </c>
      <c r="N2947" t="s">
        <v>1437</v>
      </c>
      <c r="O2947" t="s">
        <v>1434</v>
      </c>
      <c r="P2947" t="s">
        <v>1597</v>
      </c>
      <c r="Q2947" t="s">
        <v>1435</v>
      </c>
      <c r="R2947" t="s">
        <v>1435</v>
      </c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 spans="1:60" x14ac:dyDescent="0.25">
      <c r="A2948">
        <v>3279</v>
      </c>
      <c r="B2948">
        <v>43008</v>
      </c>
      <c r="C2948">
        <v>33</v>
      </c>
      <c r="D2948" t="s">
        <v>1846</v>
      </c>
      <c r="E2948" t="s">
        <v>1427</v>
      </c>
      <c r="F2948" t="s">
        <v>1441</v>
      </c>
      <c r="G2948">
        <v>5000576611</v>
      </c>
      <c r="H2948">
        <v>213205</v>
      </c>
      <c r="I2948">
        <v>35300</v>
      </c>
      <c r="J2948">
        <v>859250</v>
      </c>
      <c r="K2948">
        <v>3231</v>
      </c>
      <c r="L2948" t="s">
        <v>1597</v>
      </c>
      <c r="M2948">
        <v>2455</v>
      </c>
      <c r="N2948" t="s">
        <v>1437</v>
      </c>
      <c r="O2948" t="s">
        <v>1434</v>
      </c>
      <c r="P2948" t="s">
        <v>1597</v>
      </c>
      <c r="Q2948" t="s">
        <v>1435</v>
      </c>
      <c r="R2948" t="s">
        <v>1435</v>
      </c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 spans="1:60" x14ac:dyDescent="0.25">
      <c r="A2949">
        <v>3280</v>
      </c>
      <c r="B2949">
        <v>43008</v>
      </c>
      <c r="C2949">
        <v>33</v>
      </c>
      <c r="D2949" t="s">
        <v>1846</v>
      </c>
      <c r="E2949" t="s">
        <v>1427</v>
      </c>
      <c r="F2949" t="s">
        <v>1441</v>
      </c>
      <c r="G2949">
        <v>5000576611</v>
      </c>
      <c r="H2949">
        <v>213205</v>
      </c>
      <c r="I2949">
        <v>35300</v>
      </c>
      <c r="J2949">
        <v>432250</v>
      </c>
      <c r="K2949">
        <v>3231</v>
      </c>
      <c r="L2949" t="s">
        <v>1597</v>
      </c>
      <c r="M2949">
        <v>1235</v>
      </c>
      <c r="N2949" t="s">
        <v>1437</v>
      </c>
      <c r="O2949" t="s">
        <v>1434</v>
      </c>
      <c r="P2949" t="s">
        <v>1597</v>
      </c>
      <c r="Q2949" t="s">
        <v>1435</v>
      </c>
      <c r="R2949" t="s">
        <v>1435</v>
      </c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 spans="1:60" x14ac:dyDescent="0.25">
      <c r="A2950">
        <v>3281</v>
      </c>
      <c r="B2950">
        <v>43008</v>
      </c>
      <c r="C2950">
        <v>33</v>
      </c>
      <c r="D2950" t="s">
        <v>1846</v>
      </c>
      <c r="E2950" t="s">
        <v>1427</v>
      </c>
      <c r="F2950" t="s">
        <v>1441</v>
      </c>
      <c r="G2950">
        <v>5000576611</v>
      </c>
      <c r="H2950">
        <v>213205</v>
      </c>
      <c r="I2950">
        <v>35300</v>
      </c>
      <c r="J2950">
        <v>552150</v>
      </c>
      <c r="K2950">
        <v>3232</v>
      </c>
      <c r="L2950" t="s">
        <v>1597</v>
      </c>
      <c r="M2950">
        <v>1227</v>
      </c>
      <c r="N2950" t="s">
        <v>1437</v>
      </c>
      <c r="O2950" t="s">
        <v>1434</v>
      </c>
      <c r="P2950" t="s">
        <v>1597</v>
      </c>
      <c r="Q2950" t="s">
        <v>1435</v>
      </c>
      <c r="R2950" t="s">
        <v>1435</v>
      </c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 spans="1:60" x14ac:dyDescent="0.25">
      <c r="A2951">
        <v>3282</v>
      </c>
      <c r="B2951">
        <v>43008</v>
      </c>
      <c r="C2951">
        <v>33</v>
      </c>
      <c r="D2951" t="s">
        <v>1846</v>
      </c>
      <c r="E2951" t="s">
        <v>1427</v>
      </c>
      <c r="F2951" t="s">
        <v>1441</v>
      </c>
      <c r="G2951">
        <v>5000576611</v>
      </c>
      <c r="H2951">
        <v>213205</v>
      </c>
      <c r="I2951">
        <v>35300</v>
      </c>
      <c r="J2951">
        <v>309000</v>
      </c>
      <c r="K2951">
        <v>5969</v>
      </c>
      <c r="L2951" t="s">
        <v>1597</v>
      </c>
      <c r="M2951">
        <v>1236</v>
      </c>
      <c r="N2951" t="s">
        <v>1437</v>
      </c>
      <c r="O2951" t="s">
        <v>1434</v>
      </c>
      <c r="P2951" t="s">
        <v>1597</v>
      </c>
      <c r="Q2951" t="s">
        <v>1435</v>
      </c>
      <c r="R2951" t="s">
        <v>1435</v>
      </c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 spans="1:60" x14ac:dyDescent="0.25">
      <c r="A2952">
        <v>3283</v>
      </c>
      <c r="B2952">
        <v>43008</v>
      </c>
      <c r="C2952">
        <v>33</v>
      </c>
      <c r="D2952" t="s">
        <v>1846</v>
      </c>
      <c r="E2952" t="s">
        <v>1427</v>
      </c>
      <c r="F2952" t="s">
        <v>1441</v>
      </c>
      <c r="G2952">
        <v>5000576611</v>
      </c>
      <c r="H2952">
        <v>213205</v>
      </c>
      <c r="I2952">
        <v>35300</v>
      </c>
      <c r="J2952">
        <v>159900</v>
      </c>
      <c r="K2952">
        <v>5790</v>
      </c>
      <c r="L2952" t="s">
        <v>1597</v>
      </c>
      <c r="M2952">
        <v>1230</v>
      </c>
      <c r="N2952" t="s">
        <v>1437</v>
      </c>
      <c r="O2952" t="s">
        <v>1434</v>
      </c>
      <c r="P2952" t="s">
        <v>1597</v>
      </c>
      <c r="Q2952" t="s">
        <v>1435</v>
      </c>
      <c r="R2952" t="s">
        <v>1435</v>
      </c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 spans="1:60" x14ac:dyDescent="0.25">
      <c r="A2953">
        <v>2239</v>
      </c>
      <c r="B2953">
        <v>43009</v>
      </c>
      <c r="C2953">
        <v>17</v>
      </c>
      <c r="D2953" t="s">
        <v>1838</v>
      </c>
      <c r="E2953" t="s">
        <v>1427</v>
      </c>
      <c r="F2953" t="s">
        <v>1428</v>
      </c>
      <c r="G2953">
        <v>5935401947</v>
      </c>
      <c r="H2953">
        <v>35460</v>
      </c>
      <c r="I2953">
        <v>4136108</v>
      </c>
      <c r="J2953">
        <v>726000</v>
      </c>
      <c r="K2953">
        <v>5431</v>
      </c>
      <c r="L2953" t="s">
        <v>1559</v>
      </c>
      <c r="M2953">
        <v>132</v>
      </c>
      <c r="N2953" t="s">
        <v>1454</v>
      </c>
      <c r="O2953" t="s">
        <v>1434</v>
      </c>
      <c r="P2953" t="s">
        <v>1559</v>
      </c>
      <c r="Q2953" t="s">
        <v>1435</v>
      </c>
      <c r="R2953" t="s">
        <v>1435</v>
      </c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 spans="1:60" x14ac:dyDescent="0.25">
      <c r="A2954">
        <v>829</v>
      </c>
      <c r="B2954">
        <v>43011</v>
      </c>
      <c r="C2954">
        <v>470</v>
      </c>
      <c r="D2954" t="s">
        <v>2553</v>
      </c>
      <c r="E2954" t="s">
        <v>1427</v>
      </c>
      <c r="F2954" t="s">
        <v>1546</v>
      </c>
      <c r="G2954">
        <v>250000234074</v>
      </c>
      <c r="H2954">
        <v>34713</v>
      </c>
      <c r="I2954">
        <v>31211</v>
      </c>
      <c r="J2954">
        <v>50000</v>
      </c>
      <c r="K2954" t="s">
        <v>1445</v>
      </c>
      <c r="L2954" t="s">
        <v>1446</v>
      </c>
      <c r="M2954">
        <v>0</v>
      </c>
      <c r="N2954" t="s">
        <v>1447</v>
      </c>
      <c r="O2954" t="s">
        <v>1434</v>
      </c>
      <c r="P2954" t="s">
        <v>1723</v>
      </c>
      <c r="Q2954">
        <v>71802</v>
      </c>
      <c r="R2954">
        <v>81834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 spans="1:60" x14ac:dyDescent="0.25">
      <c r="A2955">
        <v>830</v>
      </c>
      <c r="B2955">
        <v>43011</v>
      </c>
      <c r="C2955">
        <v>471</v>
      </c>
      <c r="D2955" t="s">
        <v>2554</v>
      </c>
      <c r="E2955" t="s">
        <v>1427</v>
      </c>
      <c r="F2955" t="s">
        <v>1589</v>
      </c>
      <c r="G2955">
        <v>5935190184</v>
      </c>
      <c r="H2955">
        <v>4136100</v>
      </c>
      <c r="I2955">
        <v>31211</v>
      </c>
      <c r="J2955">
        <v>32000</v>
      </c>
      <c r="K2955" t="s">
        <v>1445</v>
      </c>
      <c r="L2955" t="s">
        <v>1446</v>
      </c>
      <c r="M2955">
        <v>0</v>
      </c>
      <c r="N2955" t="s">
        <v>1447</v>
      </c>
      <c r="O2955" t="s">
        <v>1434</v>
      </c>
      <c r="P2955" t="s">
        <v>2555</v>
      </c>
      <c r="Q2955">
        <v>71802</v>
      </c>
      <c r="R2955">
        <v>81834</v>
      </c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 spans="1:60" x14ac:dyDescent="0.25">
      <c r="A2956">
        <v>831</v>
      </c>
      <c r="B2956">
        <v>43011</v>
      </c>
      <c r="C2956">
        <v>472</v>
      </c>
      <c r="D2956" t="s">
        <v>1808</v>
      </c>
      <c r="E2956" t="s">
        <v>1427</v>
      </c>
      <c r="F2956" t="s">
        <v>1428</v>
      </c>
      <c r="G2956">
        <v>5935284450</v>
      </c>
      <c r="H2956">
        <v>4136100</v>
      </c>
      <c r="I2956">
        <v>31211</v>
      </c>
      <c r="J2956">
        <v>39000</v>
      </c>
      <c r="K2956" t="s">
        <v>1445</v>
      </c>
      <c r="L2956" t="s">
        <v>1446</v>
      </c>
      <c r="M2956">
        <v>0</v>
      </c>
      <c r="N2956" t="s">
        <v>1447</v>
      </c>
      <c r="O2956" t="s">
        <v>1434</v>
      </c>
      <c r="P2956" t="s">
        <v>2556</v>
      </c>
      <c r="Q2956">
        <v>71802</v>
      </c>
      <c r="R2956">
        <v>81834</v>
      </c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 spans="1:60" x14ac:dyDescent="0.25">
      <c r="A2957">
        <v>832</v>
      </c>
      <c r="B2957">
        <v>43011</v>
      </c>
      <c r="C2957">
        <v>473</v>
      </c>
      <c r="D2957" t="s">
        <v>2557</v>
      </c>
      <c r="E2957" t="s">
        <v>1427</v>
      </c>
      <c r="F2957" t="s">
        <v>1428</v>
      </c>
      <c r="G2957">
        <v>5954059861</v>
      </c>
      <c r="H2957">
        <v>4136</v>
      </c>
      <c r="I2957">
        <v>31211</v>
      </c>
      <c r="J2957">
        <v>72800</v>
      </c>
      <c r="K2957" t="s">
        <v>1445</v>
      </c>
      <c r="L2957" t="s">
        <v>1446</v>
      </c>
      <c r="M2957">
        <v>0</v>
      </c>
      <c r="N2957" t="s">
        <v>1447</v>
      </c>
      <c r="O2957" t="s">
        <v>1434</v>
      </c>
      <c r="P2957" t="s">
        <v>2558</v>
      </c>
      <c r="Q2957">
        <v>71802</v>
      </c>
      <c r="R2957">
        <v>81834</v>
      </c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 spans="1:60" x14ac:dyDescent="0.25">
      <c r="A2958">
        <v>833</v>
      </c>
      <c r="B2958">
        <v>43011</v>
      </c>
      <c r="C2958">
        <v>474</v>
      </c>
      <c r="D2958" t="s">
        <v>1827</v>
      </c>
      <c r="E2958" t="s">
        <v>1427</v>
      </c>
      <c r="F2958" t="s">
        <v>1428</v>
      </c>
      <c r="G2958">
        <v>5935183621</v>
      </c>
      <c r="H2958">
        <v>41362</v>
      </c>
      <c r="I2958">
        <v>31211</v>
      </c>
      <c r="J2958">
        <v>45000</v>
      </c>
      <c r="K2958" t="s">
        <v>1445</v>
      </c>
      <c r="L2958" t="s">
        <v>1446</v>
      </c>
      <c r="M2958">
        <v>0</v>
      </c>
      <c r="N2958" t="s">
        <v>1447</v>
      </c>
      <c r="O2958" t="s">
        <v>1434</v>
      </c>
      <c r="P2958" t="s">
        <v>2559</v>
      </c>
      <c r="Q2958">
        <v>71802</v>
      </c>
      <c r="R2958">
        <v>81834</v>
      </c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 spans="1:60" x14ac:dyDescent="0.25">
      <c r="A2959">
        <v>834</v>
      </c>
      <c r="B2959">
        <v>43011</v>
      </c>
      <c r="C2959">
        <v>475</v>
      </c>
      <c r="D2959" t="s">
        <v>1690</v>
      </c>
      <c r="E2959" t="s">
        <v>1427</v>
      </c>
      <c r="F2959" t="s">
        <v>1537</v>
      </c>
      <c r="G2959">
        <v>100181715401</v>
      </c>
      <c r="H2959">
        <v>4136100</v>
      </c>
      <c r="I2959">
        <v>31211</v>
      </c>
      <c r="J2959">
        <v>902700</v>
      </c>
      <c r="K2959" t="s">
        <v>1445</v>
      </c>
      <c r="L2959" t="s">
        <v>1446</v>
      </c>
      <c r="M2959">
        <v>0</v>
      </c>
      <c r="N2959" t="s">
        <v>1447</v>
      </c>
      <c r="O2959" t="s">
        <v>1434</v>
      </c>
      <c r="P2959" t="s">
        <v>2560</v>
      </c>
      <c r="Q2959">
        <v>71802</v>
      </c>
      <c r="R2959">
        <v>81834</v>
      </c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 spans="1:60" x14ac:dyDescent="0.25">
      <c r="A2960">
        <v>835</v>
      </c>
      <c r="B2960">
        <v>43011</v>
      </c>
      <c r="C2960">
        <v>476</v>
      </c>
      <c r="D2960" t="s">
        <v>1690</v>
      </c>
      <c r="E2960" t="s">
        <v>1427</v>
      </c>
      <c r="F2960" t="s">
        <v>1537</v>
      </c>
      <c r="G2960">
        <v>100181715401</v>
      </c>
      <c r="H2960">
        <v>4136100</v>
      </c>
      <c r="I2960">
        <v>31211</v>
      </c>
      <c r="J2960">
        <v>24750</v>
      </c>
      <c r="K2960" t="s">
        <v>1445</v>
      </c>
      <c r="L2960" t="s">
        <v>1446</v>
      </c>
      <c r="M2960">
        <v>0</v>
      </c>
      <c r="N2960" t="s">
        <v>1447</v>
      </c>
      <c r="O2960" t="s">
        <v>1434</v>
      </c>
      <c r="P2960" t="s">
        <v>2549</v>
      </c>
      <c r="Q2960">
        <v>71802</v>
      </c>
      <c r="R2960">
        <v>81834</v>
      </c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 spans="1:60" x14ac:dyDescent="0.25">
      <c r="A2961">
        <v>836</v>
      </c>
      <c r="B2961">
        <v>43011</v>
      </c>
      <c r="C2961">
        <v>476</v>
      </c>
      <c r="D2961" t="s">
        <v>2548</v>
      </c>
      <c r="E2961" t="s">
        <v>1427</v>
      </c>
      <c r="F2961" t="s">
        <v>1656</v>
      </c>
      <c r="G2961">
        <v>5000580636</v>
      </c>
      <c r="H2961">
        <v>41362</v>
      </c>
      <c r="I2961">
        <v>31211</v>
      </c>
      <c r="J2961">
        <v>49500</v>
      </c>
      <c r="K2961" t="s">
        <v>1445</v>
      </c>
      <c r="L2961" t="s">
        <v>1446</v>
      </c>
      <c r="M2961">
        <v>0</v>
      </c>
      <c r="N2961" t="s">
        <v>1447</v>
      </c>
      <c r="O2961" t="s">
        <v>1434</v>
      </c>
      <c r="P2961" t="s">
        <v>2561</v>
      </c>
      <c r="Q2961">
        <v>71802</v>
      </c>
      <c r="R2961">
        <v>81834</v>
      </c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 spans="1:60" x14ac:dyDescent="0.25">
      <c r="A2962">
        <v>837</v>
      </c>
      <c r="B2962">
        <v>43011</v>
      </c>
      <c r="C2962">
        <v>477</v>
      </c>
      <c r="D2962" t="s">
        <v>2297</v>
      </c>
      <c r="E2962" t="s">
        <v>1427</v>
      </c>
      <c r="F2962" t="s">
        <v>1589</v>
      </c>
      <c r="G2962">
        <v>5935226066</v>
      </c>
      <c r="H2962">
        <v>4136105</v>
      </c>
      <c r="I2962">
        <v>31211</v>
      </c>
      <c r="J2962">
        <v>248000</v>
      </c>
      <c r="K2962" t="s">
        <v>1445</v>
      </c>
      <c r="L2962" t="s">
        <v>1446</v>
      </c>
      <c r="M2962">
        <v>0</v>
      </c>
      <c r="N2962" t="s">
        <v>1447</v>
      </c>
      <c r="O2962" t="s">
        <v>1434</v>
      </c>
      <c r="P2962" t="s">
        <v>2298</v>
      </c>
      <c r="Q2962">
        <v>71802</v>
      </c>
      <c r="R2962">
        <v>81835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 spans="1:60" x14ac:dyDescent="0.25">
      <c r="A2963">
        <v>838</v>
      </c>
      <c r="B2963">
        <v>43011</v>
      </c>
      <c r="C2963">
        <v>478</v>
      </c>
      <c r="D2963" t="s">
        <v>1620</v>
      </c>
      <c r="E2963" t="s">
        <v>1427</v>
      </c>
      <c r="F2963" t="s">
        <v>1428</v>
      </c>
      <c r="G2963">
        <v>5954000011</v>
      </c>
      <c r="H2963">
        <v>41310</v>
      </c>
      <c r="I2963">
        <v>31211</v>
      </c>
      <c r="J2963">
        <v>248042</v>
      </c>
      <c r="K2963" t="s">
        <v>1445</v>
      </c>
      <c r="L2963" t="s">
        <v>1446</v>
      </c>
      <c r="M2963">
        <v>0</v>
      </c>
      <c r="N2963" t="s">
        <v>1447</v>
      </c>
      <c r="O2963" t="s">
        <v>1434</v>
      </c>
      <c r="P2963" t="s">
        <v>1616</v>
      </c>
      <c r="Q2963">
        <v>71802</v>
      </c>
      <c r="R2963">
        <v>81834</v>
      </c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 spans="1:60" x14ac:dyDescent="0.25">
      <c r="A2964">
        <v>839</v>
      </c>
      <c r="B2964">
        <v>43011</v>
      </c>
      <c r="C2964">
        <v>479</v>
      </c>
      <c r="D2964" t="s">
        <v>1620</v>
      </c>
      <c r="E2964" t="s">
        <v>1427</v>
      </c>
      <c r="F2964" t="s">
        <v>1428</v>
      </c>
      <c r="G2964">
        <v>5954000011</v>
      </c>
      <c r="H2964">
        <v>41310</v>
      </c>
      <c r="I2964">
        <v>31211</v>
      </c>
      <c r="J2964">
        <v>30000</v>
      </c>
      <c r="K2964" t="s">
        <v>1445</v>
      </c>
      <c r="L2964" t="s">
        <v>1446</v>
      </c>
      <c r="M2964">
        <v>0</v>
      </c>
      <c r="N2964" t="s">
        <v>1447</v>
      </c>
      <c r="O2964" t="s">
        <v>1434</v>
      </c>
      <c r="P2964" t="s">
        <v>1616</v>
      </c>
      <c r="Q2964">
        <v>71802</v>
      </c>
      <c r="R2964">
        <v>81834</v>
      </c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 spans="1:60" x14ac:dyDescent="0.25">
      <c r="A2965">
        <v>1021</v>
      </c>
      <c r="B2965">
        <v>43011</v>
      </c>
      <c r="C2965">
        <v>10</v>
      </c>
      <c r="D2965" t="s">
        <v>1580</v>
      </c>
      <c r="E2965" t="s">
        <v>1427</v>
      </c>
      <c r="F2965" t="s">
        <v>1441</v>
      </c>
      <c r="G2965">
        <v>5000571065</v>
      </c>
      <c r="H2965">
        <v>210101</v>
      </c>
      <c r="I2965">
        <v>41310</v>
      </c>
      <c r="J2965">
        <v>317335</v>
      </c>
      <c r="K2965" t="s">
        <v>1445</v>
      </c>
      <c r="L2965" t="s">
        <v>1446</v>
      </c>
      <c r="M2965">
        <v>0</v>
      </c>
      <c r="N2965" t="s">
        <v>1447</v>
      </c>
      <c r="O2965" t="s">
        <v>1434</v>
      </c>
      <c r="P2965" t="s">
        <v>1586</v>
      </c>
      <c r="Q2965" t="s">
        <v>1435</v>
      </c>
      <c r="R2965" t="s">
        <v>1435</v>
      </c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 spans="1:60" x14ac:dyDescent="0.25">
      <c r="A2966">
        <v>1022</v>
      </c>
      <c r="B2966">
        <v>43011</v>
      </c>
      <c r="C2966">
        <v>10</v>
      </c>
      <c r="D2966" t="s">
        <v>1624</v>
      </c>
      <c r="E2966" t="s">
        <v>1427</v>
      </c>
      <c r="F2966" t="s">
        <v>1537</v>
      </c>
      <c r="G2966">
        <v>100180090000</v>
      </c>
      <c r="H2966">
        <v>41310</v>
      </c>
      <c r="I2966">
        <v>4136120</v>
      </c>
      <c r="J2966">
        <v>31733</v>
      </c>
      <c r="K2966" t="s">
        <v>1445</v>
      </c>
      <c r="L2966" t="s">
        <v>1446</v>
      </c>
      <c r="M2966">
        <v>0</v>
      </c>
      <c r="N2966" t="s">
        <v>1447</v>
      </c>
      <c r="O2966" t="s">
        <v>1434</v>
      </c>
      <c r="P2966" t="s">
        <v>1627</v>
      </c>
      <c r="Q2966" t="s">
        <v>1435</v>
      </c>
      <c r="R2966" t="s">
        <v>1435</v>
      </c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 spans="1:60" x14ac:dyDescent="0.25">
      <c r="A2967">
        <v>1029</v>
      </c>
      <c r="B2967">
        <v>43011</v>
      </c>
      <c r="C2967">
        <v>10</v>
      </c>
      <c r="D2967" t="s">
        <v>1629</v>
      </c>
      <c r="E2967" t="s">
        <v>1427</v>
      </c>
      <c r="F2967" t="s">
        <v>1537</v>
      </c>
      <c r="G2967">
        <v>100180000901</v>
      </c>
      <c r="H2967">
        <v>41310</v>
      </c>
      <c r="I2967">
        <v>4136130</v>
      </c>
      <c r="J2967">
        <v>7560</v>
      </c>
      <c r="K2967" t="s">
        <v>1445</v>
      </c>
      <c r="L2967" t="s">
        <v>1446</v>
      </c>
      <c r="M2967">
        <v>0</v>
      </c>
      <c r="N2967" t="s">
        <v>1447</v>
      </c>
      <c r="O2967" t="s">
        <v>1434</v>
      </c>
      <c r="P2967" t="s">
        <v>1632</v>
      </c>
      <c r="Q2967" t="s">
        <v>1435</v>
      </c>
      <c r="R2967" t="s">
        <v>1435</v>
      </c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</row>
    <row r="2968" spans="1:60" x14ac:dyDescent="0.25">
      <c r="A2968">
        <v>2240</v>
      </c>
      <c r="B2968">
        <v>43013</v>
      </c>
      <c r="C2968">
        <v>17</v>
      </c>
      <c r="D2968" t="s">
        <v>2201</v>
      </c>
      <c r="E2968" t="s">
        <v>1427</v>
      </c>
      <c r="F2968" t="s">
        <v>1546</v>
      </c>
      <c r="G2968">
        <v>250000453315</v>
      </c>
      <c r="H2968">
        <v>35460</v>
      </c>
      <c r="I2968">
        <v>4136108</v>
      </c>
      <c r="J2968">
        <v>61600</v>
      </c>
      <c r="K2968">
        <v>5728</v>
      </c>
      <c r="L2968" t="s">
        <v>1477</v>
      </c>
      <c r="M2968">
        <v>77</v>
      </c>
      <c r="N2968" t="s">
        <v>1454</v>
      </c>
      <c r="O2968" t="s">
        <v>1434</v>
      </c>
      <c r="P2968" t="s">
        <v>1477</v>
      </c>
      <c r="Q2968" t="s">
        <v>1435</v>
      </c>
      <c r="R2968" t="s">
        <v>1435</v>
      </c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 spans="1:60" x14ac:dyDescent="0.25">
      <c r="A2969">
        <v>2241</v>
      </c>
      <c r="B2969">
        <v>43013</v>
      </c>
      <c r="C2969">
        <v>17</v>
      </c>
      <c r="D2969" t="s">
        <v>2201</v>
      </c>
      <c r="E2969" t="s">
        <v>1427</v>
      </c>
      <c r="F2969" t="s">
        <v>1546</v>
      </c>
      <c r="G2969">
        <v>250000453315</v>
      </c>
      <c r="H2969">
        <v>35460</v>
      </c>
      <c r="I2969">
        <v>4136108</v>
      </c>
      <c r="J2969">
        <v>700000</v>
      </c>
      <c r="K2969">
        <v>4658</v>
      </c>
      <c r="L2969" t="s">
        <v>1479</v>
      </c>
      <c r="M2969">
        <v>700</v>
      </c>
      <c r="N2969" t="s">
        <v>1454</v>
      </c>
      <c r="O2969" t="s">
        <v>1434</v>
      </c>
      <c r="P2969" t="s">
        <v>1479</v>
      </c>
      <c r="Q2969" t="s">
        <v>1435</v>
      </c>
      <c r="R2969" t="s">
        <v>1435</v>
      </c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 spans="1:60" x14ac:dyDescent="0.25">
      <c r="A2970">
        <v>960</v>
      </c>
      <c r="B2970">
        <v>43017</v>
      </c>
      <c r="C2970">
        <v>10</v>
      </c>
      <c r="D2970" t="s">
        <v>1624</v>
      </c>
      <c r="E2970" t="s">
        <v>1427</v>
      </c>
      <c r="F2970" t="s">
        <v>1537</v>
      </c>
      <c r="G2970">
        <v>100180090000</v>
      </c>
      <c r="H2970">
        <v>31211</v>
      </c>
      <c r="I2970">
        <v>335101</v>
      </c>
      <c r="J2970">
        <v>1553117</v>
      </c>
      <c r="K2970" t="s">
        <v>1445</v>
      </c>
      <c r="L2970" t="s">
        <v>1446</v>
      </c>
      <c r="M2970">
        <v>0</v>
      </c>
      <c r="N2970" t="s">
        <v>1447</v>
      </c>
      <c r="O2970" t="s">
        <v>1434</v>
      </c>
      <c r="P2970" t="s">
        <v>1989</v>
      </c>
      <c r="Q2970" t="s">
        <v>1435</v>
      </c>
      <c r="R2970" t="s">
        <v>1435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 spans="1:60" x14ac:dyDescent="0.25">
      <c r="A2971">
        <v>2242</v>
      </c>
      <c r="B2971">
        <v>43017</v>
      </c>
      <c r="C2971">
        <v>17</v>
      </c>
      <c r="D2971" t="s">
        <v>1484</v>
      </c>
      <c r="E2971" t="s">
        <v>1427</v>
      </c>
      <c r="F2971" t="s">
        <v>1428</v>
      </c>
      <c r="G2971">
        <v>5956056686</v>
      </c>
      <c r="H2971">
        <v>35460</v>
      </c>
      <c r="I2971">
        <v>4136108</v>
      </c>
      <c r="J2971">
        <v>120000</v>
      </c>
      <c r="K2971">
        <v>5732</v>
      </c>
      <c r="L2971" t="s">
        <v>1467</v>
      </c>
      <c r="M2971">
        <v>40</v>
      </c>
      <c r="N2971" t="s">
        <v>1454</v>
      </c>
      <c r="O2971" t="s">
        <v>1434</v>
      </c>
      <c r="P2971" t="s">
        <v>1467</v>
      </c>
      <c r="Q2971" t="s">
        <v>1435</v>
      </c>
      <c r="R2971" t="s">
        <v>1435</v>
      </c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 spans="1:60" x14ac:dyDescent="0.25">
      <c r="A2972">
        <v>2243</v>
      </c>
      <c r="B2972">
        <v>43017</v>
      </c>
      <c r="C2972">
        <v>17</v>
      </c>
      <c r="D2972" t="s">
        <v>1484</v>
      </c>
      <c r="E2972" t="s">
        <v>1427</v>
      </c>
      <c r="F2972" t="s">
        <v>1428</v>
      </c>
      <c r="G2972">
        <v>5956056686</v>
      </c>
      <c r="H2972">
        <v>35460</v>
      </c>
      <c r="I2972">
        <v>4136108</v>
      </c>
      <c r="J2972">
        <v>32000</v>
      </c>
      <c r="K2972">
        <v>5733</v>
      </c>
      <c r="L2972" t="s">
        <v>1468</v>
      </c>
      <c r="M2972">
        <v>20</v>
      </c>
      <c r="N2972" t="s">
        <v>1454</v>
      </c>
      <c r="O2972" t="s">
        <v>1434</v>
      </c>
      <c r="P2972" t="s">
        <v>1468</v>
      </c>
      <c r="Q2972" t="s">
        <v>1435</v>
      </c>
      <c r="R2972" t="s">
        <v>1435</v>
      </c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 spans="1:60" x14ac:dyDescent="0.25">
      <c r="A2973">
        <v>2244</v>
      </c>
      <c r="B2973">
        <v>43017</v>
      </c>
      <c r="C2973">
        <v>17</v>
      </c>
      <c r="D2973" t="s">
        <v>1484</v>
      </c>
      <c r="E2973" t="s">
        <v>1427</v>
      </c>
      <c r="F2973" t="s">
        <v>1428</v>
      </c>
      <c r="G2973">
        <v>5956056686</v>
      </c>
      <c r="H2973">
        <v>35460</v>
      </c>
      <c r="I2973">
        <v>4136108</v>
      </c>
      <c r="J2973">
        <v>30000</v>
      </c>
      <c r="K2973">
        <v>5726</v>
      </c>
      <c r="L2973" t="s">
        <v>1470</v>
      </c>
      <c r="M2973">
        <v>20</v>
      </c>
      <c r="N2973" t="s">
        <v>1471</v>
      </c>
      <c r="O2973" t="s">
        <v>1434</v>
      </c>
      <c r="P2973" t="s">
        <v>1470</v>
      </c>
      <c r="Q2973" t="s">
        <v>1435</v>
      </c>
      <c r="R2973" t="s">
        <v>1435</v>
      </c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 spans="1:60" x14ac:dyDescent="0.25">
      <c r="A2974">
        <v>2245</v>
      </c>
      <c r="B2974">
        <v>43017</v>
      </c>
      <c r="C2974">
        <v>17</v>
      </c>
      <c r="D2974" t="s">
        <v>1484</v>
      </c>
      <c r="E2974" t="s">
        <v>1427</v>
      </c>
      <c r="F2974" t="s">
        <v>1428</v>
      </c>
      <c r="G2974">
        <v>5956056686</v>
      </c>
      <c r="H2974">
        <v>35460</v>
      </c>
      <c r="I2974">
        <v>4136108</v>
      </c>
      <c r="J2974">
        <v>33000</v>
      </c>
      <c r="K2974">
        <v>5538</v>
      </c>
      <c r="L2974" t="s">
        <v>1844</v>
      </c>
      <c r="M2974">
        <v>10</v>
      </c>
      <c r="N2974" t="s">
        <v>1454</v>
      </c>
      <c r="O2974" t="s">
        <v>1434</v>
      </c>
      <c r="P2974" t="s">
        <v>1844</v>
      </c>
      <c r="Q2974" t="s">
        <v>1435</v>
      </c>
      <c r="R2974" t="s">
        <v>1435</v>
      </c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 spans="1:60" x14ac:dyDescent="0.25">
      <c r="A2975">
        <v>2246</v>
      </c>
      <c r="B2975">
        <v>43017</v>
      </c>
      <c r="C2975">
        <v>17</v>
      </c>
      <c r="D2975" t="s">
        <v>1484</v>
      </c>
      <c r="E2975" t="s">
        <v>1427</v>
      </c>
      <c r="F2975" t="s">
        <v>1428</v>
      </c>
      <c r="G2975">
        <v>5956056686</v>
      </c>
      <c r="H2975">
        <v>35460</v>
      </c>
      <c r="I2975">
        <v>4136108</v>
      </c>
      <c r="J2975">
        <v>15000</v>
      </c>
      <c r="K2975">
        <v>4993</v>
      </c>
      <c r="L2975" t="s">
        <v>1474</v>
      </c>
      <c r="M2975">
        <v>25</v>
      </c>
      <c r="N2975" t="s">
        <v>1454</v>
      </c>
      <c r="O2975" t="s">
        <v>1434</v>
      </c>
      <c r="P2975" t="s">
        <v>1474</v>
      </c>
      <c r="Q2975" t="s">
        <v>1435</v>
      </c>
      <c r="R2975" t="s">
        <v>1435</v>
      </c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 spans="1:60" x14ac:dyDescent="0.25">
      <c r="A2976">
        <v>2247</v>
      </c>
      <c r="B2976">
        <v>43017</v>
      </c>
      <c r="C2976">
        <v>17</v>
      </c>
      <c r="D2976" t="s">
        <v>1484</v>
      </c>
      <c r="E2976" t="s">
        <v>1427</v>
      </c>
      <c r="F2976" t="s">
        <v>1428</v>
      </c>
      <c r="G2976">
        <v>5956056686</v>
      </c>
      <c r="H2976">
        <v>35460</v>
      </c>
      <c r="I2976">
        <v>4136108</v>
      </c>
      <c r="J2976">
        <v>87000</v>
      </c>
      <c r="K2976">
        <v>5488</v>
      </c>
      <c r="L2976" t="s">
        <v>1466</v>
      </c>
      <c r="M2976">
        <v>30</v>
      </c>
      <c r="N2976" t="s">
        <v>1437</v>
      </c>
      <c r="O2976" t="s">
        <v>1434</v>
      </c>
      <c r="P2976" t="s">
        <v>1466</v>
      </c>
      <c r="Q2976" t="s">
        <v>1435</v>
      </c>
      <c r="R2976" t="s">
        <v>1435</v>
      </c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 spans="1:60" x14ac:dyDescent="0.25">
      <c r="A2977">
        <v>913</v>
      </c>
      <c r="B2977">
        <v>43018</v>
      </c>
      <c r="C2977">
        <v>10</v>
      </c>
      <c r="D2977" t="s">
        <v>2552</v>
      </c>
      <c r="E2977" t="s">
        <v>1427</v>
      </c>
      <c r="F2977" t="s">
        <v>1428</v>
      </c>
      <c r="G2977">
        <v>5935305040</v>
      </c>
      <c r="H2977">
        <v>31215</v>
      </c>
      <c r="I2977">
        <v>4136100</v>
      </c>
      <c r="J2977">
        <v>45000</v>
      </c>
      <c r="K2977" t="s">
        <v>1445</v>
      </c>
      <c r="L2977" t="s">
        <v>1446</v>
      </c>
      <c r="M2977">
        <v>0</v>
      </c>
      <c r="N2977" t="s">
        <v>1447</v>
      </c>
      <c r="O2977" t="s">
        <v>1434</v>
      </c>
      <c r="P2977" t="s">
        <v>2562</v>
      </c>
      <c r="Q2977" t="s">
        <v>1435</v>
      </c>
      <c r="R2977" t="s">
        <v>1435</v>
      </c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 spans="1:60" x14ac:dyDescent="0.25">
      <c r="A2978">
        <v>873</v>
      </c>
      <c r="B2978">
        <v>43019</v>
      </c>
      <c r="C2978">
        <v>480</v>
      </c>
      <c r="D2978" t="s">
        <v>1607</v>
      </c>
      <c r="E2978" t="s">
        <v>1427</v>
      </c>
      <c r="F2978" t="s">
        <v>1428</v>
      </c>
      <c r="G2978">
        <v>5954336382</v>
      </c>
      <c r="H2978">
        <v>34713</v>
      </c>
      <c r="I2978">
        <v>31211</v>
      </c>
      <c r="J2978">
        <v>450000</v>
      </c>
      <c r="K2978" t="s">
        <v>1445</v>
      </c>
      <c r="L2978" t="s">
        <v>1446</v>
      </c>
      <c r="M2978">
        <v>0</v>
      </c>
      <c r="N2978" t="s">
        <v>1447</v>
      </c>
      <c r="O2978" t="s">
        <v>1434</v>
      </c>
      <c r="P2978" t="s">
        <v>1723</v>
      </c>
      <c r="Q2978">
        <v>71802</v>
      </c>
      <c r="R2978">
        <v>81834</v>
      </c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 spans="1:60" x14ac:dyDescent="0.25">
      <c r="A2979">
        <v>874</v>
      </c>
      <c r="B2979">
        <v>43019</v>
      </c>
      <c r="C2979">
        <v>481</v>
      </c>
      <c r="D2979" t="s">
        <v>2563</v>
      </c>
      <c r="E2979" t="s">
        <v>1427</v>
      </c>
      <c r="F2979" t="s">
        <v>1441</v>
      </c>
      <c r="G2979">
        <v>5000578712</v>
      </c>
      <c r="H2979">
        <v>34713</v>
      </c>
      <c r="I2979">
        <v>31211</v>
      </c>
      <c r="J2979">
        <v>150000</v>
      </c>
      <c r="K2979" t="s">
        <v>1445</v>
      </c>
      <c r="L2979" t="s">
        <v>1446</v>
      </c>
      <c r="M2979">
        <v>0</v>
      </c>
      <c r="N2979" t="s">
        <v>1447</v>
      </c>
      <c r="O2979" t="s">
        <v>1434</v>
      </c>
      <c r="P2979" t="s">
        <v>1723</v>
      </c>
      <c r="Q2979">
        <v>71802</v>
      </c>
      <c r="R2979">
        <v>81834</v>
      </c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 spans="1:60" x14ac:dyDescent="0.25">
      <c r="A2980">
        <v>875</v>
      </c>
      <c r="B2980">
        <v>43019</v>
      </c>
      <c r="C2980">
        <v>482</v>
      </c>
      <c r="D2980" t="s">
        <v>2564</v>
      </c>
      <c r="E2980" t="s">
        <v>1427</v>
      </c>
      <c r="F2980" t="s">
        <v>2268</v>
      </c>
      <c r="G2980">
        <v>5935080921</v>
      </c>
      <c r="H2980">
        <v>41362</v>
      </c>
      <c r="I2980">
        <v>31211</v>
      </c>
      <c r="J2980">
        <v>103500</v>
      </c>
      <c r="K2980" t="s">
        <v>1445</v>
      </c>
      <c r="L2980" t="s">
        <v>1446</v>
      </c>
      <c r="M2980">
        <v>0</v>
      </c>
      <c r="N2980" t="s">
        <v>1447</v>
      </c>
      <c r="O2980" t="s">
        <v>1434</v>
      </c>
      <c r="P2980" t="s">
        <v>2565</v>
      </c>
      <c r="Q2980">
        <v>71802</v>
      </c>
      <c r="R2980">
        <v>81834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 spans="1:60" x14ac:dyDescent="0.25">
      <c r="A2981">
        <v>876</v>
      </c>
      <c r="B2981">
        <v>43019</v>
      </c>
      <c r="C2981">
        <v>483</v>
      </c>
      <c r="D2981" t="s">
        <v>1629</v>
      </c>
      <c r="E2981" t="s">
        <v>1427</v>
      </c>
      <c r="F2981" t="s">
        <v>1537</v>
      </c>
      <c r="G2981">
        <v>100181700911</v>
      </c>
      <c r="H2981">
        <v>4136130</v>
      </c>
      <c r="I2981">
        <v>31211</v>
      </c>
      <c r="J2981">
        <v>55000</v>
      </c>
      <c r="K2981" t="s">
        <v>1445</v>
      </c>
      <c r="L2981" t="s">
        <v>1446</v>
      </c>
      <c r="M2981">
        <v>0</v>
      </c>
      <c r="N2981" t="s">
        <v>1447</v>
      </c>
      <c r="O2981" t="s">
        <v>1434</v>
      </c>
      <c r="P2981" t="s">
        <v>1734</v>
      </c>
      <c r="Q2981">
        <v>71802</v>
      </c>
      <c r="R2981">
        <v>81834</v>
      </c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 spans="1:60" x14ac:dyDescent="0.25">
      <c r="A2982">
        <v>877</v>
      </c>
      <c r="B2982">
        <v>43019</v>
      </c>
      <c r="C2982">
        <v>484</v>
      </c>
      <c r="D2982" t="s">
        <v>1629</v>
      </c>
      <c r="E2982" t="s">
        <v>1427</v>
      </c>
      <c r="F2982" t="s">
        <v>1537</v>
      </c>
      <c r="G2982">
        <v>100181700911</v>
      </c>
      <c r="H2982">
        <v>4136130</v>
      </c>
      <c r="I2982">
        <v>31211</v>
      </c>
      <c r="J2982">
        <v>11500</v>
      </c>
      <c r="K2982" t="s">
        <v>1445</v>
      </c>
      <c r="L2982" t="s">
        <v>1446</v>
      </c>
      <c r="M2982">
        <v>0</v>
      </c>
      <c r="N2982" t="s">
        <v>1447</v>
      </c>
      <c r="O2982" t="s">
        <v>1434</v>
      </c>
      <c r="P2982" t="s">
        <v>1734</v>
      </c>
      <c r="Q2982">
        <v>71802</v>
      </c>
      <c r="R2982">
        <v>81834</v>
      </c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 spans="1:60" x14ac:dyDescent="0.25">
      <c r="A2983">
        <v>1050</v>
      </c>
      <c r="B2983">
        <v>43019</v>
      </c>
      <c r="C2983">
        <v>482</v>
      </c>
      <c r="D2983" t="s">
        <v>2564</v>
      </c>
      <c r="E2983" t="s">
        <v>1427</v>
      </c>
      <c r="F2983" t="s">
        <v>2268</v>
      </c>
      <c r="G2983">
        <v>5935080921</v>
      </c>
      <c r="H2983">
        <v>41362</v>
      </c>
      <c r="I2983">
        <v>4136130</v>
      </c>
      <c r="J2983">
        <v>11500</v>
      </c>
      <c r="K2983" t="s">
        <v>1445</v>
      </c>
      <c r="L2983" t="s">
        <v>1446</v>
      </c>
      <c r="M2983">
        <v>0</v>
      </c>
      <c r="N2983" t="s">
        <v>1447</v>
      </c>
      <c r="O2983" t="s">
        <v>1434</v>
      </c>
      <c r="P2983" t="s">
        <v>1734</v>
      </c>
      <c r="Q2983" t="s">
        <v>1435</v>
      </c>
      <c r="R2983" t="s">
        <v>1435</v>
      </c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 spans="1:60" x14ac:dyDescent="0.25">
      <c r="A2984">
        <v>878</v>
      </c>
      <c r="B2984">
        <v>43020</v>
      </c>
      <c r="C2984">
        <v>485</v>
      </c>
      <c r="D2984" t="s">
        <v>2566</v>
      </c>
      <c r="E2984" t="s">
        <v>1427</v>
      </c>
      <c r="F2984" t="s">
        <v>1428</v>
      </c>
      <c r="G2984">
        <v>5024807090</v>
      </c>
      <c r="H2984">
        <v>4136100</v>
      </c>
      <c r="I2984">
        <v>31211</v>
      </c>
      <c r="J2984">
        <v>475000</v>
      </c>
      <c r="K2984" t="s">
        <v>1445</v>
      </c>
      <c r="L2984" t="s">
        <v>1446</v>
      </c>
      <c r="M2984">
        <v>0</v>
      </c>
      <c r="N2984" t="s">
        <v>1447</v>
      </c>
      <c r="O2984" t="s">
        <v>1434</v>
      </c>
      <c r="P2984" t="s">
        <v>2567</v>
      </c>
      <c r="Q2984">
        <v>71802</v>
      </c>
      <c r="R2984">
        <v>81834</v>
      </c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 spans="1:60" x14ac:dyDescent="0.25">
      <c r="A2985">
        <v>879</v>
      </c>
      <c r="B2985">
        <v>43020</v>
      </c>
      <c r="C2985">
        <v>486</v>
      </c>
      <c r="D2985" t="s">
        <v>2568</v>
      </c>
      <c r="E2985" t="s">
        <v>1427</v>
      </c>
      <c r="F2985" t="s">
        <v>2569</v>
      </c>
      <c r="G2985">
        <v>5014081343</v>
      </c>
      <c r="H2985">
        <v>41362</v>
      </c>
      <c r="I2985">
        <v>31211</v>
      </c>
      <c r="J2985">
        <v>225000</v>
      </c>
      <c r="K2985" t="s">
        <v>1445</v>
      </c>
      <c r="L2985" t="s">
        <v>1446</v>
      </c>
      <c r="M2985">
        <v>0</v>
      </c>
      <c r="N2985" t="s">
        <v>1447</v>
      </c>
      <c r="O2985" t="s">
        <v>1434</v>
      </c>
      <c r="P2985" t="s">
        <v>1903</v>
      </c>
      <c r="Q2985">
        <v>71802</v>
      </c>
      <c r="R2985">
        <v>81834</v>
      </c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 spans="1:60" x14ac:dyDescent="0.25">
      <c r="A2986">
        <v>880</v>
      </c>
      <c r="B2986">
        <v>43020</v>
      </c>
      <c r="C2986">
        <v>487</v>
      </c>
      <c r="D2986" t="s">
        <v>1629</v>
      </c>
      <c r="E2986" t="s">
        <v>1427</v>
      </c>
      <c r="F2986" t="s">
        <v>1537</v>
      </c>
      <c r="G2986">
        <v>100181700911</v>
      </c>
      <c r="H2986">
        <v>4136130</v>
      </c>
      <c r="I2986">
        <v>31211</v>
      </c>
      <c r="J2986">
        <v>25000</v>
      </c>
      <c r="K2986" t="s">
        <v>1445</v>
      </c>
      <c r="L2986" t="s">
        <v>1446</v>
      </c>
      <c r="M2986">
        <v>0</v>
      </c>
      <c r="N2986" t="s">
        <v>1447</v>
      </c>
      <c r="O2986" t="s">
        <v>1434</v>
      </c>
      <c r="P2986" t="s">
        <v>1734</v>
      </c>
      <c r="Q2986">
        <v>71802</v>
      </c>
      <c r="R2986">
        <v>81834</v>
      </c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 spans="1:60" x14ac:dyDescent="0.25">
      <c r="A2987">
        <v>881</v>
      </c>
      <c r="B2987">
        <v>43020</v>
      </c>
      <c r="C2987">
        <v>488</v>
      </c>
      <c r="D2987" t="s">
        <v>2117</v>
      </c>
      <c r="E2987" t="s">
        <v>1427</v>
      </c>
      <c r="F2987" t="s">
        <v>1428</v>
      </c>
      <c r="G2987">
        <v>5954066493</v>
      </c>
      <c r="H2987">
        <v>4136107</v>
      </c>
      <c r="I2987">
        <v>31211</v>
      </c>
      <c r="J2987">
        <v>42000</v>
      </c>
      <c r="K2987" t="s">
        <v>1445</v>
      </c>
      <c r="L2987" t="s">
        <v>1446</v>
      </c>
      <c r="M2987">
        <v>0</v>
      </c>
      <c r="N2987" t="s">
        <v>1447</v>
      </c>
      <c r="O2987" t="s">
        <v>1434</v>
      </c>
      <c r="P2987" t="s">
        <v>2009</v>
      </c>
      <c r="Q2987">
        <v>71802</v>
      </c>
      <c r="R2987">
        <v>81834</v>
      </c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 spans="1:60" x14ac:dyDescent="0.25">
      <c r="A2988">
        <v>882</v>
      </c>
      <c r="B2988">
        <v>43020</v>
      </c>
      <c r="C2988">
        <v>488</v>
      </c>
      <c r="D2988" t="s">
        <v>2117</v>
      </c>
      <c r="E2988" t="s">
        <v>1427</v>
      </c>
      <c r="F2988" t="s">
        <v>1428</v>
      </c>
      <c r="G2988">
        <v>5954066493</v>
      </c>
      <c r="H2988">
        <v>210702</v>
      </c>
      <c r="I2988">
        <v>4136107</v>
      </c>
      <c r="J2988">
        <v>42000</v>
      </c>
      <c r="K2988" t="s">
        <v>1445</v>
      </c>
      <c r="L2988" t="s">
        <v>1446</v>
      </c>
      <c r="M2988">
        <v>0</v>
      </c>
      <c r="N2988" t="s">
        <v>1447</v>
      </c>
      <c r="O2988" t="s">
        <v>1434</v>
      </c>
      <c r="P2988" t="s">
        <v>2009</v>
      </c>
      <c r="Q2988" t="s">
        <v>1435</v>
      </c>
      <c r="R2988" t="s">
        <v>1435</v>
      </c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 spans="1:60" x14ac:dyDescent="0.25">
      <c r="A2989">
        <v>1051</v>
      </c>
      <c r="B2989">
        <v>43020</v>
      </c>
      <c r="C2989">
        <v>486</v>
      </c>
      <c r="D2989" t="s">
        <v>2568</v>
      </c>
      <c r="E2989" t="s">
        <v>1427</v>
      </c>
      <c r="F2989" t="s">
        <v>2569</v>
      </c>
      <c r="G2989">
        <v>5014081343</v>
      </c>
      <c r="H2989">
        <v>41362</v>
      </c>
      <c r="I2989">
        <v>4136130</v>
      </c>
      <c r="J2989">
        <v>25000</v>
      </c>
      <c r="K2989" t="s">
        <v>1445</v>
      </c>
      <c r="L2989" t="s">
        <v>1446</v>
      </c>
      <c r="M2989">
        <v>0</v>
      </c>
      <c r="N2989" t="s">
        <v>1447</v>
      </c>
      <c r="O2989" t="s">
        <v>1434</v>
      </c>
      <c r="P2989" t="s">
        <v>1734</v>
      </c>
      <c r="Q2989" t="s">
        <v>1435</v>
      </c>
      <c r="R2989" t="s">
        <v>1435</v>
      </c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 spans="1:60" x14ac:dyDescent="0.25">
      <c r="A2990">
        <v>2248</v>
      </c>
      <c r="B2990">
        <v>43020</v>
      </c>
      <c r="C2990">
        <v>17</v>
      </c>
      <c r="D2990" t="s">
        <v>1838</v>
      </c>
      <c r="E2990" t="s">
        <v>1427</v>
      </c>
      <c r="F2990" t="s">
        <v>1428</v>
      </c>
      <c r="G2990">
        <v>5935401947</v>
      </c>
      <c r="H2990">
        <v>35460</v>
      </c>
      <c r="I2990">
        <v>4136108</v>
      </c>
      <c r="J2990">
        <v>1650000</v>
      </c>
      <c r="K2990">
        <v>5431</v>
      </c>
      <c r="L2990" t="s">
        <v>1559</v>
      </c>
      <c r="M2990">
        <v>300</v>
      </c>
      <c r="N2990" t="s">
        <v>1454</v>
      </c>
      <c r="O2990" t="s">
        <v>1434</v>
      </c>
      <c r="P2990" t="s">
        <v>1559</v>
      </c>
      <c r="Q2990" t="s">
        <v>1435</v>
      </c>
      <c r="R2990" t="s">
        <v>1435</v>
      </c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 spans="1:60" x14ac:dyDescent="0.25">
      <c r="A2991">
        <v>883</v>
      </c>
      <c r="B2991">
        <v>43021</v>
      </c>
      <c r="C2991">
        <v>489</v>
      </c>
      <c r="D2991" t="s">
        <v>1927</v>
      </c>
      <c r="E2991" t="s">
        <v>1427</v>
      </c>
      <c r="F2991" t="s">
        <v>1717</v>
      </c>
      <c r="G2991">
        <v>5935263133</v>
      </c>
      <c r="H2991">
        <v>4136101</v>
      </c>
      <c r="I2991">
        <v>31211</v>
      </c>
      <c r="J2991">
        <v>28500</v>
      </c>
      <c r="K2991" t="s">
        <v>1445</v>
      </c>
      <c r="L2991" t="s">
        <v>1446</v>
      </c>
      <c r="M2991">
        <v>0</v>
      </c>
      <c r="N2991" t="s">
        <v>1447</v>
      </c>
      <c r="O2991" t="s">
        <v>1434</v>
      </c>
      <c r="P2991" t="s">
        <v>1681</v>
      </c>
      <c r="Q2991">
        <v>71802</v>
      </c>
      <c r="R2991">
        <v>81834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 spans="1:60" x14ac:dyDescent="0.25">
      <c r="A2992">
        <v>884</v>
      </c>
      <c r="B2992">
        <v>43021</v>
      </c>
      <c r="C2992">
        <v>490</v>
      </c>
      <c r="D2992" t="s">
        <v>1484</v>
      </c>
      <c r="E2992" t="s">
        <v>1427</v>
      </c>
      <c r="F2992" t="s">
        <v>1428</v>
      </c>
      <c r="G2992">
        <v>5956056686</v>
      </c>
      <c r="H2992">
        <v>4136100</v>
      </c>
      <c r="I2992">
        <v>31211</v>
      </c>
      <c r="J2992">
        <v>622600</v>
      </c>
      <c r="K2992" t="s">
        <v>1445</v>
      </c>
      <c r="L2992" t="s">
        <v>1446</v>
      </c>
      <c r="M2992">
        <v>0</v>
      </c>
      <c r="N2992" t="s">
        <v>1447</v>
      </c>
      <c r="O2992" t="s">
        <v>1434</v>
      </c>
      <c r="P2992" t="s">
        <v>1903</v>
      </c>
      <c r="Q2992">
        <v>71802</v>
      </c>
      <c r="R2992">
        <v>81834</v>
      </c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 spans="1:60" x14ac:dyDescent="0.25">
      <c r="A2993">
        <v>885</v>
      </c>
      <c r="B2993">
        <v>43021</v>
      </c>
      <c r="C2993">
        <v>491</v>
      </c>
      <c r="D2993" t="s">
        <v>1806</v>
      </c>
      <c r="E2993" t="s">
        <v>1427</v>
      </c>
      <c r="F2993" t="s">
        <v>1428</v>
      </c>
      <c r="G2993">
        <v>5935135893</v>
      </c>
      <c r="H2993">
        <v>4136100</v>
      </c>
      <c r="I2993">
        <v>31211</v>
      </c>
      <c r="J2993">
        <v>45000</v>
      </c>
      <c r="K2993" t="s">
        <v>1445</v>
      </c>
      <c r="L2993" t="s">
        <v>1446</v>
      </c>
      <c r="M2993">
        <v>0</v>
      </c>
      <c r="N2993" t="s">
        <v>1447</v>
      </c>
      <c r="O2993" t="s">
        <v>1434</v>
      </c>
      <c r="P2993" t="s">
        <v>2570</v>
      </c>
      <c r="Q2993">
        <v>71802</v>
      </c>
      <c r="R2993">
        <v>81834</v>
      </c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 spans="1:60" x14ac:dyDescent="0.25">
      <c r="A2994">
        <v>886</v>
      </c>
      <c r="B2994">
        <v>43021</v>
      </c>
      <c r="C2994">
        <v>10</v>
      </c>
      <c r="D2994" t="s">
        <v>1838</v>
      </c>
      <c r="E2994" t="s">
        <v>1427</v>
      </c>
      <c r="F2994" t="s">
        <v>1428</v>
      </c>
      <c r="G2994">
        <v>5935401947</v>
      </c>
      <c r="H2994">
        <v>4136100</v>
      </c>
      <c r="I2994">
        <v>31215</v>
      </c>
      <c r="J2994">
        <v>489000</v>
      </c>
      <c r="K2994" t="s">
        <v>1445</v>
      </c>
      <c r="L2994" t="s">
        <v>1446</v>
      </c>
      <c r="M2994">
        <v>0</v>
      </c>
      <c r="N2994" t="s">
        <v>1447</v>
      </c>
      <c r="O2994" t="s">
        <v>1434</v>
      </c>
      <c r="P2994" t="s">
        <v>2571</v>
      </c>
      <c r="Q2994">
        <v>71802</v>
      </c>
      <c r="R2994">
        <v>81834</v>
      </c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 spans="1:60" x14ac:dyDescent="0.25">
      <c r="A2995">
        <v>887</v>
      </c>
      <c r="B2995">
        <v>43021</v>
      </c>
      <c r="C2995">
        <v>11</v>
      </c>
      <c r="D2995" t="s">
        <v>1838</v>
      </c>
      <c r="E2995" t="s">
        <v>1427</v>
      </c>
      <c r="F2995" t="s">
        <v>1428</v>
      </c>
      <c r="G2995">
        <v>5935401947</v>
      </c>
      <c r="H2995">
        <v>4136100</v>
      </c>
      <c r="I2995">
        <v>31215</v>
      </c>
      <c r="J2995">
        <v>395000</v>
      </c>
      <c r="K2995" t="s">
        <v>1445</v>
      </c>
      <c r="L2995" t="s">
        <v>1446</v>
      </c>
      <c r="M2995">
        <v>0</v>
      </c>
      <c r="N2995" t="s">
        <v>1447</v>
      </c>
      <c r="O2995" t="s">
        <v>1434</v>
      </c>
      <c r="P2995" t="s">
        <v>2572</v>
      </c>
      <c r="Q2995">
        <v>71802</v>
      </c>
      <c r="R2995">
        <v>81834</v>
      </c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 spans="1:60" x14ac:dyDescent="0.25">
      <c r="A2996">
        <v>888</v>
      </c>
      <c r="B2996">
        <v>43021</v>
      </c>
      <c r="C2996">
        <v>12</v>
      </c>
      <c r="D2996" t="s">
        <v>1806</v>
      </c>
      <c r="E2996" t="s">
        <v>1427</v>
      </c>
      <c r="F2996" t="s">
        <v>1428</v>
      </c>
      <c r="G2996">
        <v>5935135893</v>
      </c>
      <c r="H2996">
        <v>4136100</v>
      </c>
      <c r="I2996">
        <v>31215</v>
      </c>
      <c r="J2996">
        <v>176000</v>
      </c>
      <c r="K2996" t="s">
        <v>1445</v>
      </c>
      <c r="L2996" t="s">
        <v>1446</v>
      </c>
      <c r="M2996">
        <v>0</v>
      </c>
      <c r="N2996" t="s">
        <v>1447</v>
      </c>
      <c r="O2996" t="s">
        <v>1434</v>
      </c>
      <c r="P2996" t="s">
        <v>2573</v>
      </c>
      <c r="Q2996">
        <v>71802</v>
      </c>
      <c r="R2996">
        <v>81834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 spans="1:60" x14ac:dyDescent="0.25">
      <c r="A2997">
        <v>889</v>
      </c>
      <c r="B2997">
        <v>43021</v>
      </c>
      <c r="C2997">
        <v>13</v>
      </c>
      <c r="D2997" t="s">
        <v>2574</v>
      </c>
      <c r="E2997" t="s">
        <v>1427</v>
      </c>
      <c r="F2997" t="s">
        <v>2104</v>
      </c>
      <c r="G2997">
        <v>5935053884</v>
      </c>
      <c r="H2997">
        <v>41362</v>
      </c>
      <c r="I2997">
        <v>31215</v>
      </c>
      <c r="J2997">
        <v>189000</v>
      </c>
      <c r="K2997" t="s">
        <v>1445</v>
      </c>
      <c r="L2997" t="s">
        <v>1446</v>
      </c>
      <c r="M2997">
        <v>0</v>
      </c>
      <c r="N2997" t="s">
        <v>1447</v>
      </c>
      <c r="O2997" t="s">
        <v>1434</v>
      </c>
      <c r="P2997" t="s">
        <v>2575</v>
      </c>
      <c r="Q2997">
        <v>71802</v>
      </c>
      <c r="R2997">
        <v>81834</v>
      </c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 spans="1:60" x14ac:dyDescent="0.25">
      <c r="A2998">
        <v>1082</v>
      </c>
      <c r="B2998">
        <v>43021</v>
      </c>
      <c r="C2998">
        <v>10</v>
      </c>
      <c r="D2998" t="s">
        <v>2574</v>
      </c>
      <c r="E2998" t="s">
        <v>1427</v>
      </c>
      <c r="F2998" t="s">
        <v>2104</v>
      </c>
      <c r="G2998">
        <v>5935053884</v>
      </c>
      <c r="H2998">
        <v>41362</v>
      </c>
      <c r="I2998">
        <v>4136130</v>
      </c>
      <c r="J2998">
        <v>21000</v>
      </c>
      <c r="K2998" t="s">
        <v>1445</v>
      </c>
      <c r="L2998" t="s">
        <v>1446</v>
      </c>
      <c r="M2998">
        <v>0</v>
      </c>
      <c r="N2998" t="s">
        <v>1447</v>
      </c>
      <c r="O2998" t="s">
        <v>1434</v>
      </c>
      <c r="P2998" t="s">
        <v>1734</v>
      </c>
      <c r="Q2998" t="s">
        <v>1435</v>
      </c>
      <c r="R2998" t="s">
        <v>1435</v>
      </c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 spans="1:60" x14ac:dyDescent="0.25">
      <c r="A2999">
        <v>891</v>
      </c>
      <c r="B2999">
        <v>43024</v>
      </c>
      <c r="C2999">
        <v>492</v>
      </c>
      <c r="D2999" t="s">
        <v>2506</v>
      </c>
      <c r="E2999" t="s">
        <v>1427</v>
      </c>
      <c r="F2999" t="s">
        <v>1546</v>
      </c>
      <c r="G2999">
        <v>250000113717</v>
      </c>
      <c r="H2999">
        <v>34713</v>
      </c>
      <c r="I2999">
        <v>31211</v>
      </c>
      <c r="J2999">
        <v>50000</v>
      </c>
      <c r="K2999" t="s">
        <v>1445</v>
      </c>
      <c r="L2999" t="s">
        <v>1446</v>
      </c>
      <c r="M2999">
        <v>0</v>
      </c>
      <c r="N2999" t="s">
        <v>1447</v>
      </c>
      <c r="O2999" t="s">
        <v>1434</v>
      </c>
      <c r="P2999" t="s">
        <v>1723</v>
      </c>
      <c r="Q2999">
        <v>71802</v>
      </c>
      <c r="R2999">
        <v>81834</v>
      </c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 spans="1:60" x14ac:dyDescent="0.25">
      <c r="A3000">
        <v>892</v>
      </c>
      <c r="B3000">
        <v>43024</v>
      </c>
      <c r="C3000">
        <v>493</v>
      </c>
      <c r="D3000" t="s">
        <v>2576</v>
      </c>
      <c r="E3000" t="s">
        <v>1427</v>
      </c>
      <c r="F3000" t="s">
        <v>1428</v>
      </c>
      <c r="G3000">
        <v>5954065003</v>
      </c>
      <c r="H3000">
        <v>41310</v>
      </c>
      <c r="I3000">
        <v>31211</v>
      </c>
      <c r="J3000">
        <v>147386</v>
      </c>
      <c r="K3000" t="s">
        <v>1445</v>
      </c>
      <c r="L3000" t="s">
        <v>1446</v>
      </c>
      <c r="M3000">
        <v>0</v>
      </c>
      <c r="N3000" t="s">
        <v>1447</v>
      </c>
      <c r="O3000" t="s">
        <v>1434</v>
      </c>
      <c r="P3000" t="s">
        <v>1616</v>
      </c>
      <c r="Q3000">
        <v>71802</v>
      </c>
      <c r="R3000">
        <v>81834</v>
      </c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 spans="1:60" x14ac:dyDescent="0.25">
      <c r="A3001">
        <v>893</v>
      </c>
      <c r="B3001">
        <v>43024</v>
      </c>
      <c r="C3001">
        <v>494</v>
      </c>
      <c r="D3001" t="s">
        <v>1629</v>
      </c>
      <c r="E3001" t="s">
        <v>1427</v>
      </c>
      <c r="F3001" t="s">
        <v>1537</v>
      </c>
      <c r="G3001">
        <v>100180000901</v>
      </c>
      <c r="H3001">
        <v>4136130</v>
      </c>
      <c r="I3001">
        <v>31211</v>
      </c>
      <c r="J3001">
        <v>16159</v>
      </c>
      <c r="K3001" t="s">
        <v>1445</v>
      </c>
      <c r="L3001" t="s">
        <v>1446</v>
      </c>
      <c r="M3001">
        <v>0</v>
      </c>
      <c r="N3001" t="s">
        <v>1447</v>
      </c>
      <c r="O3001" t="s">
        <v>1434</v>
      </c>
      <c r="P3001" t="s">
        <v>1632</v>
      </c>
      <c r="Q3001">
        <v>71802</v>
      </c>
      <c r="R3001">
        <v>81834</v>
      </c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</row>
    <row r="3002" spans="1:60" x14ac:dyDescent="0.25">
      <c r="A3002">
        <v>894</v>
      </c>
      <c r="B3002">
        <v>43024</v>
      </c>
      <c r="C3002">
        <v>495</v>
      </c>
      <c r="D3002" t="s">
        <v>1624</v>
      </c>
      <c r="E3002" t="s">
        <v>1427</v>
      </c>
      <c r="F3002" t="s">
        <v>1537</v>
      </c>
      <c r="G3002">
        <v>100180090000</v>
      </c>
      <c r="H3002">
        <v>4136120</v>
      </c>
      <c r="I3002">
        <v>31211</v>
      </c>
      <c r="J3002">
        <v>49065</v>
      </c>
      <c r="K3002" t="s">
        <v>1445</v>
      </c>
      <c r="L3002" t="s">
        <v>1446</v>
      </c>
      <c r="M3002">
        <v>0</v>
      </c>
      <c r="N3002" t="s">
        <v>1447</v>
      </c>
      <c r="O3002" t="s">
        <v>1434</v>
      </c>
      <c r="P3002" t="s">
        <v>1627</v>
      </c>
      <c r="Q3002">
        <v>71802</v>
      </c>
      <c r="R3002">
        <v>81834</v>
      </c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 spans="1:60" x14ac:dyDescent="0.25">
      <c r="A3003">
        <v>895</v>
      </c>
      <c r="B3003">
        <v>43024</v>
      </c>
      <c r="C3003">
        <v>496</v>
      </c>
      <c r="D3003" t="s">
        <v>2577</v>
      </c>
      <c r="E3003" t="s">
        <v>1427</v>
      </c>
      <c r="F3003" t="s">
        <v>1553</v>
      </c>
      <c r="G3003">
        <v>5001350737</v>
      </c>
      <c r="H3003">
        <v>335101</v>
      </c>
      <c r="I3003">
        <v>31211</v>
      </c>
      <c r="J3003">
        <v>1553117</v>
      </c>
      <c r="K3003" t="s">
        <v>1445</v>
      </c>
      <c r="L3003" t="s">
        <v>1446</v>
      </c>
      <c r="M3003">
        <v>0</v>
      </c>
      <c r="N3003" t="s">
        <v>1447</v>
      </c>
      <c r="O3003" t="s">
        <v>1434</v>
      </c>
      <c r="P3003" t="s">
        <v>1989</v>
      </c>
      <c r="Q3003" t="s">
        <v>1435</v>
      </c>
      <c r="R3003" t="s">
        <v>1435</v>
      </c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 spans="1:60" x14ac:dyDescent="0.25">
      <c r="A3004">
        <v>1047</v>
      </c>
      <c r="B3004">
        <v>43024</v>
      </c>
      <c r="C3004">
        <v>10</v>
      </c>
      <c r="D3004" t="s">
        <v>1580</v>
      </c>
      <c r="E3004" t="s">
        <v>1427</v>
      </c>
      <c r="F3004" t="s">
        <v>1441</v>
      </c>
      <c r="G3004">
        <v>5000571065</v>
      </c>
      <c r="H3004">
        <v>210101</v>
      </c>
      <c r="I3004">
        <v>41310</v>
      </c>
      <c r="J3004">
        <v>173317</v>
      </c>
      <c r="K3004" t="s">
        <v>1445</v>
      </c>
      <c r="L3004" t="s">
        <v>1446</v>
      </c>
      <c r="M3004">
        <v>0</v>
      </c>
      <c r="N3004" t="s">
        <v>1447</v>
      </c>
      <c r="O3004" t="s">
        <v>1434</v>
      </c>
      <c r="P3004" t="s">
        <v>1586</v>
      </c>
      <c r="Q3004" t="s">
        <v>1435</v>
      </c>
      <c r="R3004" t="s">
        <v>1435</v>
      </c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 spans="1:60" x14ac:dyDescent="0.25">
      <c r="A3005">
        <v>1048</v>
      </c>
      <c r="B3005">
        <v>43024</v>
      </c>
      <c r="C3005">
        <v>10</v>
      </c>
      <c r="D3005" t="s">
        <v>1624</v>
      </c>
      <c r="E3005" t="s">
        <v>1427</v>
      </c>
      <c r="F3005" t="s">
        <v>1537</v>
      </c>
      <c r="G3005">
        <v>100180090000</v>
      </c>
      <c r="H3005">
        <v>41310</v>
      </c>
      <c r="I3005">
        <v>4136120</v>
      </c>
      <c r="J3005">
        <v>17332</v>
      </c>
      <c r="K3005" t="s">
        <v>1445</v>
      </c>
      <c r="L3005" t="s">
        <v>1446</v>
      </c>
      <c r="M3005">
        <v>0</v>
      </c>
      <c r="N3005" t="s">
        <v>1447</v>
      </c>
      <c r="O3005" t="s">
        <v>1434</v>
      </c>
      <c r="P3005" t="s">
        <v>1627</v>
      </c>
      <c r="Q3005" t="s">
        <v>1435</v>
      </c>
      <c r="R3005" t="s">
        <v>1435</v>
      </c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 spans="1:60" x14ac:dyDescent="0.25">
      <c r="A3006">
        <v>1049</v>
      </c>
      <c r="B3006">
        <v>43024</v>
      </c>
      <c r="C3006">
        <v>10</v>
      </c>
      <c r="D3006" t="s">
        <v>1629</v>
      </c>
      <c r="E3006" t="s">
        <v>1427</v>
      </c>
      <c r="F3006" t="s">
        <v>1537</v>
      </c>
      <c r="G3006">
        <v>100180000901</v>
      </c>
      <c r="H3006">
        <v>41310</v>
      </c>
      <c r="I3006">
        <v>4136130</v>
      </c>
      <c r="J3006">
        <v>8599</v>
      </c>
      <c r="K3006" t="s">
        <v>1445</v>
      </c>
      <c r="L3006" t="s">
        <v>1446</v>
      </c>
      <c r="M3006">
        <v>0</v>
      </c>
      <c r="N3006" t="s">
        <v>1447</v>
      </c>
      <c r="O3006" t="s">
        <v>1434</v>
      </c>
      <c r="P3006" t="s">
        <v>1632</v>
      </c>
      <c r="Q3006" t="s">
        <v>1435</v>
      </c>
      <c r="R3006" t="s">
        <v>1435</v>
      </c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 spans="1:60" x14ac:dyDescent="0.25">
      <c r="A3007">
        <v>890</v>
      </c>
      <c r="B3007">
        <v>43025</v>
      </c>
      <c r="C3007">
        <v>14</v>
      </c>
      <c r="D3007" t="s">
        <v>1629</v>
      </c>
      <c r="E3007" t="s">
        <v>1427</v>
      </c>
      <c r="F3007" t="s">
        <v>1537</v>
      </c>
      <c r="G3007">
        <v>100181700911</v>
      </c>
      <c r="H3007">
        <v>4136130</v>
      </c>
      <c r="I3007">
        <v>31215</v>
      </c>
      <c r="J3007">
        <v>21000</v>
      </c>
      <c r="K3007" t="s">
        <v>1445</v>
      </c>
      <c r="L3007" t="s">
        <v>1446</v>
      </c>
      <c r="M3007">
        <v>0</v>
      </c>
      <c r="N3007" t="s">
        <v>1447</v>
      </c>
      <c r="O3007" t="s">
        <v>1434</v>
      </c>
      <c r="P3007" t="s">
        <v>1734</v>
      </c>
      <c r="Q3007">
        <v>71802</v>
      </c>
      <c r="R3007">
        <v>81834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 spans="1:60" x14ac:dyDescent="0.25">
      <c r="A3008">
        <v>896</v>
      </c>
      <c r="B3008">
        <v>43025</v>
      </c>
      <c r="C3008">
        <v>15</v>
      </c>
      <c r="D3008" t="s">
        <v>2578</v>
      </c>
      <c r="E3008" t="s">
        <v>1427</v>
      </c>
      <c r="F3008" t="s">
        <v>1428</v>
      </c>
      <c r="G3008">
        <v>5954009445</v>
      </c>
      <c r="H3008">
        <v>41362</v>
      </c>
      <c r="I3008">
        <v>31215</v>
      </c>
      <c r="J3008">
        <v>90000</v>
      </c>
      <c r="K3008" t="s">
        <v>1445</v>
      </c>
      <c r="L3008" t="s">
        <v>1446</v>
      </c>
      <c r="M3008">
        <v>0</v>
      </c>
      <c r="N3008" t="s">
        <v>1447</v>
      </c>
      <c r="O3008" t="s">
        <v>1434</v>
      </c>
      <c r="P3008" t="s">
        <v>2579</v>
      </c>
      <c r="Q3008">
        <v>71802</v>
      </c>
      <c r="R3008">
        <v>81834</v>
      </c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 spans="1:60" x14ac:dyDescent="0.25">
      <c r="A3009">
        <v>897</v>
      </c>
      <c r="B3009">
        <v>43025</v>
      </c>
      <c r="C3009">
        <v>16</v>
      </c>
      <c r="D3009" t="s">
        <v>1629</v>
      </c>
      <c r="E3009" t="s">
        <v>1427</v>
      </c>
      <c r="F3009" t="s">
        <v>1537</v>
      </c>
      <c r="G3009">
        <v>100181700911</v>
      </c>
      <c r="H3009">
        <v>4136130</v>
      </c>
      <c r="I3009">
        <v>31215</v>
      </c>
      <c r="J3009">
        <v>10000</v>
      </c>
      <c r="K3009" t="s">
        <v>1445</v>
      </c>
      <c r="L3009" t="s">
        <v>1446</v>
      </c>
      <c r="M3009">
        <v>0</v>
      </c>
      <c r="N3009" t="s">
        <v>1447</v>
      </c>
      <c r="O3009" t="s">
        <v>1434</v>
      </c>
      <c r="P3009" t="s">
        <v>1734</v>
      </c>
      <c r="Q3009">
        <v>71802</v>
      </c>
      <c r="R3009">
        <v>81834</v>
      </c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 spans="1:60" x14ac:dyDescent="0.25">
      <c r="A3010">
        <v>898</v>
      </c>
      <c r="B3010">
        <v>43025</v>
      </c>
      <c r="C3010">
        <v>497</v>
      </c>
      <c r="D3010" t="s">
        <v>1834</v>
      </c>
      <c r="E3010" t="s">
        <v>1427</v>
      </c>
      <c r="F3010" t="s">
        <v>1546</v>
      </c>
      <c r="G3010">
        <v>250000392893</v>
      </c>
      <c r="H3010">
        <v>4136108</v>
      </c>
      <c r="I3010">
        <v>31211</v>
      </c>
      <c r="J3010">
        <v>100000</v>
      </c>
      <c r="K3010" t="s">
        <v>1445</v>
      </c>
      <c r="L3010" t="s">
        <v>1446</v>
      </c>
      <c r="M3010">
        <v>0</v>
      </c>
      <c r="N3010" t="s">
        <v>1447</v>
      </c>
      <c r="O3010" t="s">
        <v>1434</v>
      </c>
      <c r="P3010" t="s">
        <v>2580</v>
      </c>
      <c r="Q3010">
        <v>71802</v>
      </c>
      <c r="R3010">
        <v>81806</v>
      </c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 spans="1:60" x14ac:dyDescent="0.25">
      <c r="A3011">
        <v>899</v>
      </c>
      <c r="B3011">
        <v>43025</v>
      </c>
      <c r="C3011">
        <v>498</v>
      </c>
      <c r="D3011" t="s">
        <v>1484</v>
      </c>
      <c r="E3011" t="s">
        <v>1427</v>
      </c>
      <c r="F3011" t="s">
        <v>1428</v>
      </c>
      <c r="G3011">
        <v>5956056686</v>
      </c>
      <c r="H3011">
        <v>4136108</v>
      </c>
      <c r="I3011">
        <v>31211</v>
      </c>
      <c r="J3011">
        <v>860200</v>
      </c>
      <c r="K3011" t="s">
        <v>1445</v>
      </c>
      <c r="L3011" t="s">
        <v>1446</v>
      </c>
      <c r="M3011">
        <v>0</v>
      </c>
      <c r="N3011" t="s">
        <v>1447</v>
      </c>
      <c r="O3011" t="s">
        <v>1434</v>
      </c>
      <c r="P3011" t="s">
        <v>1710</v>
      </c>
      <c r="Q3011">
        <v>71802</v>
      </c>
      <c r="R3011">
        <v>81834</v>
      </c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 spans="1:60" x14ac:dyDescent="0.25">
      <c r="A3012">
        <v>900</v>
      </c>
      <c r="B3012">
        <v>43025</v>
      </c>
      <c r="C3012">
        <v>499</v>
      </c>
      <c r="D3012" t="s">
        <v>1838</v>
      </c>
      <c r="E3012" t="s">
        <v>1427</v>
      </c>
      <c r="F3012" t="s">
        <v>1428</v>
      </c>
      <c r="G3012">
        <v>5935401947</v>
      </c>
      <c r="H3012">
        <v>4136108</v>
      </c>
      <c r="I3012">
        <v>31211</v>
      </c>
      <c r="J3012">
        <v>726000</v>
      </c>
      <c r="K3012" t="s">
        <v>1445</v>
      </c>
      <c r="L3012" t="s">
        <v>1446</v>
      </c>
      <c r="M3012">
        <v>0</v>
      </c>
      <c r="N3012" t="s">
        <v>1447</v>
      </c>
      <c r="O3012" t="s">
        <v>1434</v>
      </c>
      <c r="P3012" t="s">
        <v>1720</v>
      </c>
      <c r="Q3012">
        <v>71802</v>
      </c>
      <c r="R3012">
        <v>81806</v>
      </c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 spans="1:60" x14ac:dyDescent="0.25">
      <c r="A3013">
        <v>901</v>
      </c>
      <c r="B3013">
        <v>43025</v>
      </c>
      <c r="C3013">
        <v>499</v>
      </c>
      <c r="D3013" t="s">
        <v>1588</v>
      </c>
      <c r="E3013" t="s">
        <v>1427</v>
      </c>
      <c r="F3013" t="s">
        <v>1589</v>
      </c>
      <c r="G3013">
        <v>5935001766</v>
      </c>
      <c r="H3013">
        <v>4136108</v>
      </c>
      <c r="I3013">
        <v>31211</v>
      </c>
      <c r="J3013">
        <v>240157.5</v>
      </c>
      <c r="K3013" t="s">
        <v>1445</v>
      </c>
      <c r="L3013" t="s">
        <v>1446</v>
      </c>
      <c r="M3013">
        <v>0</v>
      </c>
      <c r="N3013" t="s">
        <v>1447</v>
      </c>
      <c r="O3013" t="s">
        <v>1434</v>
      </c>
      <c r="P3013" t="s">
        <v>2581</v>
      </c>
      <c r="Q3013">
        <v>71802</v>
      </c>
      <c r="R3013">
        <v>81834</v>
      </c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 spans="1:60" x14ac:dyDescent="0.25">
      <c r="A3014">
        <v>902</v>
      </c>
      <c r="B3014">
        <v>43025</v>
      </c>
      <c r="C3014">
        <v>499</v>
      </c>
      <c r="D3014" t="s">
        <v>1588</v>
      </c>
      <c r="E3014" t="s">
        <v>1427</v>
      </c>
      <c r="F3014" t="s">
        <v>1589</v>
      </c>
      <c r="G3014">
        <v>5935001766</v>
      </c>
      <c r="H3014">
        <v>210403</v>
      </c>
      <c r="I3014">
        <v>4136108</v>
      </c>
      <c r="J3014">
        <v>240157.5</v>
      </c>
      <c r="K3014" t="s">
        <v>1445</v>
      </c>
      <c r="L3014" t="s">
        <v>1446</v>
      </c>
      <c r="M3014">
        <v>0</v>
      </c>
      <c r="N3014" t="s">
        <v>1447</v>
      </c>
      <c r="O3014" t="s">
        <v>1434</v>
      </c>
      <c r="P3014" t="s">
        <v>2581</v>
      </c>
      <c r="Q3014" t="s">
        <v>1435</v>
      </c>
      <c r="R3014" t="s">
        <v>1435</v>
      </c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 spans="1:60" x14ac:dyDescent="0.25">
      <c r="A3015">
        <v>903</v>
      </c>
      <c r="B3015">
        <v>43025</v>
      </c>
      <c r="C3015">
        <v>17</v>
      </c>
      <c r="D3015" t="s">
        <v>2459</v>
      </c>
      <c r="E3015" t="s">
        <v>1427</v>
      </c>
      <c r="F3015" t="s">
        <v>1537</v>
      </c>
      <c r="G3015">
        <v>100181755406</v>
      </c>
      <c r="H3015">
        <v>4136100</v>
      </c>
      <c r="I3015">
        <v>31215</v>
      </c>
      <c r="J3015">
        <v>40000</v>
      </c>
      <c r="K3015" t="s">
        <v>1445</v>
      </c>
      <c r="L3015" t="s">
        <v>1446</v>
      </c>
      <c r="M3015">
        <v>0</v>
      </c>
      <c r="N3015" t="s">
        <v>1447</v>
      </c>
      <c r="O3015" t="s">
        <v>1434</v>
      </c>
      <c r="P3015" t="s">
        <v>2064</v>
      </c>
      <c r="Q3015">
        <v>71802</v>
      </c>
      <c r="R3015">
        <v>81834</v>
      </c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 spans="1:60" x14ac:dyDescent="0.25">
      <c r="A3016">
        <v>904</v>
      </c>
      <c r="B3016">
        <v>43025</v>
      </c>
      <c r="C3016">
        <v>17</v>
      </c>
      <c r="D3016" t="s">
        <v>2459</v>
      </c>
      <c r="E3016" t="s">
        <v>1427</v>
      </c>
      <c r="F3016" t="s">
        <v>1537</v>
      </c>
      <c r="G3016">
        <v>100181755406</v>
      </c>
      <c r="H3016">
        <v>210405</v>
      </c>
      <c r="I3016">
        <v>4136100</v>
      </c>
      <c r="J3016">
        <v>40000</v>
      </c>
      <c r="K3016" t="s">
        <v>1445</v>
      </c>
      <c r="L3016" t="s">
        <v>1446</v>
      </c>
      <c r="M3016">
        <v>0</v>
      </c>
      <c r="N3016" t="s">
        <v>1447</v>
      </c>
      <c r="O3016" t="s">
        <v>1434</v>
      </c>
      <c r="P3016" t="s">
        <v>2064</v>
      </c>
      <c r="Q3016" t="s">
        <v>1435</v>
      </c>
      <c r="R3016" t="s">
        <v>1435</v>
      </c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 spans="1:60" x14ac:dyDescent="0.25">
      <c r="A3017">
        <v>905</v>
      </c>
      <c r="B3017">
        <v>43025</v>
      </c>
      <c r="C3017">
        <v>18</v>
      </c>
      <c r="D3017" t="s">
        <v>2485</v>
      </c>
      <c r="E3017" t="s">
        <v>1427</v>
      </c>
      <c r="F3017" t="s">
        <v>1428</v>
      </c>
      <c r="G3017">
        <v>5935124166</v>
      </c>
      <c r="H3017">
        <v>41362</v>
      </c>
      <c r="I3017">
        <v>31215</v>
      </c>
      <c r="J3017">
        <v>40000</v>
      </c>
      <c r="K3017" t="s">
        <v>1445</v>
      </c>
      <c r="L3017" t="s">
        <v>1446</v>
      </c>
      <c r="M3017">
        <v>0</v>
      </c>
      <c r="N3017" t="s">
        <v>1447</v>
      </c>
      <c r="O3017" t="s">
        <v>1434</v>
      </c>
      <c r="P3017" t="s">
        <v>2276</v>
      </c>
      <c r="Q3017">
        <v>71802</v>
      </c>
      <c r="R3017">
        <v>81834</v>
      </c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 spans="1:60" x14ac:dyDescent="0.25">
      <c r="A3018">
        <v>906</v>
      </c>
      <c r="B3018">
        <v>43025</v>
      </c>
      <c r="C3018">
        <v>18</v>
      </c>
      <c r="D3018" t="s">
        <v>2485</v>
      </c>
      <c r="E3018" t="s">
        <v>1427</v>
      </c>
      <c r="F3018" t="s">
        <v>1428</v>
      </c>
      <c r="G3018">
        <v>5935124166</v>
      </c>
      <c r="H3018">
        <v>213209</v>
      </c>
      <c r="I3018">
        <v>41362</v>
      </c>
      <c r="J3018">
        <v>40000</v>
      </c>
      <c r="K3018" t="s">
        <v>1445</v>
      </c>
      <c r="L3018" t="s">
        <v>1446</v>
      </c>
      <c r="M3018">
        <v>0</v>
      </c>
      <c r="N3018" t="s">
        <v>1447</v>
      </c>
      <c r="O3018" t="s">
        <v>1434</v>
      </c>
      <c r="P3018" t="s">
        <v>2276</v>
      </c>
      <c r="Q3018" t="s">
        <v>1435</v>
      </c>
      <c r="R3018" t="s">
        <v>1435</v>
      </c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 spans="1:60" x14ac:dyDescent="0.25">
      <c r="A3019">
        <v>959</v>
      </c>
      <c r="B3019">
        <v>43025</v>
      </c>
      <c r="C3019">
        <v>10</v>
      </c>
      <c r="D3019" t="s">
        <v>1601</v>
      </c>
      <c r="E3019" t="s">
        <v>1427</v>
      </c>
      <c r="F3019" t="s">
        <v>1602</v>
      </c>
      <c r="G3019">
        <v>180015190</v>
      </c>
      <c r="H3019">
        <v>31211</v>
      </c>
      <c r="I3019">
        <v>131007</v>
      </c>
      <c r="J3019">
        <v>143711700</v>
      </c>
      <c r="K3019" t="s">
        <v>1445</v>
      </c>
      <c r="L3019" t="s">
        <v>1446</v>
      </c>
      <c r="M3019">
        <v>0</v>
      </c>
      <c r="N3019" t="s">
        <v>1447</v>
      </c>
      <c r="O3019" t="s">
        <v>1434</v>
      </c>
      <c r="P3019" t="s">
        <v>1606</v>
      </c>
      <c r="Q3019" t="s">
        <v>1435</v>
      </c>
      <c r="R3019" t="s">
        <v>1435</v>
      </c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 spans="1:60" x14ac:dyDescent="0.25">
      <c r="A3020">
        <v>1086</v>
      </c>
      <c r="B3020">
        <v>43025</v>
      </c>
      <c r="C3020">
        <v>10</v>
      </c>
      <c r="D3020" t="s">
        <v>2578</v>
      </c>
      <c r="E3020" t="s">
        <v>1427</v>
      </c>
      <c r="F3020" t="s">
        <v>1428</v>
      </c>
      <c r="G3020">
        <v>5954009445</v>
      </c>
      <c r="H3020">
        <v>213209</v>
      </c>
      <c r="I3020">
        <v>41362</v>
      </c>
      <c r="J3020">
        <v>100000</v>
      </c>
      <c r="K3020" t="s">
        <v>1445</v>
      </c>
      <c r="L3020" t="s">
        <v>1446</v>
      </c>
      <c r="M3020">
        <v>0</v>
      </c>
      <c r="N3020" t="s">
        <v>1447</v>
      </c>
      <c r="O3020" t="s">
        <v>1434</v>
      </c>
      <c r="P3020" t="s">
        <v>1446</v>
      </c>
      <c r="Q3020" t="s">
        <v>1435</v>
      </c>
      <c r="R3020" t="s">
        <v>1435</v>
      </c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 spans="1:60" x14ac:dyDescent="0.25">
      <c r="A3021">
        <v>1087</v>
      </c>
      <c r="B3021">
        <v>43025</v>
      </c>
      <c r="C3021">
        <v>10</v>
      </c>
      <c r="D3021" t="s">
        <v>2578</v>
      </c>
      <c r="E3021" t="s">
        <v>1427</v>
      </c>
      <c r="F3021" t="s">
        <v>1428</v>
      </c>
      <c r="G3021">
        <v>5954009445</v>
      </c>
      <c r="H3021">
        <v>41362</v>
      </c>
      <c r="I3021">
        <v>4136130</v>
      </c>
      <c r="J3021">
        <v>10000</v>
      </c>
      <c r="K3021" t="s">
        <v>1445</v>
      </c>
      <c r="L3021" t="s">
        <v>1446</v>
      </c>
      <c r="M3021">
        <v>0</v>
      </c>
      <c r="N3021" t="s">
        <v>1447</v>
      </c>
      <c r="O3021" t="s">
        <v>1434</v>
      </c>
      <c r="P3021" t="s">
        <v>1734</v>
      </c>
      <c r="Q3021" t="s">
        <v>1435</v>
      </c>
      <c r="R3021" t="s">
        <v>1435</v>
      </c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 spans="1:60" x14ac:dyDescent="0.25">
      <c r="A3022">
        <v>2249</v>
      </c>
      <c r="B3022">
        <v>43025</v>
      </c>
      <c r="C3022">
        <v>17</v>
      </c>
      <c r="D3022" t="s">
        <v>2201</v>
      </c>
      <c r="E3022" t="s">
        <v>1427</v>
      </c>
      <c r="F3022" t="s">
        <v>1546</v>
      </c>
      <c r="G3022">
        <v>250000453315</v>
      </c>
      <c r="H3022">
        <v>35460</v>
      </c>
      <c r="I3022">
        <v>4136108</v>
      </c>
      <c r="J3022">
        <v>67200</v>
      </c>
      <c r="K3022">
        <v>5728</v>
      </c>
      <c r="L3022" t="s">
        <v>1477</v>
      </c>
      <c r="M3022">
        <v>84</v>
      </c>
      <c r="N3022" t="s">
        <v>1454</v>
      </c>
      <c r="O3022" t="s">
        <v>1434</v>
      </c>
      <c r="P3022" t="s">
        <v>1477</v>
      </c>
      <c r="Q3022" t="s">
        <v>1435</v>
      </c>
      <c r="R3022" t="s">
        <v>1435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 spans="1:60" x14ac:dyDescent="0.25">
      <c r="A3023">
        <v>2250</v>
      </c>
      <c r="B3023">
        <v>43025</v>
      </c>
      <c r="C3023">
        <v>17</v>
      </c>
      <c r="D3023" t="s">
        <v>2201</v>
      </c>
      <c r="E3023" t="s">
        <v>1427</v>
      </c>
      <c r="F3023" t="s">
        <v>1546</v>
      </c>
      <c r="G3023">
        <v>250000453315</v>
      </c>
      <c r="H3023">
        <v>35460</v>
      </c>
      <c r="I3023">
        <v>4136108</v>
      </c>
      <c r="J3023">
        <v>48000</v>
      </c>
      <c r="K3023">
        <v>5948</v>
      </c>
      <c r="L3023" t="s">
        <v>1481</v>
      </c>
      <c r="M3023">
        <v>32</v>
      </c>
      <c r="N3023" t="s">
        <v>1454</v>
      </c>
      <c r="O3023" t="s">
        <v>1434</v>
      </c>
      <c r="P3023" t="s">
        <v>1481</v>
      </c>
      <c r="Q3023" t="s">
        <v>1435</v>
      </c>
      <c r="R3023" t="s">
        <v>1435</v>
      </c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 spans="1:60" x14ac:dyDescent="0.25">
      <c r="A3024">
        <v>2251</v>
      </c>
      <c r="B3024">
        <v>43025</v>
      </c>
      <c r="C3024">
        <v>17</v>
      </c>
      <c r="D3024" t="s">
        <v>2201</v>
      </c>
      <c r="E3024" t="s">
        <v>1427</v>
      </c>
      <c r="F3024" t="s">
        <v>1546</v>
      </c>
      <c r="G3024">
        <v>250000453315</v>
      </c>
      <c r="H3024">
        <v>35460</v>
      </c>
      <c r="I3024">
        <v>4136108</v>
      </c>
      <c r="J3024">
        <v>45000</v>
      </c>
      <c r="K3024">
        <v>4658</v>
      </c>
      <c r="L3024" t="s">
        <v>1479</v>
      </c>
      <c r="M3024">
        <v>45</v>
      </c>
      <c r="N3024" t="s">
        <v>1454</v>
      </c>
      <c r="O3024" t="s">
        <v>1434</v>
      </c>
      <c r="P3024" t="s">
        <v>1479</v>
      </c>
      <c r="Q3024" t="s">
        <v>1435</v>
      </c>
      <c r="R3024" t="s">
        <v>1435</v>
      </c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 spans="1:60" x14ac:dyDescent="0.25">
      <c r="A3025">
        <v>2252</v>
      </c>
      <c r="B3025">
        <v>43025</v>
      </c>
      <c r="C3025">
        <v>17</v>
      </c>
      <c r="D3025" t="s">
        <v>2201</v>
      </c>
      <c r="E3025" t="s">
        <v>1427</v>
      </c>
      <c r="F3025" t="s">
        <v>1546</v>
      </c>
      <c r="G3025">
        <v>250000453315</v>
      </c>
      <c r="H3025">
        <v>35460</v>
      </c>
      <c r="I3025">
        <v>4136108</v>
      </c>
      <c r="J3025">
        <v>34000</v>
      </c>
      <c r="K3025">
        <v>5564</v>
      </c>
      <c r="L3025" t="s">
        <v>1480</v>
      </c>
      <c r="M3025">
        <v>34</v>
      </c>
      <c r="N3025" t="s">
        <v>1454</v>
      </c>
      <c r="O3025" t="s">
        <v>1434</v>
      </c>
      <c r="P3025" t="s">
        <v>1480</v>
      </c>
      <c r="Q3025" t="s">
        <v>1435</v>
      </c>
      <c r="R3025" t="s">
        <v>1435</v>
      </c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 spans="1:60" x14ac:dyDescent="0.25">
      <c r="A3026">
        <v>2253</v>
      </c>
      <c r="B3026">
        <v>43025</v>
      </c>
      <c r="C3026">
        <v>17</v>
      </c>
      <c r="D3026" t="s">
        <v>2201</v>
      </c>
      <c r="E3026" t="s">
        <v>1427</v>
      </c>
      <c r="F3026" t="s">
        <v>1546</v>
      </c>
      <c r="G3026">
        <v>250000453315</v>
      </c>
      <c r="H3026">
        <v>35300</v>
      </c>
      <c r="I3026">
        <v>4136108</v>
      </c>
      <c r="J3026">
        <v>35000</v>
      </c>
      <c r="K3026">
        <v>5530</v>
      </c>
      <c r="L3026" t="s">
        <v>1478</v>
      </c>
      <c r="M3026">
        <v>35</v>
      </c>
      <c r="N3026" t="s">
        <v>1454</v>
      </c>
      <c r="O3026" t="s">
        <v>1434</v>
      </c>
      <c r="P3026" t="s">
        <v>1478</v>
      </c>
      <c r="Q3026" t="s">
        <v>1435</v>
      </c>
      <c r="R3026" t="s">
        <v>1435</v>
      </c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 spans="1:60" x14ac:dyDescent="0.25">
      <c r="A3027">
        <v>2254</v>
      </c>
      <c r="B3027">
        <v>43025</v>
      </c>
      <c r="C3027">
        <v>17</v>
      </c>
      <c r="D3027" t="s">
        <v>2201</v>
      </c>
      <c r="E3027" t="s">
        <v>1427</v>
      </c>
      <c r="F3027" t="s">
        <v>1546</v>
      </c>
      <c r="G3027">
        <v>250000453315</v>
      </c>
      <c r="H3027">
        <v>35460</v>
      </c>
      <c r="I3027">
        <v>4136108</v>
      </c>
      <c r="J3027">
        <v>64000</v>
      </c>
      <c r="K3027">
        <v>5728</v>
      </c>
      <c r="L3027" t="s">
        <v>1477</v>
      </c>
      <c r="M3027">
        <v>80</v>
      </c>
      <c r="N3027" t="s">
        <v>1454</v>
      </c>
      <c r="O3027" t="s">
        <v>1434</v>
      </c>
      <c r="P3027" t="s">
        <v>1477</v>
      </c>
      <c r="Q3027" t="s">
        <v>1435</v>
      </c>
      <c r="R3027" t="s">
        <v>1435</v>
      </c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 spans="1:60" x14ac:dyDescent="0.25">
      <c r="A3028">
        <v>2255</v>
      </c>
      <c r="B3028">
        <v>43025</v>
      </c>
      <c r="C3028">
        <v>17</v>
      </c>
      <c r="D3028" t="s">
        <v>1838</v>
      </c>
      <c r="E3028" t="s">
        <v>1427</v>
      </c>
      <c r="F3028" t="s">
        <v>1428</v>
      </c>
      <c r="G3028">
        <v>5935401947</v>
      </c>
      <c r="H3028">
        <v>35460</v>
      </c>
      <c r="I3028">
        <v>4136108</v>
      </c>
      <c r="J3028">
        <v>982300</v>
      </c>
      <c r="K3028">
        <v>5431</v>
      </c>
      <c r="L3028" t="s">
        <v>1559</v>
      </c>
      <c r="M3028">
        <v>178.6</v>
      </c>
      <c r="N3028" t="s">
        <v>1454</v>
      </c>
      <c r="O3028" t="s">
        <v>1434</v>
      </c>
      <c r="P3028" t="s">
        <v>1559</v>
      </c>
      <c r="Q3028" t="s">
        <v>1435</v>
      </c>
      <c r="R3028" t="s">
        <v>1435</v>
      </c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 spans="1:60" x14ac:dyDescent="0.25">
      <c r="A3029">
        <v>907</v>
      </c>
      <c r="B3029">
        <v>43026</v>
      </c>
      <c r="C3029">
        <v>22</v>
      </c>
      <c r="D3029" t="s">
        <v>2582</v>
      </c>
      <c r="E3029" t="s">
        <v>1427</v>
      </c>
      <c r="F3029" t="s">
        <v>1726</v>
      </c>
      <c r="G3029">
        <v>453094211</v>
      </c>
      <c r="H3029">
        <v>4136100</v>
      </c>
      <c r="I3029">
        <v>31215</v>
      </c>
      <c r="J3029">
        <v>900000</v>
      </c>
      <c r="K3029" t="s">
        <v>1445</v>
      </c>
      <c r="L3029" t="s">
        <v>1446</v>
      </c>
      <c r="M3029">
        <v>0</v>
      </c>
      <c r="N3029" t="s">
        <v>1447</v>
      </c>
      <c r="O3029" t="s">
        <v>1434</v>
      </c>
      <c r="P3029" t="s">
        <v>2537</v>
      </c>
      <c r="Q3029">
        <v>71802</v>
      </c>
      <c r="R3029">
        <v>81834</v>
      </c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 spans="1:60" x14ac:dyDescent="0.25">
      <c r="A3030">
        <v>908</v>
      </c>
      <c r="B3030">
        <v>43026</v>
      </c>
      <c r="C3030">
        <v>20</v>
      </c>
      <c r="D3030" t="s">
        <v>2583</v>
      </c>
      <c r="E3030" t="s">
        <v>1427</v>
      </c>
      <c r="F3030" t="s">
        <v>1726</v>
      </c>
      <c r="G3030">
        <v>452525521</v>
      </c>
      <c r="H3030">
        <v>4136100</v>
      </c>
      <c r="I3030">
        <v>31215</v>
      </c>
      <c r="J3030">
        <v>570000</v>
      </c>
      <c r="K3030" t="s">
        <v>1445</v>
      </c>
      <c r="L3030" t="s">
        <v>1446</v>
      </c>
      <c r="M3030">
        <v>0</v>
      </c>
      <c r="N3030" t="s">
        <v>1447</v>
      </c>
      <c r="O3030" t="s">
        <v>1434</v>
      </c>
      <c r="P3030" t="s">
        <v>2584</v>
      </c>
      <c r="Q3030">
        <v>71802</v>
      </c>
      <c r="R3030">
        <v>81834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 spans="1:60" x14ac:dyDescent="0.25">
      <c r="A3031">
        <v>909</v>
      </c>
      <c r="B3031">
        <v>43026</v>
      </c>
      <c r="C3031">
        <v>21</v>
      </c>
      <c r="D3031" t="s">
        <v>2585</v>
      </c>
      <c r="E3031" t="s">
        <v>1427</v>
      </c>
      <c r="F3031" t="s">
        <v>2586</v>
      </c>
      <c r="G3031">
        <v>1505018286</v>
      </c>
      <c r="H3031">
        <v>4136101</v>
      </c>
      <c r="I3031">
        <v>31215</v>
      </c>
      <c r="J3031">
        <v>1301000</v>
      </c>
      <c r="K3031" t="s">
        <v>1445</v>
      </c>
      <c r="L3031" t="s">
        <v>1446</v>
      </c>
      <c r="M3031">
        <v>0</v>
      </c>
      <c r="N3031" t="s">
        <v>1447</v>
      </c>
      <c r="O3031" t="s">
        <v>1434</v>
      </c>
      <c r="P3031" t="s">
        <v>2587</v>
      </c>
      <c r="Q3031">
        <v>71802</v>
      </c>
      <c r="R3031">
        <v>81834</v>
      </c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 spans="1:60" x14ac:dyDescent="0.25">
      <c r="A3032">
        <v>910</v>
      </c>
      <c r="B3032">
        <v>43026</v>
      </c>
      <c r="C3032">
        <v>23</v>
      </c>
      <c r="D3032" t="s">
        <v>2588</v>
      </c>
      <c r="E3032" t="s">
        <v>1427</v>
      </c>
      <c r="F3032" t="s">
        <v>1428</v>
      </c>
      <c r="G3032">
        <v>5954247211</v>
      </c>
      <c r="H3032">
        <v>41362</v>
      </c>
      <c r="I3032">
        <v>31215</v>
      </c>
      <c r="J3032">
        <v>180000</v>
      </c>
      <c r="K3032" t="s">
        <v>1445</v>
      </c>
      <c r="L3032" t="s">
        <v>1446</v>
      </c>
      <c r="M3032">
        <v>0</v>
      </c>
      <c r="N3032" t="s">
        <v>1447</v>
      </c>
      <c r="O3032" t="s">
        <v>1434</v>
      </c>
      <c r="P3032" t="s">
        <v>2589</v>
      </c>
      <c r="Q3032">
        <v>71802</v>
      </c>
      <c r="R3032">
        <v>81835</v>
      </c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 spans="1:60" x14ac:dyDescent="0.25">
      <c r="A3033">
        <v>911</v>
      </c>
      <c r="B3033">
        <v>43026</v>
      </c>
      <c r="C3033">
        <v>24</v>
      </c>
      <c r="D3033" t="s">
        <v>1629</v>
      </c>
      <c r="E3033" t="s">
        <v>1427</v>
      </c>
      <c r="F3033" t="s">
        <v>1537</v>
      </c>
      <c r="G3033">
        <v>100181700911</v>
      </c>
      <c r="H3033">
        <v>4136130</v>
      </c>
      <c r="I3033">
        <v>31215</v>
      </c>
      <c r="J3033">
        <v>20000</v>
      </c>
      <c r="K3033" t="s">
        <v>1445</v>
      </c>
      <c r="L3033" t="s">
        <v>1446</v>
      </c>
      <c r="M3033">
        <v>0</v>
      </c>
      <c r="N3033" t="s">
        <v>1447</v>
      </c>
      <c r="O3033" t="s">
        <v>1434</v>
      </c>
      <c r="P3033" t="s">
        <v>1734</v>
      </c>
      <c r="Q3033">
        <v>71802</v>
      </c>
      <c r="R3033">
        <v>81835</v>
      </c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 spans="1:60" x14ac:dyDescent="0.25">
      <c r="A3034">
        <v>1083</v>
      </c>
      <c r="B3034">
        <v>43026</v>
      </c>
      <c r="C3034">
        <v>10</v>
      </c>
      <c r="D3034" t="s">
        <v>2588</v>
      </c>
      <c r="E3034" t="s">
        <v>1427</v>
      </c>
      <c r="F3034" t="s">
        <v>1428</v>
      </c>
      <c r="G3034">
        <v>5954247211</v>
      </c>
      <c r="H3034">
        <v>210402</v>
      </c>
      <c r="I3034">
        <v>41362</v>
      </c>
      <c r="J3034">
        <v>200000</v>
      </c>
      <c r="K3034" t="s">
        <v>1445</v>
      </c>
      <c r="L3034" t="s">
        <v>1446</v>
      </c>
      <c r="M3034">
        <v>0</v>
      </c>
      <c r="N3034" t="s">
        <v>1447</v>
      </c>
      <c r="O3034" t="s">
        <v>1434</v>
      </c>
      <c r="P3034" t="s">
        <v>2590</v>
      </c>
      <c r="Q3034" t="s">
        <v>1435</v>
      </c>
      <c r="R3034" t="s">
        <v>1435</v>
      </c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 spans="1:60" x14ac:dyDescent="0.25">
      <c r="A3035">
        <v>1084</v>
      </c>
      <c r="B3035">
        <v>43026</v>
      </c>
      <c r="C3035">
        <v>10</v>
      </c>
      <c r="D3035" t="s">
        <v>2588</v>
      </c>
      <c r="E3035" t="s">
        <v>1427</v>
      </c>
      <c r="F3035" t="s">
        <v>1428</v>
      </c>
      <c r="G3035">
        <v>5954247211</v>
      </c>
      <c r="H3035">
        <v>41362</v>
      </c>
      <c r="I3035">
        <v>4136130</v>
      </c>
      <c r="J3035">
        <v>20000</v>
      </c>
      <c r="K3035" t="s">
        <v>1445</v>
      </c>
      <c r="L3035" t="s">
        <v>1446</v>
      </c>
      <c r="M3035">
        <v>0</v>
      </c>
      <c r="N3035" t="s">
        <v>1447</v>
      </c>
      <c r="O3035" t="s">
        <v>1434</v>
      </c>
      <c r="P3035" t="s">
        <v>1734</v>
      </c>
      <c r="Q3035" t="s">
        <v>1435</v>
      </c>
      <c r="R3035" t="s">
        <v>1435</v>
      </c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 spans="1:60" x14ac:dyDescent="0.25">
      <c r="A3036">
        <v>2256</v>
      </c>
      <c r="B3036">
        <v>43028</v>
      </c>
      <c r="C3036">
        <v>17</v>
      </c>
      <c r="D3036" t="s">
        <v>1552</v>
      </c>
      <c r="E3036" t="s">
        <v>1427</v>
      </c>
      <c r="F3036" t="s">
        <v>1553</v>
      </c>
      <c r="G3036">
        <v>5935373622</v>
      </c>
      <c r="H3036">
        <v>35460</v>
      </c>
      <c r="I3036">
        <v>4136108</v>
      </c>
      <c r="J3036">
        <v>140000</v>
      </c>
      <c r="K3036">
        <v>5440</v>
      </c>
      <c r="L3036" t="s">
        <v>1615</v>
      </c>
      <c r="M3036">
        <v>70</v>
      </c>
      <c r="N3036" t="s">
        <v>1613</v>
      </c>
      <c r="O3036" t="s">
        <v>1434</v>
      </c>
      <c r="P3036" t="s">
        <v>1615</v>
      </c>
      <c r="Q3036" t="s">
        <v>1435</v>
      </c>
      <c r="R3036" t="s">
        <v>1435</v>
      </c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 spans="1:60" x14ac:dyDescent="0.25">
      <c r="A3037">
        <v>912</v>
      </c>
      <c r="B3037">
        <v>43031</v>
      </c>
      <c r="C3037">
        <v>25</v>
      </c>
      <c r="D3037" t="s">
        <v>1520</v>
      </c>
      <c r="E3037" t="s">
        <v>1427</v>
      </c>
      <c r="F3037" t="s">
        <v>1428</v>
      </c>
      <c r="G3037">
        <v>5935007600</v>
      </c>
      <c r="H3037">
        <v>4136100</v>
      </c>
      <c r="I3037">
        <v>31215</v>
      </c>
      <c r="J3037">
        <v>1500000</v>
      </c>
      <c r="K3037" t="s">
        <v>1445</v>
      </c>
      <c r="L3037" t="s">
        <v>1446</v>
      </c>
      <c r="M3037">
        <v>0</v>
      </c>
      <c r="N3037" t="s">
        <v>1447</v>
      </c>
      <c r="O3037" t="s">
        <v>1434</v>
      </c>
      <c r="P3037" t="s">
        <v>2591</v>
      </c>
      <c r="Q3037">
        <v>71802</v>
      </c>
      <c r="R3037">
        <v>81834</v>
      </c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 spans="1:60" x14ac:dyDescent="0.25">
      <c r="A3038">
        <v>914</v>
      </c>
      <c r="B3038">
        <v>43032</v>
      </c>
      <c r="C3038">
        <v>500</v>
      </c>
      <c r="D3038" t="s">
        <v>1659</v>
      </c>
      <c r="E3038" t="s">
        <v>1427</v>
      </c>
      <c r="F3038" t="s">
        <v>1428</v>
      </c>
      <c r="G3038">
        <v>5935402419</v>
      </c>
      <c r="H3038">
        <v>4136103</v>
      </c>
      <c r="I3038">
        <v>31211</v>
      </c>
      <c r="J3038">
        <v>27046620</v>
      </c>
      <c r="K3038" t="s">
        <v>1445</v>
      </c>
      <c r="L3038" t="s">
        <v>1446</v>
      </c>
      <c r="M3038">
        <v>0</v>
      </c>
      <c r="N3038" t="s">
        <v>1447</v>
      </c>
      <c r="O3038" t="s">
        <v>1434</v>
      </c>
      <c r="P3038" t="s">
        <v>1662</v>
      </c>
      <c r="Q3038">
        <v>71802</v>
      </c>
      <c r="R3038">
        <v>81835</v>
      </c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 spans="1:60" x14ac:dyDescent="0.25">
      <c r="A3039">
        <v>915</v>
      </c>
      <c r="B3039">
        <v>43032</v>
      </c>
      <c r="C3039">
        <v>500</v>
      </c>
      <c r="D3039" t="s">
        <v>1659</v>
      </c>
      <c r="E3039" t="s">
        <v>1427</v>
      </c>
      <c r="F3039" t="s">
        <v>1428</v>
      </c>
      <c r="G3039">
        <v>5935402419</v>
      </c>
      <c r="H3039">
        <v>210302</v>
      </c>
      <c r="I3039">
        <v>4136103</v>
      </c>
      <c r="J3039">
        <v>27046620</v>
      </c>
      <c r="K3039" t="s">
        <v>1445</v>
      </c>
      <c r="L3039" t="s">
        <v>1446</v>
      </c>
      <c r="M3039">
        <v>0</v>
      </c>
      <c r="N3039" t="s">
        <v>1447</v>
      </c>
      <c r="O3039" t="s">
        <v>1434</v>
      </c>
      <c r="P3039" t="s">
        <v>1662</v>
      </c>
      <c r="Q3039" t="s">
        <v>1435</v>
      </c>
      <c r="R3039" t="s">
        <v>1435</v>
      </c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 spans="1:60" x14ac:dyDescent="0.25">
      <c r="A3040">
        <v>916</v>
      </c>
      <c r="B3040">
        <v>43032</v>
      </c>
      <c r="C3040">
        <v>501</v>
      </c>
      <c r="D3040" t="s">
        <v>1834</v>
      </c>
      <c r="E3040" t="s">
        <v>1427</v>
      </c>
      <c r="F3040" t="s">
        <v>1546</v>
      </c>
      <c r="G3040">
        <v>250000392893</v>
      </c>
      <c r="H3040">
        <v>4136110</v>
      </c>
      <c r="I3040">
        <v>31211</v>
      </c>
      <c r="J3040">
        <v>6214750</v>
      </c>
      <c r="K3040" t="s">
        <v>1445</v>
      </c>
      <c r="L3040" t="s">
        <v>1446</v>
      </c>
      <c r="M3040">
        <v>0</v>
      </c>
      <c r="N3040" t="s">
        <v>1447</v>
      </c>
      <c r="O3040" t="s">
        <v>1434</v>
      </c>
      <c r="P3040" t="s">
        <v>2592</v>
      </c>
      <c r="Q3040">
        <v>71802</v>
      </c>
      <c r="R3040">
        <v>81801</v>
      </c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 spans="1:60" x14ac:dyDescent="0.25">
      <c r="A3041">
        <v>917</v>
      </c>
      <c r="B3041">
        <v>43032</v>
      </c>
      <c r="C3041">
        <v>502</v>
      </c>
      <c r="D3041" t="s">
        <v>1440</v>
      </c>
      <c r="E3041" t="s">
        <v>1427</v>
      </c>
      <c r="F3041" t="s">
        <v>1441</v>
      </c>
      <c r="G3041">
        <v>5000031687</v>
      </c>
      <c r="H3041">
        <v>4136104</v>
      </c>
      <c r="I3041">
        <v>31211</v>
      </c>
      <c r="J3041">
        <v>2763688</v>
      </c>
      <c r="K3041" t="s">
        <v>1445</v>
      </c>
      <c r="L3041" t="s">
        <v>1446</v>
      </c>
      <c r="M3041">
        <v>0</v>
      </c>
      <c r="N3041" t="s">
        <v>1447</v>
      </c>
      <c r="O3041" t="s">
        <v>1434</v>
      </c>
      <c r="P3041" t="s">
        <v>2593</v>
      </c>
      <c r="Q3041">
        <v>71802</v>
      </c>
      <c r="R3041">
        <v>81835</v>
      </c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 spans="1:60" x14ac:dyDescent="0.25">
      <c r="A3042">
        <v>918</v>
      </c>
      <c r="B3042">
        <v>43032</v>
      </c>
      <c r="C3042">
        <v>502</v>
      </c>
      <c r="D3042" t="s">
        <v>1440</v>
      </c>
      <c r="E3042" t="s">
        <v>1427</v>
      </c>
      <c r="F3042" t="s">
        <v>1441</v>
      </c>
      <c r="G3042">
        <v>5000031687</v>
      </c>
      <c r="H3042">
        <v>210303</v>
      </c>
      <c r="I3042">
        <v>4136104</v>
      </c>
      <c r="J3042">
        <v>3163688</v>
      </c>
      <c r="K3042" t="s">
        <v>1445</v>
      </c>
      <c r="L3042" t="s">
        <v>1446</v>
      </c>
      <c r="M3042">
        <v>0</v>
      </c>
      <c r="N3042" t="s">
        <v>1447</v>
      </c>
      <c r="O3042" t="s">
        <v>1434</v>
      </c>
      <c r="P3042" t="s">
        <v>2593</v>
      </c>
      <c r="Q3042" t="s">
        <v>1435</v>
      </c>
      <c r="R3042" t="s">
        <v>1435</v>
      </c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 spans="1:60" x14ac:dyDescent="0.25">
      <c r="A3043">
        <v>919</v>
      </c>
      <c r="B3043">
        <v>43032</v>
      </c>
      <c r="C3043">
        <v>503</v>
      </c>
      <c r="D3043" t="s">
        <v>1440</v>
      </c>
      <c r="E3043" t="s">
        <v>1427</v>
      </c>
      <c r="F3043" t="s">
        <v>1441</v>
      </c>
      <c r="G3043">
        <v>5000031687</v>
      </c>
      <c r="H3043">
        <v>4136103</v>
      </c>
      <c r="I3043">
        <v>31211</v>
      </c>
      <c r="J3043">
        <v>28457000</v>
      </c>
      <c r="K3043" t="s">
        <v>1445</v>
      </c>
      <c r="L3043" t="s">
        <v>1446</v>
      </c>
      <c r="M3043">
        <v>0</v>
      </c>
      <c r="N3043" t="s">
        <v>1447</v>
      </c>
      <c r="O3043" t="s">
        <v>1434</v>
      </c>
      <c r="P3043" t="s">
        <v>1662</v>
      </c>
      <c r="Q3043">
        <v>71802</v>
      </c>
      <c r="R3043">
        <v>81835</v>
      </c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 spans="1:60" x14ac:dyDescent="0.25">
      <c r="A3044">
        <v>920</v>
      </c>
      <c r="B3044">
        <v>43032</v>
      </c>
      <c r="C3044">
        <v>503</v>
      </c>
      <c r="D3044" t="s">
        <v>1440</v>
      </c>
      <c r="E3044" t="s">
        <v>1427</v>
      </c>
      <c r="F3044" t="s">
        <v>1441</v>
      </c>
      <c r="G3044">
        <v>5000031687</v>
      </c>
      <c r="H3044">
        <v>210302</v>
      </c>
      <c r="I3044">
        <v>4136103</v>
      </c>
      <c r="J3044">
        <v>28457000</v>
      </c>
      <c r="K3044" t="s">
        <v>1445</v>
      </c>
      <c r="L3044" t="s">
        <v>1446</v>
      </c>
      <c r="M3044">
        <v>0</v>
      </c>
      <c r="N3044" t="s">
        <v>1447</v>
      </c>
      <c r="O3044" t="s">
        <v>1434</v>
      </c>
      <c r="P3044" t="s">
        <v>1662</v>
      </c>
      <c r="Q3044" t="s">
        <v>1435</v>
      </c>
      <c r="R3044" t="s">
        <v>1435</v>
      </c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 spans="1:60" x14ac:dyDescent="0.25">
      <c r="A3045">
        <v>921</v>
      </c>
      <c r="B3045">
        <v>43032</v>
      </c>
      <c r="C3045">
        <v>504</v>
      </c>
      <c r="D3045" t="s">
        <v>1665</v>
      </c>
      <c r="E3045" t="s">
        <v>1427</v>
      </c>
      <c r="F3045" t="s">
        <v>1589</v>
      </c>
      <c r="G3045">
        <v>5935001993</v>
      </c>
      <c r="H3045">
        <v>4136102</v>
      </c>
      <c r="I3045">
        <v>31211</v>
      </c>
      <c r="J3045">
        <v>2131142</v>
      </c>
      <c r="K3045" t="s">
        <v>1445</v>
      </c>
      <c r="L3045" t="s">
        <v>1446</v>
      </c>
      <c r="M3045">
        <v>0</v>
      </c>
      <c r="N3045" t="s">
        <v>1447</v>
      </c>
      <c r="O3045" t="s">
        <v>1434</v>
      </c>
      <c r="P3045" t="s">
        <v>1668</v>
      </c>
      <c r="Q3045">
        <v>71802</v>
      </c>
      <c r="R3045">
        <v>81835</v>
      </c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 spans="1:60" x14ac:dyDescent="0.25">
      <c r="A3046">
        <v>922</v>
      </c>
      <c r="B3046">
        <v>43032</v>
      </c>
      <c r="C3046">
        <v>504</v>
      </c>
      <c r="D3046" t="s">
        <v>1665</v>
      </c>
      <c r="E3046" t="s">
        <v>1427</v>
      </c>
      <c r="F3046" t="s">
        <v>1589</v>
      </c>
      <c r="G3046">
        <v>5935001993</v>
      </c>
      <c r="H3046">
        <v>210301</v>
      </c>
      <c r="I3046">
        <v>4136102</v>
      </c>
      <c r="J3046">
        <v>2131142</v>
      </c>
      <c r="K3046" t="s">
        <v>1445</v>
      </c>
      <c r="L3046" t="s">
        <v>1446</v>
      </c>
      <c r="M3046">
        <v>0</v>
      </c>
      <c r="N3046" t="s">
        <v>1447</v>
      </c>
      <c r="O3046" t="s">
        <v>1434</v>
      </c>
      <c r="P3046" t="s">
        <v>1668</v>
      </c>
      <c r="Q3046" t="s">
        <v>1435</v>
      </c>
      <c r="R3046" t="s">
        <v>1435</v>
      </c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 spans="1:60" x14ac:dyDescent="0.25">
      <c r="A3047">
        <v>923</v>
      </c>
      <c r="B3047">
        <v>43032</v>
      </c>
      <c r="C3047">
        <v>505</v>
      </c>
      <c r="D3047" t="s">
        <v>2280</v>
      </c>
      <c r="E3047" t="s">
        <v>1427</v>
      </c>
      <c r="F3047" t="s">
        <v>1428</v>
      </c>
      <c r="G3047">
        <v>5935208263</v>
      </c>
      <c r="H3047">
        <v>4136110</v>
      </c>
      <c r="I3047">
        <v>31211</v>
      </c>
      <c r="J3047">
        <v>277800</v>
      </c>
      <c r="K3047" t="s">
        <v>1445</v>
      </c>
      <c r="L3047" t="s">
        <v>1446</v>
      </c>
      <c r="M3047">
        <v>0</v>
      </c>
      <c r="N3047" t="s">
        <v>1447</v>
      </c>
      <c r="O3047" t="s">
        <v>1434</v>
      </c>
      <c r="P3047" t="s">
        <v>1698</v>
      </c>
      <c r="Q3047">
        <v>71802</v>
      </c>
      <c r="R3047">
        <v>81801</v>
      </c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 spans="1:60" x14ac:dyDescent="0.25">
      <c r="A3048">
        <v>924</v>
      </c>
      <c r="B3048">
        <v>43032</v>
      </c>
      <c r="C3048">
        <v>506</v>
      </c>
      <c r="D3048" t="s">
        <v>1460</v>
      </c>
      <c r="E3048" t="s">
        <v>1427</v>
      </c>
      <c r="F3048" t="s">
        <v>1428</v>
      </c>
      <c r="G3048">
        <v>5956021857</v>
      </c>
      <c r="H3048">
        <v>4136110</v>
      </c>
      <c r="I3048">
        <v>31211</v>
      </c>
      <c r="J3048">
        <v>2063050</v>
      </c>
      <c r="K3048" t="s">
        <v>1445</v>
      </c>
      <c r="L3048" t="s">
        <v>1446</v>
      </c>
      <c r="M3048">
        <v>0</v>
      </c>
      <c r="N3048" t="s">
        <v>1447</v>
      </c>
      <c r="O3048" t="s">
        <v>1434</v>
      </c>
      <c r="P3048" t="s">
        <v>1703</v>
      </c>
      <c r="Q3048">
        <v>71802</v>
      </c>
      <c r="R3048">
        <v>81801</v>
      </c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 spans="1:60" x14ac:dyDescent="0.25">
      <c r="A3049">
        <v>925</v>
      </c>
      <c r="B3049">
        <v>43032</v>
      </c>
      <c r="C3049">
        <v>507</v>
      </c>
      <c r="D3049" t="s">
        <v>2302</v>
      </c>
      <c r="E3049" t="s">
        <v>1427</v>
      </c>
      <c r="F3049" t="s">
        <v>1546</v>
      </c>
      <c r="G3049">
        <v>250000452783</v>
      </c>
      <c r="H3049">
        <v>4136110</v>
      </c>
      <c r="I3049">
        <v>31211</v>
      </c>
      <c r="J3049">
        <v>874800</v>
      </c>
      <c r="K3049" t="s">
        <v>1445</v>
      </c>
      <c r="L3049" t="s">
        <v>1446</v>
      </c>
      <c r="M3049">
        <v>0</v>
      </c>
      <c r="N3049" t="s">
        <v>1447</v>
      </c>
      <c r="O3049" t="s">
        <v>1434</v>
      </c>
      <c r="P3049" t="s">
        <v>2309</v>
      </c>
      <c r="Q3049">
        <v>71802</v>
      </c>
      <c r="R3049">
        <v>81801</v>
      </c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 spans="1:60" x14ac:dyDescent="0.25">
      <c r="A3050">
        <v>926</v>
      </c>
      <c r="B3050">
        <v>43032</v>
      </c>
      <c r="C3050">
        <v>508</v>
      </c>
      <c r="D3050" t="s">
        <v>1460</v>
      </c>
      <c r="E3050" t="s">
        <v>1427</v>
      </c>
      <c r="F3050" t="s">
        <v>1428</v>
      </c>
      <c r="G3050">
        <v>5956021857</v>
      </c>
      <c r="H3050">
        <v>4136110</v>
      </c>
      <c r="I3050">
        <v>31211</v>
      </c>
      <c r="J3050">
        <v>246600</v>
      </c>
      <c r="K3050" t="s">
        <v>1445</v>
      </c>
      <c r="L3050" t="s">
        <v>1446</v>
      </c>
      <c r="M3050">
        <v>0</v>
      </c>
      <c r="N3050" t="s">
        <v>1447</v>
      </c>
      <c r="O3050" t="s">
        <v>1434</v>
      </c>
      <c r="P3050" t="s">
        <v>1703</v>
      </c>
      <c r="Q3050">
        <v>71802</v>
      </c>
      <c r="R3050">
        <v>81801</v>
      </c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 spans="1:60" x14ac:dyDescent="0.25">
      <c r="A3051">
        <v>927</v>
      </c>
      <c r="B3051">
        <v>43032</v>
      </c>
      <c r="C3051">
        <v>509</v>
      </c>
      <c r="D3051" t="s">
        <v>1838</v>
      </c>
      <c r="E3051" t="s">
        <v>1427</v>
      </c>
      <c r="F3051" t="s">
        <v>1428</v>
      </c>
      <c r="G3051">
        <v>5935401947</v>
      </c>
      <c r="H3051">
        <v>4136108</v>
      </c>
      <c r="I3051">
        <v>31211</v>
      </c>
      <c r="J3051">
        <v>1569480</v>
      </c>
      <c r="K3051" t="s">
        <v>1445</v>
      </c>
      <c r="L3051" t="s">
        <v>1446</v>
      </c>
      <c r="M3051">
        <v>0</v>
      </c>
      <c r="N3051" t="s">
        <v>1447</v>
      </c>
      <c r="O3051" t="s">
        <v>1434</v>
      </c>
      <c r="P3051" t="s">
        <v>1720</v>
      </c>
      <c r="Q3051">
        <v>71802</v>
      </c>
      <c r="R3051">
        <v>81806</v>
      </c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 spans="1:60" x14ac:dyDescent="0.25">
      <c r="A3052">
        <v>928</v>
      </c>
      <c r="B3052">
        <v>43032</v>
      </c>
      <c r="C3052">
        <v>510</v>
      </c>
      <c r="D3052" t="s">
        <v>2459</v>
      </c>
      <c r="E3052" t="s">
        <v>1427</v>
      </c>
      <c r="F3052" t="s">
        <v>1537</v>
      </c>
      <c r="G3052">
        <v>100181755406</v>
      </c>
      <c r="H3052">
        <v>4136100</v>
      </c>
      <c r="I3052">
        <v>31211</v>
      </c>
      <c r="J3052">
        <v>400000</v>
      </c>
      <c r="K3052" t="s">
        <v>1445</v>
      </c>
      <c r="L3052" t="s">
        <v>1446</v>
      </c>
      <c r="M3052">
        <v>0</v>
      </c>
      <c r="N3052" t="s">
        <v>1447</v>
      </c>
      <c r="O3052" t="s">
        <v>1434</v>
      </c>
      <c r="P3052" t="s">
        <v>2594</v>
      </c>
      <c r="Q3052">
        <v>71802</v>
      </c>
      <c r="R3052">
        <v>81834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 spans="1:60" x14ac:dyDescent="0.25">
      <c r="A3053">
        <v>929</v>
      </c>
      <c r="B3053">
        <v>43032</v>
      </c>
      <c r="C3053">
        <v>511</v>
      </c>
      <c r="D3053" t="s">
        <v>1440</v>
      </c>
      <c r="E3053" t="s">
        <v>1427</v>
      </c>
      <c r="F3053" t="s">
        <v>1441</v>
      </c>
      <c r="G3053">
        <v>5000031687</v>
      </c>
      <c r="H3053">
        <v>4136104</v>
      </c>
      <c r="I3053">
        <v>31211</v>
      </c>
      <c r="J3053">
        <v>4400</v>
      </c>
      <c r="K3053" t="s">
        <v>1445</v>
      </c>
      <c r="L3053" t="s">
        <v>1446</v>
      </c>
      <c r="M3053">
        <v>0</v>
      </c>
      <c r="N3053" t="s">
        <v>1447</v>
      </c>
      <c r="O3053" t="s">
        <v>1434</v>
      </c>
      <c r="P3053" t="s">
        <v>2595</v>
      </c>
      <c r="Q3053">
        <v>71802</v>
      </c>
      <c r="R3053">
        <v>81835</v>
      </c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 spans="1:60" x14ac:dyDescent="0.25">
      <c r="A3054">
        <v>930</v>
      </c>
      <c r="B3054">
        <v>43032</v>
      </c>
      <c r="C3054">
        <v>511</v>
      </c>
      <c r="D3054" t="s">
        <v>1440</v>
      </c>
      <c r="E3054" t="s">
        <v>1427</v>
      </c>
      <c r="F3054" t="s">
        <v>1441</v>
      </c>
      <c r="G3054">
        <v>5000031687</v>
      </c>
      <c r="H3054">
        <v>210303</v>
      </c>
      <c r="I3054">
        <v>4136104</v>
      </c>
      <c r="J3054">
        <v>4400</v>
      </c>
      <c r="K3054" t="s">
        <v>1445</v>
      </c>
      <c r="L3054" t="s">
        <v>1446</v>
      </c>
      <c r="M3054">
        <v>0</v>
      </c>
      <c r="N3054" t="s">
        <v>1447</v>
      </c>
      <c r="O3054" t="s">
        <v>1434</v>
      </c>
      <c r="P3054" t="s">
        <v>2595</v>
      </c>
      <c r="Q3054" t="s">
        <v>1435</v>
      </c>
      <c r="R3054" t="s">
        <v>1435</v>
      </c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 spans="1:60" x14ac:dyDescent="0.25">
      <c r="A3055">
        <v>931</v>
      </c>
      <c r="B3055">
        <v>43033</v>
      </c>
      <c r="C3055">
        <v>512</v>
      </c>
      <c r="D3055" t="s">
        <v>1686</v>
      </c>
      <c r="E3055" t="s">
        <v>1427</v>
      </c>
      <c r="F3055" t="s">
        <v>1428</v>
      </c>
      <c r="G3055">
        <v>5935008092</v>
      </c>
      <c r="H3055">
        <v>4136140</v>
      </c>
      <c r="I3055">
        <v>31211</v>
      </c>
      <c r="J3055">
        <v>1847255</v>
      </c>
      <c r="K3055" t="s">
        <v>1445</v>
      </c>
      <c r="L3055" t="s">
        <v>1446</v>
      </c>
      <c r="M3055">
        <v>0</v>
      </c>
      <c r="N3055" t="s">
        <v>1447</v>
      </c>
      <c r="O3055" t="s">
        <v>1434</v>
      </c>
      <c r="P3055" t="s">
        <v>1937</v>
      </c>
      <c r="Q3055">
        <v>71802</v>
      </c>
      <c r="R3055">
        <v>81834</v>
      </c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 spans="1:60" x14ac:dyDescent="0.25">
      <c r="A3056">
        <v>932</v>
      </c>
      <c r="B3056">
        <v>43033</v>
      </c>
      <c r="C3056">
        <v>513</v>
      </c>
      <c r="D3056" t="s">
        <v>1580</v>
      </c>
      <c r="E3056" t="s">
        <v>1427</v>
      </c>
      <c r="F3056" t="s">
        <v>1441</v>
      </c>
      <c r="G3056">
        <v>5000571065</v>
      </c>
      <c r="H3056">
        <v>41310</v>
      </c>
      <c r="I3056">
        <v>31211</v>
      </c>
      <c r="J3056">
        <v>18000000</v>
      </c>
      <c r="K3056" t="s">
        <v>1445</v>
      </c>
      <c r="L3056" t="s">
        <v>1446</v>
      </c>
      <c r="M3056">
        <v>0</v>
      </c>
      <c r="N3056" t="s">
        <v>1447</v>
      </c>
      <c r="O3056" t="s">
        <v>1434</v>
      </c>
      <c r="P3056" t="s">
        <v>1616</v>
      </c>
      <c r="Q3056">
        <v>71802</v>
      </c>
      <c r="R3056">
        <v>81834</v>
      </c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 spans="1:60" x14ac:dyDescent="0.25">
      <c r="A3057">
        <v>933</v>
      </c>
      <c r="B3057">
        <v>43033</v>
      </c>
      <c r="C3057">
        <v>514</v>
      </c>
      <c r="D3057" t="s">
        <v>1580</v>
      </c>
      <c r="E3057" t="s">
        <v>1427</v>
      </c>
      <c r="F3057" t="s">
        <v>1441</v>
      </c>
      <c r="G3057">
        <v>5000571065</v>
      </c>
      <c r="H3057">
        <v>41310</v>
      </c>
      <c r="I3057">
        <v>31211</v>
      </c>
      <c r="J3057">
        <v>17991653</v>
      </c>
      <c r="K3057" t="s">
        <v>1445</v>
      </c>
      <c r="L3057" t="s">
        <v>1446</v>
      </c>
      <c r="M3057">
        <v>0</v>
      </c>
      <c r="N3057" t="s">
        <v>1447</v>
      </c>
      <c r="O3057" t="s">
        <v>1434</v>
      </c>
      <c r="P3057" t="s">
        <v>1616</v>
      </c>
      <c r="Q3057">
        <v>71802</v>
      </c>
      <c r="R3057">
        <v>81834</v>
      </c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 spans="1:60" x14ac:dyDescent="0.25">
      <c r="A3058">
        <v>934</v>
      </c>
      <c r="B3058">
        <v>43033</v>
      </c>
      <c r="C3058">
        <v>515</v>
      </c>
      <c r="D3058" t="s">
        <v>1620</v>
      </c>
      <c r="E3058" t="s">
        <v>1427</v>
      </c>
      <c r="F3058" t="s">
        <v>1428</v>
      </c>
      <c r="G3058">
        <v>5954000011</v>
      </c>
      <c r="H3058">
        <v>41310</v>
      </c>
      <c r="I3058">
        <v>31211</v>
      </c>
      <c r="J3058">
        <v>42488129</v>
      </c>
      <c r="K3058" t="s">
        <v>1445</v>
      </c>
      <c r="L3058" t="s">
        <v>1446</v>
      </c>
      <c r="M3058">
        <v>0</v>
      </c>
      <c r="N3058" t="s">
        <v>1447</v>
      </c>
      <c r="O3058" t="s">
        <v>1434</v>
      </c>
      <c r="P3058" t="s">
        <v>1616</v>
      </c>
      <c r="Q3058">
        <v>71802</v>
      </c>
      <c r="R3058">
        <v>81834</v>
      </c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 spans="1:60" x14ac:dyDescent="0.25">
      <c r="A3059">
        <v>935</v>
      </c>
      <c r="B3059">
        <v>43033</v>
      </c>
      <c r="C3059">
        <v>516</v>
      </c>
      <c r="D3059" t="s">
        <v>2596</v>
      </c>
      <c r="E3059" t="s">
        <v>1427</v>
      </c>
      <c r="F3059" t="s">
        <v>1546</v>
      </c>
      <c r="G3059">
        <v>251900006702</v>
      </c>
      <c r="H3059">
        <v>41310</v>
      </c>
      <c r="I3059">
        <v>31211</v>
      </c>
      <c r="J3059">
        <v>2973311</v>
      </c>
      <c r="K3059" t="s">
        <v>1445</v>
      </c>
      <c r="L3059" t="s">
        <v>1446</v>
      </c>
      <c r="M3059">
        <v>0</v>
      </c>
      <c r="N3059" t="s">
        <v>1447</v>
      </c>
      <c r="O3059" t="s">
        <v>1434</v>
      </c>
      <c r="P3059" t="s">
        <v>1616</v>
      </c>
      <c r="Q3059">
        <v>71802</v>
      </c>
      <c r="R3059">
        <v>81834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 spans="1:60" x14ac:dyDescent="0.25">
      <c r="A3060">
        <v>936</v>
      </c>
      <c r="B3060">
        <v>43033</v>
      </c>
      <c r="C3060">
        <v>516</v>
      </c>
      <c r="D3060" t="s">
        <v>1624</v>
      </c>
      <c r="E3060" t="s">
        <v>1427</v>
      </c>
      <c r="F3060" t="s">
        <v>1537</v>
      </c>
      <c r="G3060">
        <v>100180090000</v>
      </c>
      <c r="H3060">
        <v>4136120</v>
      </c>
      <c r="I3060">
        <v>31211</v>
      </c>
      <c r="J3060">
        <v>10992924</v>
      </c>
      <c r="K3060" t="s">
        <v>1445</v>
      </c>
      <c r="L3060" t="s">
        <v>1446</v>
      </c>
      <c r="M3060">
        <v>0</v>
      </c>
      <c r="N3060" t="s">
        <v>1447</v>
      </c>
      <c r="O3060" t="s">
        <v>1434</v>
      </c>
      <c r="P3060" t="s">
        <v>1627</v>
      </c>
      <c r="Q3060">
        <v>71802</v>
      </c>
      <c r="R3060">
        <v>81834</v>
      </c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 spans="1:60" x14ac:dyDescent="0.25">
      <c r="A3061">
        <v>937</v>
      </c>
      <c r="B3061">
        <v>43033</v>
      </c>
      <c r="C3061">
        <v>517</v>
      </c>
      <c r="D3061" t="s">
        <v>1629</v>
      </c>
      <c r="E3061" t="s">
        <v>1427</v>
      </c>
      <c r="F3061" t="s">
        <v>1537</v>
      </c>
      <c r="G3061">
        <v>100180000901</v>
      </c>
      <c r="H3061">
        <v>4136130</v>
      </c>
      <c r="I3061">
        <v>31211</v>
      </c>
      <c r="J3061">
        <v>8733175</v>
      </c>
      <c r="K3061" t="s">
        <v>1445</v>
      </c>
      <c r="L3061" t="s">
        <v>1446</v>
      </c>
      <c r="M3061">
        <v>0</v>
      </c>
      <c r="N3061" t="s">
        <v>1447</v>
      </c>
      <c r="O3061" t="s">
        <v>1434</v>
      </c>
      <c r="P3061" t="s">
        <v>1632</v>
      </c>
      <c r="Q3061">
        <v>71802</v>
      </c>
      <c r="R3061">
        <v>81834</v>
      </c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 spans="1:60" x14ac:dyDescent="0.25">
      <c r="A3062">
        <v>938</v>
      </c>
      <c r="B3062">
        <v>43033</v>
      </c>
      <c r="C3062">
        <v>518</v>
      </c>
      <c r="D3062" t="s">
        <v>1690</v>
      </c>
      <c r="E3062" t="s">
        <v>1427</v>
      </c>
      <c r="F3062" t="s">
        <v>1537</v>
      </c>
      <c r="G3062">
        <v>100181715401</v>
      </c>
      <c r="H3062">
        <v>4136100</v>
      </c>
      <c r="I3062">
        <v>31211</v>
      </c>
      <c r="J3062">
        <v>800000</v>
      </c>
      <c r="K3062" t="s">
        <v>1445</v>
      </c>
      <c r="L3062" t="s">
        <v>1446</v>
      </c>
      <c r="M3062">
        <v>0</v>
      </c>
      <c r="N3062" t="s">
        <v>1447</v>
      </c>
      <c r="O3062" t="s">
        <v>1434</v>
      </c>
      <c r="P3062" t="s">
        <v>2597</v>
      </c>
      <c r="Q3062">
        <v>71802</v>
      </c>
      <c r="R3062">
        <v>81834</v>
      </c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 spans="1:60" x14ac:dyDescent="0.25">
      <c r="A3063">
        <v>939</v>
      </c>
      <c r="B3063">
        <v>43033</v>
      </c>
      <c r="C3063">
        <v>520</v>
      </c>
      <c r="D3063" t="s">
        <v>1645</v>
      </c>
      <c r="E3063" t="s">
        <v>1427</v>
      </c>
      <c r="F3063" t="s">
        <v>1428</v>
      </c>
      <c r="G3063">
        <v>5954302400</v>
      </c>
      <c r="H3063">
        <v>41362</v>
      </c>
      <c r="I3063">
        <v>31211</v>
      </c>
      <c r="J3063">
        <v>1360000</v>
      </c>
      <c r="K3063" t="s">
        <v>1445</v>
      </c>
      <c r="L3063" t="s">
        <v>1446</v>
      </c>
      <c r="M3063">
        <v>0</v>
      </c>
      <c r="N3063" t="s">
        <v>1447</v>
      </c>
      <c r="O3063" t="s">
        <v>1434</v>
      </c>
      <c r="P3063" t="s">
        <v>1647</v>
      </c>
      <c r="Q3063">
        <v>71802</v>
      </c>
      <c r="R3063">
        <v>81834</v>
      </c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 spans="1:60" x14ac:dyDescent="0.25">
      <c r="A3064">
        <v>940</v>
      </c>
      <c r="B3064">
        <v>43033</v>
      </c>
      <c r="C3064">
        <v>519</v>
      </c>
      <c r="D3064" t="s">
        <v>2598</v>
      </c>
      <c r="E3064" t="s">
        <v>1427</v>
      </c>
      <c r="F3064" t="s">
        <v>1428</v>
      </c>
      <c r="G3064">
        <v>5959139334</v>
      </c>
      <c r="H3064">
        <v>41362</v>
      </c>
      <c r="I3064">
        <v>31211</v>
      </c>
      <c r="J3064">
        <v>272000</v>
      </c>
      <c r="K3064" t="s">
        <v>1445</v>
      </c>
      <c r="L3064" t="s">
        <v>1446</v>
      </c>
      <c r="M3064">
        <v>0</v>
      </c>
      <c r="N3064" t="s">
        <v>1447</v>
      </c>
      <c r="O3064" t="s">
        <v>1434</v>
      </c>
      <c r="P3064" t="s">
        <v>2599</v>
      </c>
      <c r="Q3064">
        <v>71802</v>
      </c>
      <c r="R3064">
        <v>81834</v>
      </c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 spans="1:60" x14ac:dyDescent="0.25">
      <c r="A3065">
        <v>941</v>
      </c>
      <c r="B3065">
        <v>43033</v>
      </c>
      <c r="C3065">
        <v>521</v>
      </c>
      <c r="D3065" t="s">
        <v>1552</v>
      </c>
      <c r="E3065" t="s">
        <v>1427</v>
      </c>
      <c r="F3065" t="s">
        <v>1553</v>
      </c>
      <c r="G3065">
        <v>5935373622</v>
      </c>
      <c r="H3065">
        <v>4136110</v>
      </c>
      <c r="I3065">
        <v>31211</v>
      </c>
      <c r="J3065">
        <v>1198750</v>
      </c>
      <c r="K3065" t="s">
        <v>1445</v>
      </c>
      <c r="L3065" t="s">
        <v>1446</v>
      </c>
      <c r="M3065">
        <v>0</v>
      </c>
      <c r="N3065" t="s">
        <v>1447</v>
      </c>
      <c r="O3065" t="s">
        <v>1434</v>
      </c>
      <c r="P3065" t="s">
        <v>2600</v>
      </c>
      <c r="Q3065">
        <v>71802</v>
      </c>
      <c r="R3065">
        <v>81801</v>
      </c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 spans="1:60" x14ac:dyDescent="0.25">
      <c r="A3066">
        <v>942</v>
      </c>
      <c r="B3066">
        <v>43033</v>
      </c>
      <c r="C3066">
        <v>522</v>
      </c>
      <c r="D3066" t="s">
        <v>1927</v>
      </c>
      <c r="E3066" t="s">
        <v>1427</v>
      </c>
      <c r="F3066" t="s">
        <v>1717</v>
      </c>
      <c r="G3066">
        <v>5935263133</v>
      </c>
      <c r="H3066">
        <v>4136101</v>
      </c>
      <c r="I3066">
        <v>31211</v>
      </c>
      <c r="J3066">
        <v>10000</v>
      </c>
      <c r="K3066" t="s">
        <v>1445</v>
      </c>
      <c r="L3066" t="s">
        <v>1446</v>
      </c>
      <c r="M3066">
        <v>0</v>
      </c>
      <c r="N3066" t="s">
        <v>1447</v>
      </c>
      <c r="O3066" t="s">
        <v>1434</v>
      </c>
      <c r="P3066" t="s">
        <v>1681</v>
      </c>
      <c r="Q3066">
        <v>71802</v>
      </c>
      <c r="R3066">
        <v>81834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 spans="1:60" x14ac:dyDescent="0.25">
      <c r="A3067">
        <v>1030</v>
      </c>
      <c r="B3067">
        <v>43033</v>
      </c>
      <c r="C3067">
        <v>10</v>
      </c>
      <c r="D3067" t="s">
        <v>1580</v>
      </c>
      <c r="E3067" t="s">
        <v>1427</v>
      </c>
      <c r="F3067" t="s">
        <v>1441</v>
      </c>
      <c r="G3067">
        <v>5000571065</v>
      </c>
      <c r="H3067">
        <v>210102</v>
      </c>
      <c r="I3067">
        <v>41310</v>
      </c>
      <c r="J3067">
        <v>18000000</v>
      </c>
      <c r="K3067" t="s">
        <v>1445</v>
      </c>
      <c r="L3067" t="s">
        <v>1446</v>
      </c>
      <c r="M3067">
        <v>0</v>
      </c>
      <c r="N3067" t="s">
        <v>1447</v>
      </c>
      <c r="O3067" t="s">
        <v>1434</v>
      </c>
      <c r="P3067" t="s">
        <v>1586</v>
      </c>
      <c r="Q3067" t="s">
        <v>1435</v>
      </c>
      <c r="R3067" t="s">
        <v>1435</v>
      </c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 spans="1:60" x14ac:dyDescent="0.25">
      <c r="A3068">
        <v>1031</v>
      </c>
      <c r="B3068">
        <v>43033</v>
      </c>
      <c r="C3068">
        <v>10</v>
      </c>
      <c r="D3068" t="s">
        <v>1580</v>
      </c>
      <c r="E3068" t="s">
        <v>1427</v>
      </c>
      <c r="F3068" t="s">
        <v>1441</v>
      </c>
      <c r="G3068">
        <v>5000571065</v>
      </c>
      <c r="H3068">
        <v>210101</v>
      </c>
      <c r="I3068">
        <v>41310</v>
      </c>
      <c r="J3068">
        <v>89285420</v>
      </c>
      <c r="K3068" t="s">
        <v>1445</v>
      </c>
      <c r="L3068" t="s">
        <v>1446</v>
      </c>
      <c r="M3068">
        <v>0</v>
      </c>
      <c r="N3068" t="s">
        <v>1447</v>
      </c>
      <c r="O3068" t="s">
        <v>1434</v>
      </c>
      <c r="P3068" t="s">
        <v>1586</v>
      </c>
      <c r="Q3068" t="s">
        <v>1435</v>
      </c>
      <c r="R3068" t="s">
        <v>1435</v>
      </c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 spans="1:60" x14ac:dyDescent="0.25">
      <c r="A3069">
        <v>1032</v>
      </c>
      <c r="B3069">
        <v>43033</v>
      </c>
      <c r="C3069">
        <v>10</v>
      </c>
      <c r="D3069" t="s">
        <v>1624</v>
      </c>
      <c r="E3069" t="s">
        <v>1427</v>
      </c>
      <c r="F3069" t="s">
        <v>1537</v>
      </c>
      <c r="G3069">
        <v>100180090000</v>
      </c>
      <c r="H3069">
        <v>41310</v>
      </c>
      <c r="I3069">
        <v>4136120</v>
      </c>
      <c r="J3069">
        <v>10659418</v>
      </c>
      <c r="K3069" t="s">
        <v>1445</v>
      </c>
      <c r="L3069" t="s">
        <v>1446</v>
      </c>
      <c r="M3069">
        <v>0</v>
      </c>
      <c r="N3069" t="s">
        <v>1447</v>
      </c>
      <c r="O3069" t="s">
        <v>1434</v>
      </c>
      <c r="P3069" t="s">
        <v>1627</v>
      </c>
      <c r="Q3069" t="s">
        <v>1435</v>
      </c>
      <c r="R3069" t="s">
        <v>1435</v>
      </c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</row>
    <row r="3070" spans="1:60" x14ac:dyDescent="0.25">
      <c r="A3070">
        <v>1033</v>
      </c>
      <c r="B3070">
        <v>43033</v>
      </c>
      <c r="C3070">
        <v>10</v>
      </c>
      <c r="D3070" t="s">
        <v>1629</v>
      </c>
      <c r="E3070" t="s">
        <v>1427</v>
      </c>
      <c r="F3070" t="s">
        <v>1537</v>
      </c>
      <c r="G3070">
        <v>100180000901</v>
      </c>
      <c r="H3070">
        <v>41310</v>
      </c>
      <c r="I3070">
        <v>4136130</v>
      </c>
      <c r="J3070">
        <v>8733175</v>
      </c>
      <c r="K3070" t="s">
        <v>1445</v>
      </c>
      <c r="L3070" t="s">
        <v>1446</v>
      </c>
      <c r="M3070">
        <v>0</v>
      </c>
      <c r="N3070" t="s">
        <v>1447</v>
      </c>
      <c r="O3070" t="s">
        <v>1434</v>
      </c>
      <c r="P3070" t="s">
        <v>1632</v>
      </c>
      <c r="Q3070" t="s">
        <v>1435</v>
      </c>
      <c r="R3070" t="s">
        <v>1435</v>
      </c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 spans="1:60" x14ac:dyDescent="0.25">
      <c r="A3071">
        <v>1034</v>
      </c>
      <c r="B3071">
        <v>43033</v>
      </c>
      <c r="C3071">
        <v>10</v>
      </c>
      <c r="D3071" t="s">
        <v>1686</v>
      </c>
      <c r="E3071" t="s">
        <v>1427</v>
      </c>
      <c r="F3071" t="s">
        <v>1428</v>
      </c>
      <c r="G3071">
        <v>5935008092</v>
      </c>
      <c r="H3071">
        <v>41310</v>
      </c>
      <c r="I3071">
        <v>4136140</v>
      </c>
      <c r="J3071">
        <v>705868</v>
      </c>
      <c r="K3071" t="s">
        <v>1445</v>
      </c>
      <c r="L3071" t="s">
        <v>1446</v>
      </c>
      <c r="M3071">
        <v>0</v>
      </c>
      <c r="N3071" t="s">
        <v>1447</v>
      </c>
      <c r="O3071" t="s">
        <v>1434</v>
      </c>
      <c r="P3071" t="s">
        <v>1937</v>
      </c>
      <c r="Q3071" t="s">
        <v>1435</v>
      </c>
      <c r="R3071" t="s">
        <v>1435</v>
      </c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 spans="1:60" x14ac:dyDescent="0.25">
      <c r="A3072">
        <v>1035</v>
      </c>
      <c r="B3072">
        <v>43033</v>
      </c>
      <c r="C3072">
        <v>10</v>
      </c>
      <c r="D3072" t="s">
        <v>1645</v>
      </c>
      <c r="E3072" t="s">
        <v>1427</v>
      </c>
      <c r="F3072" t="s">
        <v>1428</v>
      </c>
      <c r="G3072">
        <v>5954302400</v>
      </c>
      <c r="H3072">
        <v>41310</v>
      </c>
      <c r="I3072">
        <v>41362</v>
      </c>
      <c r="J3072">
        <v>1360000</v>
      </c>
      <c r="K3072" t="s">
        <v>1445</v>
      </c>
      <c r="L3072" t="s">
        <v>1446</v>
      </c>
      <c r="M3072">
        <v>0</v>
      </c>
      <c r="N3072" t="s">
        <v>1447</v>
      </c>
      <c r="O3072" t="s">
        <v>1434</v>
      </c>
      <c r="P3072" t="s">
        <v>1647</v>
      </c>
      <c r="Q3072" t="s">
        <v>1435</v>
      </c>
      <c r="R3072" t="s">
        <v>1435</v>
      </c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 spans="1:60" x14ac:dyDescent="0.25">
      <c r="A3073">
        <v>1036</v>
      </c>
      <c r="B3073">
        <v>43033</v>
      </c>
      <c r="C3073">
        <v>10</v>
      </c>
      <c r="D3073" t="s">
        <v>1690</v>
      </c>
      <c r="E3073" t="s">
        <v>1427</v>
      </c>
      <c r="F3073" t="s">
        <v>1537</v>
      </c>
      <c r="G3073">
        <v>100181715401</v>
      </c>
      <c r="H3073">
        <v>41310</v>
      </c>
      <c r="I3073">
        <v>4136100</v>
      </c>
      <c r="J3073">
        <v>749000</v>
      </c>
      <c r="K3073" t="s">
        <v>1445</v>
      </c>
      <c r="L3073" t="s">
        <v>1446</v>
      </c>
      <c r="M3073">
        <v>0</v>
      </c>
      <c r="N3073" t="s">
        <v>1447</v>
      </c>
      <c r="O3073" t="s">
        <v>1434</v>
      </c>
      <c r="P3073" t="s">
        <v>1634</v>
      </c>
      <c r="Q3073" t="s">
        <v>1435</v>
      </c>
      <c r="R3073" t="s">
        <v>1435</v>
      </c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 spans="1:60" x14ac:dyDescent="0.25">
      <c r="A3074">
        <v>1037</v>
      </c>
      <c r="B3074">
        <v>43033</v>
      </c>
      <c r="C3074">
        <v>10</v>
      </c>
      <c r="D3074" t="s">
        <v>2548</v>
      </c>
      <c r="E3074" t="s">
        <v>1427</v>
      </c>
      <c r="F3074" t="s">
        <v>1656</v>
      </c>
      <c r="G3074">
        <v>5000580636</v>
      </c>
      <c r="H3074">
        <v>41310</v>
      </c>
      <c r="I3074">
        <v>41362</v>
      </c>
      <c r="J3074">
        <v>25500</v>
      </c>
      <c r="K3074" t="s">
        <v>1445</v>
      </c>
      <c r="L3074" t="s">
        <v>1446</v>
      </c>
      <c r="M3074">
        <v>0</v>
      </c>
      <c r="N3074" t="s">
        <v>1447</v>
      </c>
      <c r="O3074" t="s">
        <v>1434</v>
      </c>
      <c r="P3074" t="s">
        <v>2549</v>
      </c>
      <c r="Q3074" t="s">
        <v>1435</v>
      </c>
      <c r="R3074" t="s">
        <v>1435</v>
      </c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 spans="1:60" x14ac:dyDescent="0.25">
      <c r="A3075">
        <v>1038</v>
      </c>
      <c r="B3075">
        <v>43033</v>
      </c>
      <c r="C3075">
        <v>10</v>
      </c>
      <c r="D3075" t="s">
        <v>1690</v>
      </c>
      <c r="E3075" t="s">
        <v>1427</v>
      </c>
      <c r="F3075" t="s">
        <v>1537</v>
      </c>
      <c r="G3075">
        <v>100181715401</v>
      </c>
      <c r="H3075">
        <v>41310</v>
      </c>
      <c r="I3075">
        <v>4136100</v>
      </c>
      <c r="J3075">
        <v>51000</v>
      </c>
      <c r="K3075" t="s">
        <v>1445</v>
      </c>
      <c r="L3075" t="s">
        <v>1446</v>
      </c>
      <c r="M3075">
        <v>0</v>
      </c>
      <c r="N3075" t="s">
        <v>1447</v>
      </c>
      <c r="O3075" t="s">
        <v>1434</v>
      </c>
      <c r="P3075" t="s">
        <v>1638</v>
      </c>
      <c r="Q3075" t="s">
        <v>1435</v>
      </c>
      <c r="R3075" t="s">
        <v>1435</v>
      </c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 spans="1:60" x14ac:dyDescent="0.25">
      <c r="A3076">
        <v>1039</v>
      </c>
      <c r="B3076">
        <v>43033</v>
      </c>
      <c r="C3076">
        <v>10</v>
      </c>
      <c r="D3076" t="s">
        <v>1542</v>
      </c>
      <c r="E3076" t="s">
        <v>1427</v>
      </c>
      <c r="F3076" t="s">
        <v>1428</v>
      </c>
      <c r="G3076">
        <v>5026455045</v>
      </c>
      <c r="H3076">
        <v>41310</v>
      </c>
      <c r="I3076">
        <v>41362</v>
      </c>
      <c r="J3076">
        <v>2417960</v>
      </c>
      <c r="K3076" t="s">
        <v>1445</v>
      </c>
      <c r="L3076" t="s">
        <v>1446</v>
      </c>
      <c r="M3076">
        <v>0</v>
      </c>
      <c r="N3076" t="s">
        <v>1447</v>
      </c>
      <c r="O3076" t="s">
        <v>1434</v>
      </c>
      <c r="P3076" t="s">
        <v>1642</v>
      </c>
      <c r="Q3076" t="s">
        <v>1435</v>
      </c>
      <c r="R3076" t="s">
        <v>1435</v>
      </c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 spans="1:60" x14ac:dyDescent="0.25">
      <c r="A3077">
        <v>1040</v>
      </c>
      <c r="B3077">
        <v>43033</v>
      </c>
      <c r="C3077">
        <v>10</v>
      </c>
      <c r="D3077" t="s">
        <v>2054</v>
      </c>
      <c r="E3077" t="s">
        <v>1427</v>
      </c>
      <c r="F3077" t="s">
        <v>2055</v>
      </c>
      <c r="G3077">
        <v>5000577905</v>
      </c>
      <c r="H3077">
        <v>41310</v>
      </c>
      <c r="I3077">
        <v>34713</v>
      </c>
      <c r="J3077">
        <v>100000</v>
      </c>
      <c r="K3077" t="s">
        <v>1445</v>
      </c>
      <c r="L3077" t="s">
        <v>1446</v>
      </c>
      <c r="M3077">
        <v>0</v>
      </c>
      <c r="N3077" t="s">
        <v>1447</v>
      </c>
      <c r="O3077" t="s">
        <v>1434</v>
      </c>
      <c r="P3077" t="s">
        <v>1995</v>
      </c>
      <c r="Q3077" t="s">
        <v>1435</v>
      </c>
      <c r="R3077" t="s">
        <v>1435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 spans="1:60" x14ac:dyDescent="0.25">
      <c r="A3078">
        <v>1041</v>
      </c>
      <c r="B3078">
        <v>43033</v>
      </c>
      <c r="C3078">
        <v>10</v>
      </c>
      <c r="D3078" t="s">
        <v>2232</v>
      </c>
      <c r="E3078" t="s">
        <v>1427</v>
      </c>
      <c r="F3078" t="s">
        <v>1717</v>
      </c>
      <c r="G3078">
        <v>5935010828</v>
      </c>
      <c r="H3078">
        <v>41310</v>
      </c>
      <c r="I3078">
        <v>34713</v>
      </c>
      <c r="J3078">
        <v>200000</v>
      </c>
      <c r="K3078" t="s">
        <v>1445</v>
      </c>
      <c r="L3078" t="s">
        <v>1446</v>
      </c>
      <c r="M3078">
        <v>0</v>
      </c>
      <c r="N3078" t="s">
        <v>1447</v>
      </c>
      <c r="O3078" t="s">
        <v>1434</v>
      </c>
      <c r="P3078" t="s">
        <v>1446</v>
      </c>
      <c r="Q3078" t="s">
        <v>1435</v>
      </c>
      <c r="R3078" t="s">
        <v>1435</v>
      </c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 spans="1:60" x14ac:dyDescent="0.25">
      <c r="A3079">
        <v>1042</v>
      </c>
      <c r="B3079">
        <v>43033</v>
      </c>
      <c r="C3079">
        <v>10</v>
      </c>
      <c r="D3079" t="s">
        <v>2601</v>
      </c>
      <c r="E3079" t="s">
        <v>1427</v>
      </c>
      <c r="F3079" t="s">
        <v>1441</v>
      </c>
      <c r="G3079">
        <v>5000578712</v>
      </c>
      <c r="H3079">
        <v>41310</v>
      </c>
      <c r="I3079">
        <v>34713</v>
      </c>
      <c r="J3079">
        <v>75000</v>
      </c>
      <c r="K3079" t="s">
        <v>1445</v>
      </c>
      <c r="L3079" t="s">
        <v>1446</v>
      </c>
      <c r="M3079">
        <v>0</v>
      </c>
      <c r="N3079" t="s">
        <v>1447</v>
      </c>
      <c r="O3079" t="s">
        <v>1434</v>
      </c>
      <c r="P3079" t="s">
        <v>1995</v>
      </c>
      <c r="Q3079" t="s">
        <v>1435</v>
      </c>
      <c r="R3079" t="s">
        <v>1435</v>
      </c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 spans="1:60" x14ac:dyDescent="0.25">
      <c r="A3080">
        <v>1043</v>
      </c>
      <c r="B3080">
        <v>43033</v>
      </c>
      <c r="C3080">
        <v>10</v>
      </c>
      <c r="D3080" t="s">
        <v>2553</v>
      </c>
      <c r="E3080" t="s">
        <v>1427</v>
      </c>
      <c r="F3080" t="s">
        <v>1441</v>
      </c>
      <c r="G3080">
        <v>5000579222</v>
      </c>
      <c r="H3080">
        <v>41310</v>
      </c>
      <c r="I3080">
        <v>34713</v>
      </c>
      <c r="J3080">
        <v>50000</v>
      </c>
      <c r="K3080" t="s">
        <v>1445</v>
      </c>
      <c r="L3080" t="s">
        <v>1446</v>
      </c>
      <c r="M3080">
        <v>0</v>
      </c>
      <c r="N3080" t="s">
        <v>1447</v>
      </c>
      <c r="O3080" t="s">
        <v>1434</v>
      </c>
      <c r="P3080" t="s">
        <v>1995</v>
      </c>
      <c r="Q3080" t="s">
        <v>1435</v>
      </c>
      <c r="R3080" t="s">
        <v>1435</v>
      </c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 spans="1:60" x14ac:dyDescent="0.25">
      <c r="A3081">
        <v>1044</v>
      </c>
      <c r="B3081">
        <v>43033</v>
      </c>
      <c r="C3081">
        <v>10</v>
      </c>
      <c r="D3081" t="s">
        <v>2506</v>
      </c>
      <c r="E3081" t="s">
        <v>1427</v>
      </c>
      <c r="F3081" t="s">
        <v>1546</v>
      </c>
      <c r="G3081">
        <v>250000113717</v>
      </c>
      <c r="H3081">
        <v>41310</v>
      </c>
      <c r="I3081">
        <v>34713</v>
      </c>
      <c r="J3081">
        <v>50000</v>
      </c>
      <c r="K3081" t="s">
        <v>1445</v>
      </c>
      <c r="L3081" t="s">
        <v>1446</v>
      </c>
      <c r="M3081">
        <v>0</v>
      </c>
      <c r="N3081" t="s">
        <v>1447</v>
      </c>
      <c r="O3081" t="s">
        <v>1434</v>
      </c>
      <c r="P3081" t="s">
        <v>1798</v>
      </c>
      <c r="Q3081" t="s">
        <v>1435</v>
      </c>
      <c r="R3081" t="s">
        <v>1435</v>
      </c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 spans="1:60" x14ac:dyDescent="0.25">
      <c r="A3082">
        <v>1045</v>
      </c>
      <c r="B3082">
        <v>43033</v>
      </c>
      <c r="C3082">
        <v>10</v>
      </c>
      <c r="D3082" t="s">
        <v>1624</v>
      </c>
      <c r="E3082" t="s">
        <v>1427</v>
      </c>
      <c r="F3082" t="s">
        <v>1537</v>
      </c>
      <c r="G3082">
        <v>100180090000</v>
      </c>
      <c r="H3082">
        <v>41310</v>
      </c>
      <c r="I3082">
        <v>4136120</v>
      </c>
      <c r="J3082">
        <v>333506</v>
      </c>
      <c r="K3082" t="s">
        <v>1445</v>
      </c>
      <c r="L3082" t="s">
        <v>1446</v>
      </c>
      <c r="M3082">
        <v>0</v>
      </c>
      <c r="N3082" t="s">
        <v>1447</v>
      </c>
      <c r="O3082" t="s">
        <v>1434</v>
      </c>
      <c r="P3082" t="s">
        <v>2602</v>
      </c>
      <c r="Q3082" t="s">
        <v>1435</v>
      </c>
      <c r="R3082" t="s">
        <v>1435</v>
      </c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 spans="1:60" x14ac:dyDescent="0.25">
      <c r="A3083">
        <v>1046</v>
      </c>
      <c r="B3083">
        <v>43033</v>
      </c>
      <c r="C3083">
        <v>10</v>
      </c>
      <c r="D3083" t="s">
        <v>2598</v>
      </c>
      <c r="E3083" t="s">
        <v>1427</v>
      </c>
      <c r="F3083" t="s">
        <v>1428</v>
      </c>
      <c r="G3083">
        <v>5959139334</v>
      </c>
      <c r="H3083">
        <v>41310</v>
      </c>
      <c r="I3083">
        <v>41362</v>
      </c>
      <c r="J3083">
        <v>272000</v>
      </c>
      <c r="K3083" t="s">
        <v>1445</v>
      </c>
      <c r="L3083" t="s">
        <v>1446</v>
      </c>
      <c r="M3083">
        <v>0</v>
      </c>
      <c r="N3083" t="s">
        <v>1447</v>
      </c>
      <c r="O3083" t="s">
        <v>1434</v>
      </c>
      <c r="P3083" t="s">
        <v>2599</v>
      </c>
      <c r="Q3083" t="s">
        <v>1435</v>
      </c>
      <c r="R3083" t="s">
        <v>1435</v>
      </c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 spans="1:60" x14ac:dyDescent="0.25">
      <c r="A3084">
        <v>1078</v>
      </c>
      <c r="B3084">
        <v>43033</v>
      </c>
      <c r="C3084">
        <v>10</v>
      </c>
      <c r="D3084" t="s">
        <v>2603</v>
      </c>
      <c r="E3084" t="s">
        <v>1427</v>
      </c>
      <c r="F3084" t="s">
        <v>1428</v>
      </c>
      <c r="G3084">
        <v>5954157881</v>
      </c>
      <c r="H3084">
        <v>41310</v>
      </c>
      <c r="I3084">
        <v>41362</v>
      </c>
      <c r="J3084">
        <v>49900</v>
      </c>
      <c r="K3084" t="s">
        <v>1445</v>
      </c>
      <c r="L3084" t="s">
        <v>1446</v>
      </c>
      <c r="M3084">
        <v>0</v>
      </c>
      <c r="N3084" t="s">
        <v>1447</v>
      </c>
      <c r="O3084" t="s">
        <v>1434</v>
      </c>
      <c r="P3084" t="s">
        <v>1642</v>
      </c>
      <c r="Q3084" t="s">
        <v>1435</v>
      </c>
      <c r="R3084" t="s">
        <v>1435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 spans="1:60" x14ac:dyDescent="0.25">
      <c r="A3085">
        <v>943</v>
      </c>
      <c r="B3085">
        <v>43034</v>
      </c>
      <c r="C3085">
        <v>523</v>
      </c>
      <c r="D3085" t="s">
        <v>1883</v>
      </c>
      <c r="E3085" t="s">
        <v>1427</v>
      </c>
      <c r="F3085" t="s">
        <v>1726</v>
      </c>
      <c r="G3085">
        <v>431002000</v>
      </c>
      <c r="H3085">
        <v>4136100</v>
      </c>
      <c r="I3085">
        <v>31211</v>
      </c>
      <c r="J3085">
        <v>412500</v>
      </c>
      <c r="K3085" t="s">
        <v>1445</v>
      </c>
      <c r="L3085" t="s">
        <v>1446</v>
      </c>
      <c r="M3085">
        <v>0</v>
      </c>
      <c r="N3085" t="s">
        <v>1447</v>
      </c>
      <c r="O3085" t="s">
        <v>1434</v>
      </c>
      <c r="P3085" t="s">
        <v>1899</v>
      </c>
      <c r="Q3085">
        <v>71802</v>
      </c>
      <c r="R3085">
        <v>81834</v>
      </c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 spans="1:60" x14ac:dyDescent="0.25">
      <c r="A3086">
        <v>944</v>
      </c>
      <c r="B3086">
        <v>43034</v>
      </c>
      <c r="C3086">
        <v>524</v>
      </c>
      <c r="D3086" t="s">
        <v>2604</v>
      </c>
      <c r="E3086" t="s">
        <v>1427</v>
      </c>
      <c r="F3086" t="s">
        <v>1428</v>
      </c>
      <c r="G3086">
        <v>5935262185</v>
      </c>
      <c r="H3086">
        <v>41362</v>
      </c>
      <c r="I3086">
        <v>31211</v>
      </c>
      <c r="J3086">
        <v>45000</v>
      </c>
      <c r="K3086" t="s">
        <v>1445</v>
      </c>
      <c r="L3086" t="s">
        <v>1446</v>
      </c>
      <c r="M3086">
        <v>0</v>
      </c>
      <c r="N3086" t="s">
        <v>1447</v>
      </c>
      <c r="O3086" t="s">
        <v>1434</v>
      </c>
      <c r="P3086" t="s">
        <v>2605</v>
      </c>
      <c r="Q3086">
        <v>71802</v>
      </c>
      <c r="R3086">
        <v>81835</v>
      </c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 spans="1:60" x14ac:dyDescent="0.25">
      <c r="A3087">
        <v>945</v>
      </c>
      <c r="B3087">
        <v>43034</v>
      </c>
      <c r="C3087">
        <v>524</v>
      </c>
      <c r="D3087" t="s">
        <v>2604</v>
      </c>
      <c r="E3087" t="s">
        <v>1427</v>
      </c>
      <c r="F3087" t="s">
        <v>1428</v>
      </c>
      <c r="G3087">
        <v>5935262185</v>
      </c>
      <c r="H3087">
        <v>210402</v>
      </c>
      <c r="I3087">
        <v>41362</v>
      </c>
      <c r="J3087">
        <v>45000</v>
      </c>
      <c r="K3087" t="s">
        <v>1445</v>
      </c>
      <c r="L3087" t="s">
        <v>1446</v>
      </c>
      <c r="M3087">
        <v>0</v>
      </c>
      <c r="N3087" t="s">
        <v>1447</v>
      </c>
      <c r="O3087" t="s">
        <v>1434</v>
      </c>
      <c r="P3087" t="s">
        <v>2605</v>
      </c>
      <c r="Q3087" t="s">
        <v>1435</v>
      </c>
      <c r="R3087" t="s">
        <v>1435</v>
      </c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 spans="1:60" x14ac:dyDescent="0.25">
      <c r="A3088">
        <v>946</v>
      </c>
      <c r="B3088">
        <v>43034</v>
      </c>
      <c r="C3088">
        <v>525</v>
      </c>
      <c r="D3088" t="s">
        <v>1629</v>
      </c>
      <c r="E3088" t="s">
        <v>1427</v>
      </c>
      <c r="F3088" t="s">
        <v>1537</v>
      </c>
      <c r="G3088">
        <v>100181700911</v>
      </c>
      <c r="H3088">
        <v>4136130</v>
      </c>
      <c r="I3088">
        <v>31211</v>
      </c>
      <c r="J3088">
        <v>5000</v>
      </c>
      <c r="K3088" t="s">
        <v>1445</v>
      </c>
      <c r="L3088" t="s">
        <v>1446</v>
      </c>
      <c r="M3088">
        <v>0</v>
      </c>
      <c r="N3088" t="s">
        <v>1447</v>
      </c>
      <c r="O3088" t="s">
        <v>1434</v>
      </c>
      <c r="P3088" t="s">
        <v>1734</v>
      </c>
      <c r="Q3088">
        <v>71802</v>
      </c>
      <c r="R3088">
        <v>81835</v>
      </c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 spans="1:60" x14ac:dyDescent="0.25">
      <c r="A3089">
        <v>947</v>
      </c>
      <c r="B3089">
        <v>43034</v>
      </c>
      <c r="C3089">
        <v>27</v>
      </c>
      <c r="D3089" t="s">
        <v>2279</v>
      </c>
      <c r="E3089" t="s">
        <v>1427</v>
      </c>
      <c r="F3089" t="s">
        <v>1706</v>
      </c>
      <c r="G3089">
        <v>5000577336</v>
      </c>
      <c r="H3089">
        <v>4136107</v>
      </c>
      <c r="I3089">
        <v>31215</v>
      </c>
      <c r="J3089">
        <v>48000</v>
      </c>
      <c r="K3089" t="s">
        <v>1445</v>
      </c>
      <c r="L3089" t="s">
        <v>1446</v>
      </c>
      <c r="M3089">
        <v>0</v>
      </c>
      <c r="N3089" t="s">
        <v>1447</v>
      </c>
      <c r="O3089" t="s">
        <v>1434</v>
      </c>
      <c r="P3089" t="s">
        <v>2009</v>
      </c>
      <c r="Q3089">
        <v>71802</v>
      </c>
      <c r="R3089">
        <v>81834</v>
      </c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 spans="1:60" x14ac:dyDescent="0.25">
      <c r="A3090">
        <v>948</v>
      </c>
      <c r="B3090">
        <v>43034</v>
      </c>
      <c r="C3090">
        <v>27</v>
      </c>
      <c r="D3090" t="s">
        <v>2279</v>
      </c>
      <c r="E3090" t="s">
        <v>1427</v>
      </c>
      <c r="F3090" t="s">
        <v>1706</v>
      </c>
      <c r="G3090">
        <v>5000577336</v>
      </c>
      <c r="H3090">
        <v>210702</v>
      </c>
      <c r="I3090">
        <v>4136107</v>
      </c>
      <c r="J3090">
        <v>48000</v>
      </c>
      <c r="K3090" t="s">
        <v>1445</v>
      </c>
      <c r="L3090" t="s">
        <v>1446</v>
      </c>
      <c r="M3090">
        <v>0</v>
      </c>
      <c r="N3090" t="s">
        <v>1447</v>
      </c>
      <c r="O3090" t="s">
        <v>1434</v>
      </c>
      <c r="P3090" t="s">
        <v>2009</v>
      </c>
      <c r="Q3090" t="s">
        <v>1435</v>
      </c>
      <c r="R3090" t="s">
        <v>1435</v>
      </c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 spans="1:60" x14ac:dyDescent="0.25">
      <c r="A3091">
        <v>949</v>
      </c>
      <c r="B3091">
        <v>43034</v>
      </c>
      <c r="C3091">
        <v>26</v>
      </c>
      <c r="D3091" t="s">
        <v>2287</v>
      </c>
      <c r="E3091" t="s">
        <v>1427</v>
      </c>
      <c r="F3091" t="s">
        <v>1428</v>
      </c>
      <c r="G3091">
        <v>5954132979</v>
      </c>
      <c r="H3091">
        <v>4136107</v>
      </c>
      <c r="I3091">
        <v>31215</v>
      </c>
      <c r="J3091">
        <v>48000</v>
      </c>
      <c r="K3091" t="s">
        <v>1445</v>
      </c>
      <c r="L3091" t="s">
        <v>1446</v>
      </c>
      <c r="M3091">
        <v>0</v>
      </c>
      <c r="N3091" t="s">
        <v>1447</v>
      </c>
      <c r="O3091" t="s">
        <v>1434</v>
      </c>
      <c r="P3091" t="s">
        <v>2009</v>
      </c>
      <c r="Q3091">
        <v>71802</v>
      </c>
      <c r="R3091">
        <v>81834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 spans="1:60" x14ac:dyDescent="0.25">
      <c r="A3092">
        <v>950</v>
      </c>
      <c r="B3092">
        <v>43034</v>
      </c>
      <c r="C3092">
        <v>26</v>
      </c>
      <c r="D3092" t="s">
        <v>2287</v>
      </c>
      <c r="E3092" t="s">
        <v>1427</v>
      </c>
      <c r="F3092" t="s">
        <v>1428</v>
      </c>
      <c r="G3092">
        <v>5954132979</v>
      </c>
      <c r="H3092">
        <v>210702</v>
      </c>
      <c r="I3092">
        <v>4136107</v>
      </c>
      <c r="J3092">
        <v>48000</v>
      </c>
      <c r="K3092" t="s">
        <v>1445</v>
      </c>
      <c r="L3092" t="s">
        <v>1446</v>
      </c>
      <c r="M3092">
        <v>0</v>
      </c>
      <c r="N3092" t="s">
        <v>1447</v>
      </c>
      <c r="O3092" t="s">
        <v>1434</v>
      </c>
      <c r="P3092" t="s">
        <v>2009</v>
      </c>
      <c r="Q3092" t="s">
        <v>1435</v>
      </c>
      <c r="R3092" t="s">
        <v>1435</v>
      </c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 spans="1:60" x14ac:dyDescent="0.25">
      <c r="A3093">
        <v>2257</v>
      </c>
      <c r="B3093">
        <v>43034</v>
      </c>
      <c r="C3093">
        <v>17</v>
      </c>
      <c r="D3093" t="s">
        <v>1484</v>
      </c>
      <c r="E3093" t="s">
        <v>1427</v>
      </c>
      <c r="F3093" t="s">
        <v>1428</v>
      </c>
      <c r="G3093">
        <v>5956056686</v>
      </c>
      <c r="H3093">
        <v>35460</v>
      </c>
      <c r="I3093">
        <v>4136108</v>
      </c>
      <c r="J3093">
        <v>16500</v>
      </c>
      <c r="K3093">
        <v>5538</v>
      </c>
      <c r="L3093" t="s">
        <v>1844</v>
      </c>
      <c r="M3093">
        <v>5</v>
      </c>
      <c r="N3093" t="s">
        <v>1454</v>
      </c>
      <c r="O3093" t="s">
        <v>1434</v>
      </c>
      <c r="P3093" t="s">
        <v>1844</v>
      </c>
      <c r="Q3093" t="s">
        <v>1435</v>
      </c>
      <c r="R3093" t="s">
        <v>1435</v>
      </c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 spans="1:60" x14ac:dyDescent="0.25">
      <c r="A3094">
        <v>2258</v>
      </c>
      <c r="B3094">
        <v>43034</v>
      </c>
      <c r="C3094">
        <v>17</v>
      </c>
      <c r="D3094" t="s">
        <v>1484</v>
      </c>
      <c r="E3094" t="s">
        <v>1427</v>
      </c>
      <c r="F3094" t="s">
        <v>1428</v>
      </c>
      <c r="G3094">
        <v>5956056686</v>
      </c>
      <c r="H3094">
        <v>35460</v>
      </c>
      <c r="I3094">
        <v>4136108</v>
      </c>
      <c r="J3094">
        <v>60000</v>
      </c>
      <c r="K3094">
        <v>5732</v>
      </c>
      <c r="L3094" t="s">
        <v>1467</v>
      </c>
      <c r="M3094">
        <v>20</v>
      </c>
      <c r="N3094" t="s">
        <v>1454</v>
      </c>
      <c r="O3094" t="s">
        <v>1434</v>
      </c>
      <c r="P3094" t="s">
        <v>1467</v>
      </c>
      <c r="Q3094" t="s">
        <v>1435</v>
      </c>
      <c r="R3094" t="s">
        <v>1435</v>
      </c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 spans="1:60" x14ac:dyDescent="0.25">
      <c r="A3095">
        <v>2259</v>
      </c>
      <c r="B3095">
        <v>43034</v>
      </c>
      <c r="C3095">
        <v>17</v>
      </c>
      <c r="D3095" t="s">
        <v>2201</v>
      </c>
      <c r="E3095" t="s">
        <v>1427</v>
      </c>
      <c r="F3095" t="s">
        <v>1546</v>
      </c>
      <c r="G3095">
        <v>250000453315</v>
      </c>
      <c r="H3095">
        <v>35460</v>
      </c>
      <c r="I3095">
        <v>4136108</v>
      </c>
      <c r="J3095">
        <v>62400</v>
      </c>
      <c r="K3095">
        <v>5728</v>
      </c>
      <c r="L3095" t="s">
        <v>1477</v>
      </c>
      <c r="M3095">
        <v>78</v>
      </c>
      <c r="N3095" t="s">
        <v>1454</v>
      </c>
      <c r="O3095" t="s">
        <v>1434</v>
      </c>
      <c r="P3095" t="s">
        <v>1477</v>
      </c>
      <c r="Q3095" t="s">
        <v>1435</v>
      </c>
      <c r="R3095" t="s">
        <v>1435</v>
      </c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 spans="1:60" x14ac:dyDescent="0.25">
      <c r="A3096">
        <v>2260</v>
      </c>
      <c r="B3096">
        <v>43034</v>
      </c>
      <c r="C3096">
        <v>17</v>
      </c>
      <c r="D3096" t="s">
        <v>2201</v>
      </c>
      <c r="E3096" t="s">
        <v>1427</v>
      </c>
      <c r="F3096" t="s">
        <v>1546</v>
      </c>
      <c r="G3096">
        <v>250000453315</v>
      </c>
      <c r="H3096">
        <v>35460</v>
      </c>
      <c r="I3096">
        <v>4136108</v>
      </c>
      <c r="J3096">
        <v>50000</v>
      </c>
      <c r="K3096">
        <v>4658</v>
      </c>
      <c r="L3096" t="s">
        <v>1479</v>
      </c>
      <c r="M3096">
        <v>50</v>
      </c>
      <c r="N3096" t="s">
        <v>1454</v>
      </c>
      <c r="O3096" t="s">
        <v>1434</v>
      </c>
      <c r="P3096" t="s">
        <v>1479</v>
      </c>
      <c r="Q3096" t="s">
        <v>1435</v>
      </c>
      <c r="R3096" t="s">
        <v>1435</v>
      </c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 spans="1:60" x14ac:dyDescent="0.25">
      <c r="A3097">
        <v>2261</v>
      </c>
      <c r="B3097">
        <v>43034</v>
      </c>
      <c r="C3097">
        <v>17</v>
      </c>
      <c r="D3097" t="s">
        <v>1834</v>
      </c>
      <c r="E3097" t="s">
        <v>1427</v>
      </c>
      <c r="F3097" t="s">
        <v>1546</v>
      </c>
      <c r="G3097">
        <v>250000392893</v>
      </c>
      <c r="H3097">
        <v>35460</v>
      </c>
      <c r="I3097">
        <v>4136108</v>
      </c>
      <c r="J3097">
        <v>578000</v>
      </c>
      <c r="K3097">
        <v>5441</v>
      </c>
      <c r="L3097" t="s">
        <v>1739</v>
      </c>
      <c r="M3097">
        <v>578</v>
      </c>
      <c r="N3097" t="s">
        <v>1437</v>
      </c>
      <c r="O3097" t="s">
        <v>1434</v>
      </c>
      <c r="P3097" t="s">
        <v>1739</v>
      </c>
      <c r="Q3097" t="s">
        <v>1435</v>
      </c>
      <c r="R3097" t="s">
        <v>1435</v>
      </c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 spans="1:60" x14ac:dyDescent="0.25">
      <c r="A3098">
        <v>951</v>
      </c>
      <c r="B3098">
        <v>43035</v>
      </c>
      <c r="C3098">
        <v>526</v>
      </c>
      <c r="D3098" t="s">
        <v>1542</v>
      </c>
      <c r="E3098" t="s">
        <v>1427</v>
      </c>
      <c r="F3098" t="s">
        <v>1428</v>
      </c>
      <c r="G3098">
        <v>5026455045</v>
      </c>
      <c r="H3098">
        <v>41362</v>
      </c>
      <c r="I3098">
        <v>31211</v>
      </c>
      <c r="J3098">
        <v>2417960</v>
      </c>
      <c r="K3098" t="s">
        <v>1445</v>
      </c>
      <c r="L3098" t="s">
        <v>1446</v>
      </c>
      <c r="M3098">
        <v>0</v>
      </c>
      <c r="N3098" t="s">
        <v>1447</v>
      </c>
      <c r="O3098" t="s">
        <v>1434</v>
      </c>
      <c r="P3098" t="s">
        <v>1642</v>
      </c>
      <c r="Q3098">
        <v>71802</v>
      </c>
      <c r="R3098">
        <v>81834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 spans="1:60" x14ac:dyDescent="0.25">
      <c r="A3099">
        <v>952</v>
      </c>
      <c r="B3099">
        <v>43035</v>
      </c>
      <c r="C3099">
        <v>528</v>
      </c>
      <c r="D3099" t="s">
        <v>2603</v>
      </c>
      <c r="E3099" t="s">
        <v>1427</v>
      </c>
      <c r="F3099" t="s">
        <v>1428</v>
      </c>
      <c r="G3099">
        <v>5954157881</v>
      </c>
      <c r="H3099">
        <v>41362</v>
      </c>
      <c r="I3099">
        <v>31211</v>
      </c>
      <c r="J3099">
        <v>49900</v>
      </c>
      <c r="K3099" t="s">
        <v>1445</v>
      </c>
      <c r="L3099" t="s">
        <v>1446</v>
      </c>
      <c r="M3099">
        <v>0</v>
      </c>
      <c r="N3099" t="s">
        <v>1447</v>
      </c>
      <c r="O3099" t="s">
        <v>1434</v>
      </c>
      <c r="P3099" t="s">
        <v>1642</v>
      </c>
      <c r="Q3099">
        <v>71802</v>
      </c>
      <c r="R3099">
        <v>81834</v>
      </c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 spans="1:60" x14ac:dyDescent="0.25">
      <c r="A3100">
        <v>954</v>
      </c>
      <c r="B3100">
        <v>43035</v>
      </c>
      <c r="C3100">
        <v>529</v>
      </c>
      <c r="D3100" t="s">
        <v>1624</v>
      </c>
      <c r="E3100" t="s">
        <v>1427</v>
      </c>
      <c r="F3100" t="s">
        <v>1537</v>
      </c>
      <c r="G3100">
        <v>100180090000</v>
      </c>
      <c r="H3100">
        <v>210201</v>
      </c>
      <c r="I3100">
        <v>4136120</v>
      </c>
      <c r="J3100">
        <v>11579914</v>
      </c>
      <c r="K3100" t="s">
        <v>1445</v>
      </c>
      <c r="L3100" t="s">
        <v>1446</v>
      </c>
      <c r="M3100">
        <v>0</v>
      </c>
      <c r="N3100" t="s">
        <v>1447</v>
      </c>
      <c r="O3100" t="s">
        <v>1434</v>
      </c>
      <c r="P3100" t="s">
        <v>2145</v>
      </c>
      <c r="Q3100" t="s">
        <v>1435</v>
      </c>
      <c r="R3100" t="s">
        <v>1435</v>
      </c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 spans="1:60" x14ac:dyDescent="0.25">
      <c r="A3101">
        <v>953</v>
      </c>
      <c r="B3101">
        <v>43038</v>
      </c>
      <c r="C3101">
        <v>529</v>
      </c>
      <c r="D3101" t="s">
        <v>1624</v>
      </c>
      <c r="E3101" t="s">
        <v>1427</v>
      </c>
      <c r="F3101" t="s">
        <v>1537</v>
      </c>
      <c r="G3101">
        <v>100180090000</v>
      </c>
      <c r="H3101">
        <v>4136120</v>
      </c>
      <c r="I3101">
        <v>31211</v>
      </c>
      <c r="J3101">
        <v>11801396</v>
      </c>
      <c r="K3101" t="s">
        <v>1445</v>
      </c>
      <c r="L3101" t="s">
        <v>1446</v>
      </c>
      <c r="M3101">
        <v>0</v>
      </c>
      <c r="N3101" t="s">
        <v>1447</v>
      </c>
      <c r="O3101" t="s">
        <v>1434</v>
      </c>
      <c r="P3101" t="s">
        <v>2145</v>
      </c>
      <c r="Q3101">
        <v>71802</v>
      </c>
      <c r="R3101">
        <v>81834</v>
      </c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 spans="1:60" x14ac:dyDescent="0.25">
      <c r="A3102">
        <v>955</v>
      </c>
      <c r="B3102">
        <v>43038</v>
      </c>
      <c r="C3102">
        <v>28</v>
      </c>
      <c r="D3102" t="s">
        <v>1520</v>
      </c>
      <c r="E3102" t="s">
        <v>1427</v>
      </c>
      <c r="F3102" t="s">
        <v>1428</v>
      </c>
      <c r="G3102">
        <v>5935007600</v>
      </c>
      <c r="H3102">
        <v>4136100</v>
      </c>
      <c r="I3102">
        <v>31215</v>
      </c>
      <c r="J3102">
        <v>1300000</v>
      </c>
      <c r="K3102" t="s">
        <v>1445</v>
      </c>
      <c r="L3102" t="s">
        <v>1446</v>
      </c>
      <c r="M3102">
        <v>0</v>
      </c>
      <c r="N3102" t="s">
        <v>1447</v>
      </c>
      <c r="O3102" t="s">
        <v>1434</v>
      </c>
      <c r="P3102" t="s">
        <v>2606</v>
      </c>
      <c r="Q3102">
        <v>71802</v>
      </c>
      <c r="R3102">
        <v>81834</v>
      </c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 spans="1:60" x14ac:dyDescent="0.25">
      <c r="A3103">
        <v>956</v>
      </c>
      <c r="B3103">
        <v>43038</v>
      </c>
      <c r="C3103">
        <v>29</v>
      </c>
      <c r="D3103" t="s">
        <v>1838</v>
      </c>
      <c r="E3103" t="s">
        <v>1427</v>
      </c>
      <c r="F3103" t="s">
        <v>1428</v>
      </c>
      <c r="G3103">
        <v>5935401947</v>
      </c>
      <c r="H3103">
        <v>4136100</v>
      </c>
      <c r="I3103">
        <v>31215</v>
      </c>
      <c r="J3103">
        <v>136500</v>
      </c>
      <c r="K3103" t="s">
        <v>1445</v>
      </c>
      <c r="L3103" t="s">
        <v>1446</v>
      </c>
      <c r="M3103">
        <v>0</v>
      </c>
      <c r="N3103" t="s">
        <v>1447</v>
      </c>
      <c r="O3103" t="s">
        <v>1434</v>
      </c>
      <c r="P3103" t="s">
        <v>1913</v>
      </c>
      <c r="Q3103">
        <v>71802</v>
      </c>
      <c r="R3103">
        <v>81835</v>
      </c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</row>
    <row r="3104" spans="1:60" x14ac:dyDescent="0.25">
      <c r="A3104">
        <v>961</v>
      </c>
      <c r="B3104">
        <v>43038</v>
      </c>
      <c r="C3104">
        <v>10</v>
      </c>
      <c r="D3104" t="s">
        <v>1580</v>
      </c>
      <c r="E3104" t="s">
        <v>1427</v>
      </c>
      <c r="F3104" t="s">
        <v>1441</v>
      </c>
      <c r="G3104">
        <v>5000571065</v>
      </c>
      <c r="H3104">
        <v>31215</v>
      </c>
      <c r="I3104">
        <v>4136100</v>
      </c>
      <c r="J3104">
        <v>902700</v>
      </c>
      <c r="K3104" t="s">
        <v>1445</v>
      </c>
      <c r="L3104" t="s">
        <v>1446</v>
      </c>
      <c r="M3104">
        <v>0</v>
      </c>
      <c r="N3104" t="s">
        <v>1447</v>
      </c>
      <c r="O3104" t="s">
        <v>1434</v>
      </c>
      <c r="P3104" t="s">
        <v>2607</v>
      </c>
      <c r="Q3104" t="s">
        <v>1435</v>
      </c>
      <c r="R3104" t="s">
        <v>1435</v>
      </c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 spans="1:60" x14ac:dyDescent="0.25">
      <c r="A3105">
        <v>962</v>
      </c>
      <c r="B3105">
        <v>43038</v>
      </c>
      <c r="C3105">
        <v>10</v>
      </c>
      <c r="D3105" t="s">
        <v>1580</v>
      </c>
      <c r="E3105" t="s">
        <v>1427</v>
      </c>
      <c r="F3105" t="s">
        <v>1441</v>
      </c>
      <c r="G3105">
        <v>5000571065</v>
      </c>
      <c r="H3105">
        <v>31215</v>
      </c>
      <c r="I3105">
        <v>4136100</v>
      </c>
      <c r="J3105">
        <v>24750</v>
      </c>
      <c r="K3105" t="s">
        <v>1445</v>
      </c>
      <c r="L3105" t="s">
        <v>1446</v>
      </c>
      <c r="M3105">
        <v>0</v>
      </c>
      <c r="N3105" t="s">
        <v>1447</v>
      </c>
      <c r="O3105" t="s">
        <v>1434</v>
      </c>
      <c r="P3105" t="s">
        <v>2549</v>
      </c>
      <c r="Q3105" t="s">
        <v>1435</v>
      </c>
      <c r="R3105" t="s">
        <v>1435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 spans="1:60" x14ac:dyDescent="0.25">
      <c r="A3106">
        <v>963</v>
      </c>
      <c r="B3106">
        <v>43038</v>
      </c>
      <c r="C3106">
        <v>10</v>
      </c>
      <c r="D3106" t="s">
        <v>1580</v>
      </c>
      <c r="E3106" t="s">
        <v>1427</v>
      </c>
      <c r="F3106" t="s">
        <v>1441</v>
      </c>
      <c r="G3106">
        <v>5000571065</v>
      </c>
      <c r="H3106">
        <v>31215</v>
      </c>
      <c r="I3106">
        <v>4136100</v>
      </c>
      <c r="J3106">
        <v>800000</v>
      </c>
      <c r="K3106" t="s">
        <v>1445</v>
      </c>
      <c r="L3106" t="s">
        <v>1446</v>
      </c>
      <c r="M3106">
        <v>0</v>
      </c>
      <c r="N3106" t="s">
        <v>1447</v>
      </c>
      <c r="O3106" t="s">
        <v>1434</v>
      </c>
      <c r="P3106" t="s">
        <v>1634</v>
      </c>
      <c r="Q3106" t="s">
        <v>1435</v>
      </c>
      <c r="R3106" t="s">
        <v>1435</v>
      </c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 spans="1:60" x14ac:dyDescent="0.25">
      <c r="A3107">
        <v>2262</v>
      </c>
      <c r="B3107">
        <v>43038</v>
      </c>
      <c r="C3107">
        <v>17</v>
      </c>
      <c r="D3107" t="s">
        <v>1484</v>
      </c>
      <c r="E3107" t="s">
        <v>1427</v>
      </c>
      <c r="F3107" t="s">
        <v>1428</v>
      </c>
      <c r="G3107">
        <v>5956056686</v>
      </c>
      <c r="H3107">
        <v>35460</v>
      </c>
      <c r="I3107">
        <v>4136108</v>
      </c>
      <c r="J3107">
        <v>66000</v>
      </c>
      <c r="K3107">
        <v>5723</v>
      </c>
      <c r="L3107" t="s">
        <v>1464</v>
      </c>
      <c r="M3107">
        <v>75</v>
      </c>
      <c r="N3107" t="s">
        <v>1454</v>
      </c>
      <c r="O3107" t="s">
        <v>1434</v>
      </c>
      <c r="P3107" t="s">
        <v>1464</v>
      </c>
      <c r="Q3107" t="s">
        <v>1435</v>
      </c>
      <c r="R3107" t="s">
        <v>1435</v>
      </c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 spans="1:60" x14ac:dyDescent="0.25">
      <c r="A3108">
        <v>2263</v>
      </c>
      <c r="B3108">
        <v>43038</v>
      </c>
      <c r="C3108">
        <v>17</v>
      </c>
      <c r="D3108" t="s">
        <v>1484</v>
      </c>
      <c r="E3108" t="s">
        <v>1427</v>
      </c>
      <c r="F3108" t="s">
        <v>1428</v>
      </c>
      <c r="G3108">
        <v>5956056686</v>
      </c>
      <c r="H3108">
        <v>35460</v>
      </c>
      <c r="I3108">
        <v>4136108</v>
      </c>
      <c r="J3108">
        <v>6000</v>
      </c>
      <c r="K3108">
        <v>2550</v>
      </c>
      <c r="L3108" t="s">
        <v>1551</v>
      </c>
      <c r="M3108">
        <v>30</v>
      </c>
      <c r="N3108" t="s">
        <v>1437</v>
      </c>
      <c r="O3108" t="s">
        <v>1434</v>
      </c>
      <c r="P3108" t="s">
        <v>1551</v>
      </c>
      <c r="Q3108" t="s">
        <v>1435</v>
      </c>
      <c r="R3108" t="s">
        <v>1435</v>
      </c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 spans="1:60" x14ac:dyDescent="0.25">
      <c r="A3109">
        <v>2264</v>
      </c>
      <c r="B3109">
        <v>43038</v>
      </c>
      <c r="C3109">
        <v>17</v>
      </c>
      <c r="D3109" t="s">
        <v>1484</v>
      </c>
      <c r="E3109" t="s">
        <v>1427</v>
      </c>
      <c r="F3109" t="s">
        <v>1428</v>
      </c>
      <c r="G3109">
        <v>5956056686</v>
      </c>
      <c r="H3109">
        <v>35460</v>
      </c>
      <c r="I3109">
        <v>4136108</v>
      </c>
      <c r="J3109">
        <v>24000</v>
      </c>
      <c r="K3109">
        <v>5733</v>
      </c>
      <c r="L3109" t="s">
        <v>1468</v>
      </c>
      <c r="M3109">
        <v>15</v>
      </c>
      <c r="N3109" t="s">
        <v>1454</v>
      </c>
      <c r="O3109" t="s">
        <v>1434</v>
      </c>
      <c r="P3109" t="s">
        <v>1468</v>
      </c>
      <c r="Q3109" t="s">
        <v>1435</v>
      </c>
      <c r="R3109" t="s">
        <v>1435</v>
      </c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 spans="1:60" x14ac:dyDescent="0.25">
      <c r="A3110">
        <v>2265</v>
      </c>
      <c r="B3110">
        <v>43038</v>
      </c>
      <c r="C3110">
        <v>17</v>
      </c>
      <c r="D3110" t="s">
        <v>1484</v>
      </c>
      <c r="E3110" t="s">
        <v>1427</v>
      </c>
      <c r="F3110" t="s">
        <v>1428</v>
      </c>
      <c r="G3110">
        <v>5956056686</v>
      </c>
      <c r="H3110">
        <v>35460</v>
      </c>
      <c r="I3110">
        <v>4136108</v>
      </c>
      <c r="J3110">
        <v>96000</v>
      </c>
      <c r="K3110">
        <v>4994</v>
      </c>
      <c r="L3110" t="s">
        <v>1466</v>
      </c>
      <c r="M3110">
        <v>30</v>
      </c>
      <c r="N3110" t="s">
        <v>1437</v>
      </c>
      <c r="O3110" t="s">
        <v>1434</v>
      </c>
      <c r="P3110" t="s">
        <v>1466</v>
      </c>
      <c r="Q3110" t="s">
        <v>1435</v>
      </c>
      <c r="R3110" t="s">
        <v>1435</v>
      </c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 spans="1:60" x14ac:dyDescent="0.25">
      <c r="A3111">
        <v>957</v>
      </c>
      <c r="B3111">
        <v>43039</v>
      </c>
      <c r="C3111">
        <v>530</v>
      </c>
      <c r="D3111" t="s">
        <v>2576</v>
      </c>
      <c r="E3111" t="s">
        <v>1427</v>
      </c>
      <c r="F3111" t="s">
        <v>1428</v>
      </c>
      <c r="G3111">
        <v>5954065003</v>
      </c>
      <c r="H3111">
        <v>34713</v>
      </c>
      <c r="I3111">
        <v>31211</v>
      </c>
      <c r="J3111">
        <v>250000</v>
      </c>
      <c r="K3111" t="s">
        <v>1445</v>
      </c>
      <c r="L3111" t="s">
        <v>1446</v>
      </c>
      <c r="M3111">
        <v>0</v>
      </c>
      <c r="N3111" t="s">
        <v>1447</v>
      </c>
      <c r="O3111" t="s">
        <v>1434</v>
      </c>
      <c r="P3111" t="s">
        <v>1723</v>
      </c>
      <c r="Q3111">
        <v>71802</v>
      </c>
      <c r="R3111">
        <v>81834</v>
      </c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 spans="1:60" x14ac:dyDescent="0.25">
      <c r="A3112">
        <v>958</v>
      </c>
      <c r="B3112">
        <v>43039</v>
      </c>
      <c r="C3112">
        <v>531</v>
      </c>
      <c r="D3112" t="s">
        <v>2103</v>
      </c>
      <c r="E3112" t="s">
        <v>1427</v>
      </c>
      <c r="F3112" t="s">
        <v>2104</v>
      </c>
      <c r="G3112">
        <v>5935006775</v>
      </c>
      <c r="H3112">
        <v>4136100</v>
      </c>
      <c r="I3112">
        <v>31211</v>
      </c>
      <c r="J3112">
        <v>4200</v>
      </c>
      <c r="K3112" t="s">
        <v>1445</v>
      </c>
      <c r="L3112" t="s">
        <v>1446</v>
      </c>
      <c r="M3112">
        <v>0</v>
      </c>
      <c r="N3112" t="s">
        <v>1447</v>
      </c>
      <c r="O3112" t="s">
        <v>1434</v>
      </c>
      <c r="P3112" t="s">
        <v>2608</v>
      </c>
      <c r="Q3112">
        <v>71802</v>
      </c>
      <c r="R3112">
        <v>81834</v>
      </c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 spans="1:60" x14ac:dyDescent="0.25">
      <c r="A3113">
        <v>2266</v>
      </c>
      <c r="B3113">
        <v>43039</v>
      </c>
      <c r="C3113">
        <v>17</v>
      </c>
      <c r="D3113" t="s">
        <v>1838</v>
      </c>
      <c r="E3113" t="s">
        <v>1427</v>
      </c>
      <c r="F3113" t="s">
        <v>1428</v>
      </c>
      <c r="G3113">
        <v>5935401947</v>
      </c>
      <c r="H3113">
        <v>35460</v>
      </c>
      <c r="I3113">
        <v>4136108</v>
      </c>
      <c r="J3113">
        <v>559350</v>
      </c>
      <c r="K3113">
        <v>5431</v>
      </c>
      <c r="L3113" t="s">
        <v>1559</v>
      </c>
      <c r="M3113">
        <v>101.7</v>
      </c>
      <c r="N3113" t="s">
        <v>1454</v>
      </c>
      <c r="O3113" t="s">
        <v>1434</v>
      </c>
      <c r="P3113" t="s">
        <v>1559</v>
      </c>
      <c r="Q3113" t="s">
        <v>1435</v>
      </c>
      <c r="R3113" t="s">
        <v>1435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 spans="1:60" x14ac:dyDescent="0.25">
      <c r="A3114">
        <v>2267</v>
      </c>
      <c r="B3114">
        <v>43039</v>
      </c>
      <c r="C3114">
        <v>17</v>
      </c>
      <c r="D3114" t="s">
        <v>1552</v>
      </c>
      <c r="E3114" t="s">
        <v>1427</v>
      </c>
      <c r="F3114" t="s">
        <v>1553</v>
      </c>
      <c r="G3114">
        <v>5935373622</v>
      </c>
      <c r="H3114">
        <v>35460</v>
      </c>
      <c r="I3114">
        <v>4136108</v>
      </c>
      <c r="J3114">
        <v>90000</v>
      </c>
      <c r="K3114">
        <v>5440</v>
      </c>
      <c r="L3114" t="s">
        <v>1615</v>
      </c>
      <c r="M3114">
        <v>45</v>
      </c>
      <c r="N3114" t="s">
        <v>1613</v>
      </c>
      <c r="O3114" t="s">
        <v>1434</v>
      </c>
      <c r="P3114" t="s">
        <v>1615</v>
      </c>
      <c r="Q3114" t="s">
        <v>1435</v>
      </c>
      <c r="R3114" t="s">
        <v>1435</v>
      </c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 spans="1:60" x14ac:dyDescent="0.25">
      <c r="A3115">
        <v>2268</v>
      </c>
      <c r="B3115">
        <v>43039</v>
      </c>
      <c r="C3115">
        <v>17</v>
      </c>
      <c r="D3115" t="s">
        <v>1552</v>
      </c>
      <c r="E3115" t="s">
        <v>1427</v>
      </c>
      <c r="F3115" t="s">
        <v>1553</v>
      </c>
      <c r="G3115">
        <v>5935373622</v>
      </c>
      <c r="H3115">
        <v>35460</v>
      </c>
      <c r="I3115">
        <v>4136108</v>
      </c>
      <c r="J3115">
        <v>36000</v>
      </c>
      <c r="K3115">
        <v>5952</v>
      </c>
      <c r="L3115" t="s">
        <v>1614</v>
      </c>
      <c r="M3115">
        <v>30</v>
      </c>
      <c r="N3115" t="s">
        <v>1454</v>
      </c>
      <c r="O3115" t="s">
        <v>1434</v>
      </c>
      <c r="P3115" t="s">
        <v>1614</v>
      </c>
      <c r="Q3115" t="s">
        <v>1435</v>
      </c>
      <c r="R3115" t="s">
        <v>1435</v>
      </c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 spans="1:60" x14ac:dyDescent="0.25">
      <c r="A3116">
        <v>964</v>
      </c>
      <c r="B3116">
        <v>43041</v>
      </c>
      <c r="C3116">
        <v>532</v>
      </c>
      <c r="D3116" t="s">
        <v>2609</v>
      </c>
      <c r="E3116" t="s">
        <v>1427</v>
      </c>
      <c r="F3116" t="s">
        <v>1428</v>
      </c>
      <c r="G3116">
        <v>5954064906</v>
      </c>
      <c r="H3116">
        <v>41362</v>
      </c>
      <c r="I3116">
        <v>31211</v>
      </c>
      <c r="J3116">
        <v>167400</v>
      </c>
      <c r="K3116" t="s">
        <v>1445</v>
      </c>
      <c r="L3116" t="s">
        <v>1446</v>
      </c>
      <c r="M3116">
        <v>0</v>
      </c>
      <c r="N3116" t="s">
        <v>1447</v>
      </c>
      <c r="O3116" t="s">
        <v>1434</v>
      </c>
      <c r="P3116" t="s">
        <v>2610</v>
      </c>
      <c r="Q3116">
        <v>71802</v>
      </c>
      <c r="R3116">
        <v>81835</v>
      </c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 spans="1:60" x14ac:dyDescent="0.25">
      <c r="A3117">
        <v>965</v>
      </c>
      <c r="B3117">
        <v>43041</v>
      </c>
      <c r="C3117">
        <v>534</v>
      </c>
      <c r="D3117" t="s">
        <v>1629</v>
      </c>
      <c r="E3117" t="s">
        <v>1427</v>
      </c>
      <c r="F3117" t="s">
        <v>1537</v>
      </c>
      <c r="G3117">
        <v>100181700911</v>
      </c>
      <c r="H3117">
        <v>4136130</v>
      </c>
      <c r="I3117">
        <v>31211</v>
      </c>
      <c r="J3117">
        <v>18600</v>
      </c>
      <c r="K3117" t="s">
        <v>1445</v>
      </c>
      <c r="L3117" t="s">
        <v>1446</v>
      </c>
      <c r="M3117">
        <v>0</v>
      </c>
      <c r="N3117" t="s">
        <v>1447</v>
      </c>
      <c r="O3117" t="s">
        <v>1434</v>
      </c>
      <c r="P3117" t="s">
        <v>1734</v>
      </c>
      <c r="Q3117">
        <v>71802</v>
      </c>
      <c r="R3117">
        <v>81834</v>
      </c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 spans="1:60" x14ac:dyDescent="0.25">
      <c r="A3118">
        <v>1052</v>
      </c>
      <c r="B3118">
        <v>43041</v>
      </c>
      <c r="C3118">
        <v>11</v>
      </c>
      <c r="D3118" t="s">
        <v>2198</v>
      </c>
      <c r="E3118" t="s">
        <v>1427</v>
      </c>
      <c r="F3118" t="s">
        <v>2199</v>
      </c>
      <c r="G3118">
        <v>5938008678</v>
      </c>
      <c r="H3118">
        <v>41362</v>
      </c>
      <c r="I3118">
        <v>4136130</v>
      </c>
      <c r="J3118">
        <v>25000</v>
      </c>
      <c r="K3118" t="s">
        <v>1445</v>
      </c>
      <c r="L3118" t="s">
        <v>1446</v>
      </c>
      <c r="M3118">
        <v>0</v>
      </c>
      <c r="N3118" t="s">
        <v>1447</v>
      </c>
      <c r="O3118" t="s">
        <v>1434</v>
      </c>
      <c r="P3118" t="s">
        <v>1734</v>
      </c>
      <c r="Q3118" t="s">
        <v>1435</v>
      </c>
      <c r="R3118" t="s">
        <v>1435</v>
      </c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 spans="1:60" x14ac:dyDescent="0.25">
      <c r="A3119">
        <v>1085</v>
      </c>
      <c r="B3119">
        <v>43041</v>
      </c>
      <c r="C3119">
        <v>11</v>
      </c>
      <c r="D3119" t="s">
        <v>2609</v>
      </c>
      <c r="E3119" t="s">
        <v>1427</v>
      </c>
      <c r="F3119" t="s">
        <v>1428</v>
      </c>
      <c r="G3119">
        <v>5954064906</v>
      </c>
      <c r="H3119">
        <v>41362</v>
      </c>
      <c r="I3119">
        <v>4136130</v>
      </c>
      <c r="J3119">
        <v>18600</v>
      </c>
      <c r="K3119" t="s">
        <v>1445</v>
      </c>
      <c r="L3119" t="s">
        <v>1446</v>
      </c>
      <c r="M3119">
        <v>0</v>
      </c>
      <c r="N3119" t="s">
        <v>1447</v>
      </c>
      <c r="O3119" t="s">
        <v>1434</v>
      </c>
      <c r="P3119" t="s">
        <v>1734</v>
      </c>
      <c r="Q3119" t="s">
        <v>1435</v>
      </c>
      <c r="R3119" t="s">
        <v>1435</v>
      </c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 spans="1:60" x14ac:dyDescent="0.25">
      <c r="A3120">
        <v>966</v>
      </c>
      <c r="B3120">
        <v>43046</v>
      </c>
      <c r="C3120">
        <v>535</v>
      </c>
      <c r="D3120" t="s">
        <v>1800</v>
      </c>
      <c r="E3120" t="s">
        <v>1427</v>
      </c>
      <c r="F3120" t="s">
        <v>1428</v>
      </c>
      <c r="G3120">
        <v>5954161944</v>
      </c>
      <c r="H3120">
        <v>34713</v>
      </c>
      <c r="I3120">
        <v>31211</v>
      </c>
      <c r="J3120">
        <v>500000</v>
      </c>
      <c r="K3120" t="s">
        <v>1445</v>
      </c>
      <c r="L3120" t="s">
        <v>1446</v>
      </c>
      <c r="M3120">
        <v>0</v>
      </c>
      <c r="N3120" t="s">
        <v>1447</v>
      </c>
      <c r="O3120" t="s">
        <v>1434</v>
      </c>
      <c r="P3120" t="s">
        <v>1723</v>
      </c>
      <c r="Q3120">
        <v>71802</v>
      </c>
      <c r="R3120">
        <v>81834</v>
      </c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 spans="1:60" x14ac:dyDescent="0.25">
      <c r="A3121">
        <v>967</v>
      </c>
      <c r="B3121">
        <v>43046</v>
      </c>
      <c r="C3121">
        <v>536</v>
      </c>
      <c r="D3121" t="s">
        <v>2611</v>
      </c>
      <c r="E3121" t="s">
        <v>1427</v>
      </c>
      <c r="F3121" t="s">
        <v>1428</v>
      </c>
      <c r="G3121">
        <v>5954064815</v>
      </c>
      <c r="H3121">
        <v>34713</v>
      </c>
      <c r="I3121">
        <v>31211</v>
      </c>
      <c r="J3121">
        <v>300000</v>
      </c>
      <c r="K3121" t="s">
        <v>1445</v>
      </c>
      <c r="L3121" t="s">
        <v>1446</v>
      </c>
      <c r="M3121">
        <v>0</v>
      </c>
      <c r="N3121" t="s">
        <v>1447</v>
      </c>
      <c r="O3121" t="s">
        <v>1434</v>
      </c>
      <c r="P3121" t="s">
        <v>1723</v>
      </c>
      <c r="Q3121">
        <v>71802</v>
      </c>
      <c r="R3121">
        <v>81834</v>
      </c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 spans="1:60" x14ac:dyDescent="0.25">
      <c r="A3122">
        <v>968</v>
      </c>
      <c r="B3122">
        <v>43052</v>
      </c>
      <c r="C3122">
        <v>537</v>
      </c>
      <c r="D3122" t="s">
        <v>2551</v>
      </c>
      <c r="E3122" t="s">
        <v>1427</v>
      </c>
      <c r="F3122" t="s">
        <v>1656</v>
      </c>
      <c r="G3122">
        <v>5000577978</v>
      </c>
      <c r="H3122">
        <v>335101</v>
      </c>
      <c r="I3122">
        <v>31211</v>
      </c>
      <c r="J3122">
        <v>2084124</v>
      </c>
      <c r="K3122" t="s">
        <v>1445</v>
      </c>
      <c r="L3122" t="s">
        <v>1446</v>
      </c>
      <c r="M3122">
        <v>0</v>
      </c>
      <c r="N3122" t="s">
        <v>1447</v>
      </c>
      <c r="O3122" t="s">
        <v>1434</v>
      </c>
      <c r="P3122" t="s">
        <v>1989</v>
      </c>
      <c r="Q3122" t="s">
        <v>1435</v>
      </c>
      <c r="R3122" t="s">
        <v>1435</v>
      </c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 spans="1:60" x14ac:dyDescent="0.25">
      <c r="A3123">
        <v>969</v>
      </c>
      <c r="B3123">
        <v>43052</v>
      </c>
      <c r="C3123">
        <v>11</v>
      </c>
      <c r="D3123" t="s">
        <v>1624</v>
      </c>
      <c r="E3123" t="s">
        <v>1427</v>
      </c>
      <c r="F3123" t="s">
        <v>1537</v>
      </c>
      <c r="G3123">
        <v>100180090000</v>
      </c>
      <c r="H3123">
        <v>31211</v>
      </c>
      <c r="I3123">
        <v>335101</v>
      </c>
      <c r="J3123">
        <v>2084124</v>
      </c>
      <c r="K3123" t="s">
        <v>1445</v>
      </c>
      <c r="L3123" t="s">
        <v>1446</v>
      </c>
      <c r="M3123">
        <v>0</v>
      </c>
      <c r="N3123" t="s">
        <v>1447</v>
      </c>
      <c r="O3123" t="s">
        <v>1434</v>
      </c>
      <c r="P3123" t="s">
        <v>1878</v>
      </c>
      <c r="Q3123" t="s">
        <v>1435</v>
      </c>
      <c r="R3123" t="s">
        <v>1435</v>
      </c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 spans="1:60" x14ac:dyDescent="0.25">
      <c r="A3124">
        <v>971</v>
      </c>
      <c r="B3124">
        <v>43054</v>
      </c>
      <c r="C3124">
        <v>539</v>
      </c>
      <c r="D3124" t="s">
        <v>2232</v>
      </c>
      <c r="E3124" t="s">
        <v>1427</v>
      </c>
      <c r="F3124" t="s">
        <v>1717</v>
      </c>
      <c r="G3124">
        <v>5935010828</v>
      </c>
      <c r="H3124">
        <v>41362</v>
      </c>
      <c r="I3124">
        <v>31211</v>
      </c>
      <c r="J3124">
        <v>90000</v>
      </c>
      <c r="K3124" t="s">
        <v>1445</v>
      </c>
      <c r="L3124" t="s">
        <v>1446</v>
      </c>
      <c r="M3124">
        <v>0</v>
      </c>
      <c r="N3124" t="s">
        <v>1447</v>
      </c>
      <c r="O3124" t="s">
        <v>1434</v>
      </c>
      <c r="P3124" t="s">
        <v>2612</v>
      </c>
      <c r="Q3124">
        <v>71802</v>
      </c>
      <c r="R3124">
        <v>81834</v>
      </c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 spans="1:60" x14ac:dyDescent="0.25">
      <c r="A3125">
        <v>972</v>
      </c>
      <c r="B3125">
        <v>43054</v>
      </c>
      <c r="C3125">
        <v>540</v>
      </c>
      <c r="D3125" t="s">
        <v>2198</v>
      </c>
      <c r="E3125" t="s">
        <v>1427</v>
      </c>
      <c r="F3125" t="s">
        <v>2199</v>
      </c>
      <c r="G3125">
        <v>5938008678</v>
      </c>
      <c r="H3125">
        <v>4136100</v>
      </c>
      <c r="I3125">
        <v>31211</v>
      </c>
      <c r="J3125">
        <v>225000</v>
      </c>
      <c r="K3125" t="s">
        <v>1445</v>
      </c>
      <c r="L3125" t="s">
        <v>1446</v>
      </c>
      <c r="M3125">
        <v>0</v>
      </c>
      <c r="N3125" t="s">
        <v>1447</v>
      </c>
      <c r="O3125" t="s">
        <v>1434</v>
      </c>
      <c r="P3125" t="s">
        <v>1903</v>
      </c>
      <c r="Q3125">
        <v>71802</v>
      </c>
      <c r="R3125">
        <v>81834</v>
      </c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 spans="1:60" x14ac:dyDescent="0.25">
      <c r="A3126">
        <v>1079</v>
      </c>
      <c r="B3126">
        <v>43054</v>
      </c>
      <c r="C3126">
        <v>11</v>
      </c>
      <c r="D3126" t="s">
        <v>2232</v>
      </c>
      <c r="E3126" t="s">
        <v>1427</v>
      </c>
      <c r="F3126" t="s">
        <v>1717</v>
      </c>
      <c r="G3126">
        <v>5935010828</v>
      </c>
      <c r="H3126">
        <v>210902</v>
      </c>
      <c r="I3126">
        <v>41362</v>
      </c>
      <c r="J3126">
        <v>90000</v>
      </c>
      <c r="K3126" t="s">
        <v>1445</v>
      </c>
      <c r="L3126" t="s">
        <v>1446</v>
      </c>
      <c r="M3126">
        <v>0</v>
      </c>
      <c r="N3126" t="s">
        <v>1447</v>
      </c>
      <c r="O3126" t="s">
        <v>1434</v>
      </c>
      <c r="P3126" t="s">
        <v>2612</v>
      </c>
      <c r="Q3126" t="s">
        <v>1435</v>
      </c>
      <c r="R3126" t="s">
        <v>1435</v>
      </c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 spans="1:60" x14ac:dyDescent="0.25">
      <c r="A3127">
        <v>1090</v>
      </c>
      <c r="B3127">
        <v>43055</v>
      </c>
      <c r="C3127">
        <v>11</v>
      </c>
      <c r="D3127" t="s">
        <v>1624</v>
      </c>
      <c r="E3127" t="s">
        <v>1427</v>
      </c>
      <c r="F3127" t="s">
        <v>1537</v>
      </c>
      <c r="G3127">
        <v>100180090000</v>
      </c>
      <c r="H3127">
        <v>31211</v>
      </c>
      <c r="I3127">
        <v>335101</v>
      </c>
      <c r="J3127">
        <v>3357826</v>
      </c>
      <c r="K3127" t="s">
        <v>1445</v>
      </c>
      <c r="L3127" t="s">
        <v>1446</v>
      </c>
      <c r="M3127">
        <v>0</v>
      </c>
      <c r="N3127" t="s">
        <v>1447</v>
      </c>
      <c r="O3127" t="s">
        <v>1434</v>
      </c>
      <c r="P3127" t="s">
        <v>1878</v>
      </c>
      <c r="Q3127" t="s">
        <v>1435</v>
      </c>
      <c r="R3127" t="s">
        <v>1435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 spans="1:60" x14ac:dyDescent="0.25">
      <c r="A3128">
        <v>974</v>
      </c>
      <c r="B3128">
        <v>43059</v>
      </c>
      <c r="C3128">
        <v>542</v>
      </c>
      <c r="D3128" t="s">
        <v>2117</v>
      </c>
      <c r="E3128" t="s">
        <v>1427</v>
      </c>
      <c r="F3128" t="s">
        <v>1428</v>
      </c>
      <c r="G3128">
        <v>5954066493</v>
      </c>
      <c r="H3128">
        <v>34713</v>
      </c>
      <c r="I3128">
        <v>31211</v>
      </c>
      <c r="J3128">
        <v>200000</v>
      </c>
      <c r="K3128" t="s">
        <v>1445</v>
      </c>
      <c r="L3128" t="s">
        <v>1446</v>
      </c>
      <c r="M3128">
        <v>0</v>
      </c>
      <c r="N3128" t="s">
        <v>1447</v>
      </c>
      <c r="O3128" t="s">
        <v>1434</v>
      </c>
      <c r="P3128" t="s">
        <v>1723</v>
      </c>
      <c r="Q3128">
        <v>71802</v>
      </c>
      <c r="R3128">
        <v>81834</v>
      </c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 spans="1:60" x14ac:dyDescent="0.25">
      <c r="A3129">
        <v>970</v>
      </c>
      <c r="B3129">
        <v>43061</v>
      </c>
      <c r="C3129">
        <v>538</v>
      </c>
      <c r="D3129" t="s">
        <v>2613</v>
      </c>
      <c r="E3129" t="s">
        <v>1427</v>
      </c>
      <c r="F3129" t="s">
        <v>1441</v>
      </c>
      <c r="G3129">
        <v>5001291949</v>
      </c>
      <c r="H3129">
        <v>4136100</v>
      </c>
      <c r="I3129">
        <v>31211</v>
      </c>
      <c r="J3129">
        <v>120000</v>
      </c>
      <c r="K3129" t="s">
        <v>1445</v>
      </c>
      <c r="L3129" t="s">
        <v>1446</v>
      </c>
      <c r="M3129">
        <v>0</v>
      </c>
      <c r="N3129" t="s">
        <v>1447</v>
      </c>
      <c r="O3129" t="s">
        <v>1434</v>
      </c>
      <c r="P3129" t="s">
        <v>2614</v>
      </c>
      <c r="Q3129">
        <v>71802</v>
      </c>
      <c r="R3129">
        <v>81834</v>
      </c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 spans="1:60" x14ac:dyDescent="0.25">
      <c r="A3130">
        <v>973</v>
      </c>
      <c r="B3130">
        <v>43061</v>
      </c>
      <c r="C3130">
        <v>541</v>
      </c>
      <c r="D3130" t="s">
        <v>1629</v>
      </c>
      <c r="E3130" t="s">
        <v>1427</v>
      </c>
      <c r="F3130" t="s">
        <v>1537</v>
      </c>
      <c r="G3130">
        <v>100181700911</v>
      </c>
      <c r="H3130">
        <v>4136130</v>
      </c>
      <c r="I3130">
        <v>31211</v>
      </c>
      <c r="J3130">
        <v>25000</v>
      </c>
      <c r="K3130" t="s">
        <v>1445</v>
      </c>
      <c r="L3130" t="s">
        <v>1446</v>
      </c>
      <c r="M3130">
        <v>0</v>
      </c>
      <c r="N3130" t="s">
        <v>1447</v>
      </c>
      <c r="O3130" t="s">
        <v>1434</v>
      </c>
      <c r="P3130" t="s">
        <v>1734</v>
      </c>
      <c r="Q3130">
        <v>71802</v>
      </c>
      <c r="R3130">
        <v>81834</v>
      </c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 spans="1:60" x14ac:dyDescent="0.25">
      <c r="A3131">
        <v>975</v>
      </c>
      <c r="B3131">
        <v>43061</v>
      </c>
      <c r="C3131">
        <v>542</v>
      </c>
      <c r="D3131" t="s">
        <v>1588</v>
      </c>
      <c r="E3131" t="s">
        <v>1427</v>
      </c>
      <c r="F3131" t="s">
        <v>1589</v>
      </c>
      <c r="G3131">
        <v>5935001766</v>
      </c>
      <c r="H3131">
        <v>4136106</v>
      </c>
      <c r="I3131">
        <v>31211</v>
      </c>
      <c r="J3131">
        <v>242721</v>
      </c>
      <c r="K3131" t="s">
        <v>1445</v>
      </c>
      <c r="L3131" t="s">
        <v>1446</v>
      </c>
      <c r="M3131">
        <v>0</v>
      </c>
      <c r="N3131" t="s">
        <v>1447</v>
      </c>
      <c r="O3131" t="s">
        <v>1434</v>
      </c>
      <c r="P3131" t="s">
        <v>2615</v>
      </c>
      <c r="Q3131">
        <v>71802</v>
      </c>
      <c r="R3131">
        <v>81834</v>
      </c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 spans="1:60" x14ac:dyDescent="0.25">
      <c r="A3132">
        <v>976</v>
      </c>
      <c r="B3132">
        <v>43061</v>
      </c>
      <c r="C3132">
        <v>542</v>
      </c>
      <c r="D3132" t="s">
        <v>1588</v>
      </c>
      <c r="E3132" t="s">
        <v>1427</v>
      </c>
      <c r="F3132" t="s">
        <v>1589</v>
      </c>
      <c r="G3132">
        <v>5935001766</v>
      </c>
      <c r="H3132">
        <v>210403</v>
      </c>
      <c r="I3132">
        <v>4136106</v>
      </c>
      <c r="J3132">
        <v>242721</v>
      </c>
      <c r="K3132" t="s">
        <v>1445</v>
      </c>
      <c r="L3132" t="s">
        <v>1446</v>
      </c>
      <c r="M3132">
        <v>0</v>
      </c>
      <c r="N3132" t="s">
        <v>1447</v>
      </c>
      <c r="O3132" t="s">
        <v>1434</v>
      </c>
      <c r="P3132" t="s">
        <v>2615</v>
      </c>
      <c r="Q3132" t="s">
        <v>1435</v>
      </c>
      <c r="R3132" t="s">
        <v>1435</v>
      </c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 spans="1:60" x14ac:dyDescent="0.25">
      <c r="A3133">
        <v>977</v>
      </c>
      <c r="B3133">
        <v>43061</v>
      </c>
      <c r="C3133">
        <v>543</v>
      </c>
      <c r="D3133" t="s">
        <v>2280</v>
      </c>
      <c r="E3133" t="s">
        <v>1427</v>
      </c>
      <c r="F3133" t="s">
        <v>1428</v>
      </c>
      <c r="G3133">
        <v>5935208263</v>
      </c>
      <c r="H3133">
        <v>4136110</v>
      </c>
      <c r="I3133">
        <v>31211</v>
      </c>
      <c r="J3133">
        <v>639350</v>
      </c>
      <c r="K3133" t="s">
        <v>1445</v>
      </c>
      <c r="L3133" t="s">
        <v>1446</v>
      </c>
      <c r="M3133">
        <v>0</v>
      </c>
      <c r="N3133" t="s">
        <v>1447</v>
      </c>
      <c r="O3133" t="s">
        <v>1434</v>
      </c>
      <c r="P3133" t="s">
        <v>1698</v>
      </c>
      <c r="Q3133">
        <v>71802</v>
      </c>
      <c r="R3133">
        <v>81801</v>
      </c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 spans="1:60" x14ac:dyDescent="0.25">
      <c r="A3134">
        <v>978</v>
      </c>
      <c r="B3134">
        <v>43061</v>
      </c>
      <c r="C3134">
        <v>544</v>
      </c>
      <c r="D3134" t="s">
        <v>1552</v>
      </c>
      <c r="E3134" t="s">
        <v>1427</v>
      </c>
      <c r="F3134" t="s">
        <v>1553</v>
      </c>
      <c r="G3134">
        <v>5935373622</v>
      </c>
      <c r="H3134">
        <v>4136110</v>
      </c>
      <c r="I3134">
        <v>31211</v>
      </c>
      <c r="J3134">
        <v>1613600</v>
      </c>
      <c r="K3134" t="s">
        <v>1445</v>
      </c>
      <c r="L3134" t="s">
        <v>1446</v>
      </c>
      <c r="M3134">
        <v>0</v>
      </c>
      <c r="N3134" t="s">
        <v>1447</v>
      </c>
      <c r="O3134" t="s">
        <v>1434</v>
      </c>
      <c r="P3134" t="s">
        <v>1714</v>
      </c>
      <c r="Q3134">
        <v>71802</v>
      </c>
      <c r="R3134">
        <v>81801</v>
      </c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 spans="1:60" x14ac:dyDescent="0.25">
      <c r="A3135">
        <v>979</v>
      </c>
      <c r="B3135">
        <v>43061</v>
      </c>
      <c r="C3135">
        <v>544</v>
      </c>
      <c r="D3135" t="s">
        <v>1552</v>
      </c>
      <c r="E3135" t="s">
        <v>1427</v>
      </c>
      <c r="F3135" t="s">
        <v>1553</v>
      </c>
      <c r="G3135">
        <v>5935373622</v>
      </c>
      <c r="H3135">
        <v>4136108</v>
      </c>
      <c r="I3135">
        <v>31211</v>
      </c>
      <c r="J3135">
        <v>266000</v>
      </c>
      <c r="K3135" t="s">
        <v>1445</v>
      </c>
      <c r="L3135" t="s">
        <v>1446</v>
      </c>
      <c r="M3135">
        <v>0</v>
      </c>
      <c r="N3135" t="s">
        <v>1447</v>
      </c>
      <c r="O3135" t="s">
        <v>1434</v>
      </c>
      <c r="P3135" t="s">
        <v>1712</v>
      </c>
      <c r="Q3135">
        <v>71802</v>
      </c>
      <c r="R3135">
        <v>81806</v>
      </c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 spans="1:60" x14ac:dyDescent="0.25">
      <c r="A3136">
        <v>980</v>
      </c>
      <c r="B3136">
        <v>43061</v>
      </c>
      <c r="C3136">
        <v>545</v>
      </c>
      <c r="D3136" t="s">
        <v>1460</v>
      </c>
      <c r="E3136" t="s">
        <v>1427</v>
      </c>
      <c r="F3136" t="s">
        <v>1428</v>
      </c>
      <c r="G3136">
        <v>5956021857</v>
      </c>
      <c r="H3136">
        <v>4136110</v>
      </c>
      <c r="I3136">
        <v>31211</v>
      </c>
      <c r="J3136">
        <v>2021350</v>
      </c>
      <c r="K3136" t="s">
        <v>1445</v>
      </c>
      <c r="L3136" t="s">
        <v>1446</v>
      </c>
      <c r="M3136">
        <v>0</v>
      </c>
      <c r="N3136" t="s">
        <v>1447</v>
      </c>
      <c r="O3136" t="s">
        <v>1434</v>
      </c>
      <c r="P3136" t="s">
        <v>1703</v>
      </c>
      <c r="Q3136">
        <v>71802</v>
      </c>
      <c r="R3136">
        <v>81801</v>
      </c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 spans="1:60" x14ac:dyDescent="0.25">
      <c r="A3137">
        <v>981</v>
      </c>
      <c r="B3137">
        <v>43061</v>
      </c>
      <c r="C3137">
        <v>546</v>
      </c>
      <c r="D3137" t="s">
        <v>2302</v>
      </c>
      <c r="E3137" t="s">
        <v>1427</v>
      </c>
      <c r="F3137" t="s">
        <v>1546</v>
      </c>
      <c r="G3137">
        <v>250000452783</v>
      </c>
      <c r="H3137">
        <v>4136110</v>
      </c>
      <c r="I3137">
        <v>31211</v>
      </c>
      <c r="J3137">
        <v>3709000</v>
      </c>
      <c r="K3137" t="s">
        <v>1445</v>
      </c>
      <c r="L3137" t="s">
        <v>1446</v>
      </c>
      <c r="M3137">
        <v>0</v>
      </c>
      <c r="N3137" t="s">
        <v>1447</v>
      </c>
      <c r="O3137" t="s">
        <v>1434</v>
      </c>
      <c r="P3137" t="s">
        <v>2309</v>
      </c>
      <c r="Q3137">
        <v>71802</v>
      </c>
      <c r="R3137">
        <v>81801</v>
      </c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</row>
    <row r="3138" spans="1:60" x14ac:dyDescent="0.25">
      <c r="A3138">
        <v>982</v>
      </c>
      <c r="B3138">
        <v>43061</v>
      </c>
      <c r="C3138">
        <v>547</v>
      </c>
      <c r="D3138" t="s">
        <v>1834</v>
      </c>
      <c r="E3138" t="s">
        <v>1427</v>
      </c>
      <c r="F3138" t="s">
        <v>1546</v>
      </c>
      <c r="G3138">
        <v>250000392893</v>
      </c>
      <c r="H3138">
        <v>4136110</v>
      </c>
      <c r="I3138">
        <v>31211</v>
      </c>
      <c r="J3138">
        <v>5130210</v>
      </c>
      <c r="K3138" t="s">
        <v>1445</v>
      </c>
      <c r="L3138" t="s">
        <v>1446</v>
      </c>
      <c r="M3138">
        <v>0</v>
      </c>
      <c r="N3138" t="s">
        <v>1447</v>
      </c>
      <c r="O3138" t="s">
        <v>1434</v>
      </c>
      <c r="P3138" t="s">
        <v>1701</v>
      </c>
      <c r="Q3138">
        <v>71802</v>
      </c>
      <c r="R3138">
        <v>81801</v>
      </c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 spans="1:60" x14ac:dyDescent="0.25">
      <c r="A3139">
        <v>983</v>
      </c>
      <c r="B3139">
        <v>43061</v>
      </c>
      <c r="C3139">
        <v>548</v>
      </c>
      <c r="D3139" t="s">
        <v>1808</v>
      </c>
      <c r="E3139" t="s">
        <v>1427</v>
      </c>
      <c r="F3139" t="s">
        <v>1428</v>
      </c>
      <c r="G3139">
        <v>5935284450</v>
      </c>
      <c r="H3139">
        <v>4136100</v>
      </c>
      <c r="I3139">
        <v>31211</v>
      </c>
      <c r="J3139">
        <v>539600</v>
      </c>
      <c r="K3139" t="s">
        <v>1445</v>
      </c>
      <c r="L3139" t="s">
        <v>1446</v>
      </c>
      <c r="M3139">
        <v>0</v>
      </c>
      <c r="N3139" t="s">
        <v>1447</v>
      </c>
      <c r="O3139" t="s">
        <v>1434</v>
      </c>
      <c r="P3139" t="s">
        <v>1913</v>
      </c>
      <c r="Q3139">
        <v>71802</v>
      </c>
      <c r="R3139">
        <v>81835</v>
      </c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 spans="1:60" x14ac:dyDescent="0.25">
      <c r="A3140">
        <v>984</v>
      </c>
      <c r="B3140">
        <v>43061</v>
      </c>
      <c r="C3140">
        <v>549</v>
      </c>
      <c r="D3140" t="s">
        <v>1520</v>
      </c>
      <c r="E3140" t="s">
        <v>1427</v>
      </c>
      <c r="F3140" t="s">
        <v>1428</v>
      </c>
      <c r="G3140">
        <v>5935007600</v>
      </c>
      <c r="H3140">
        <v>4136100</v>
      </c>
      <c r="I3140">
        <v>31211</v>
      </c>
      <c r="J3140">
        <v>968940</v>
      </c>
      <c r="K3140" t="s">
        <v>1445</v>
      </c>
      <c r="L3140" t="s">
        <v>1446</v>
      </c>
      <c r="M3140">
        <v>0</v>
      </c>
      <c r="N3140" t="s">
        <v>1447</v>
      </c>
      <c r="O3140" t="s">
        <v>1434</v>
      </c>
      <c r="P3140" t="s">
        <v>1913</v>
      </c>
      <c r="Q3140">
        <v>71802</v>
      </c>
      <c r="R3140">
        <v>81835</v>
      </c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 spans="1:60" x14ac:dyDescent="0.25">
      <c r="A3141">
        <v>985</v>
      </c>
      <c r="B3141">
        <v>43061</v>
      </c>
      <c r="C3141">
        <v>550</v>
      </c>
      <c r="D3141" t="s">
        <v>1665</v>
      </c>
      <c r="E3141" t="s">
        <v>1427</v>
      </c>
      <c r="F3141" t="s">
        <v>1589</v>
      </c>
      <c r="G3141">
        <v>5935001993</v>
      </c>
      <c r="H3141">
        <v>4136102</v>
      </c>
      <c r="I3141">
        <v>31211</v>
      </c>
      <c r="J3141">
        <v>2326558</v>
      </c>
      <c r="K3141" t="s">
        <v>1445</v>
      </c>
      <c r="L3141" t="s">
        <v>1446</v>
      </c>
      <c r="M3141">
        <v>0</v>
      </c>
      <c r="N3141" t="s">
        <v>1447</v>
      </c>
      <c r="O3141" t="s">
        <v>1434</v>
      </c>
      <c r="P3141" t="s">
        <v>1668</v>
      </c>
      <c r="Q3141">
        <v>71802</v>
      </c>
      <c r="R3141">
        <v>81835</v>
      </c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 spans="1:60" x14ac:dyDescent="0.25">
      <c r="A3142">
        <v>986</v>
      </c>
      <c r="B3142">
        <v>43061</v>
      </c>
      <c r="C3142">
        <v>550</v>
      </c>
      <c r="D3142" t="s">
        <v>1665</v>
      </c>
      <c r="E3142" t="s">
        <v>1427</v>
      </c>
      <c r="F3142" t="s">
        <v>1589</v>
      </c>
      <c r="G3142">
        <v>5935001993</v>
      </c>
      <c r="H3142">
        <v>210301</v>
      </c>
      <c r="I3142">
        <v>4136102</v>
      </c>
      <c r="J3142">
        <v>2326558</v>
      </c>
      <c r="K3142" t="s">
        <v>1445</v>
      </c>
      <c r="L3142" t="s">
        <v>1446</v>
      </c>
      <c r="M3142">
        <v>0</v>
      </c>
      <c r="N3142" t="s">
        <v>1447</v>
      </c>
      <c r="O3142" t="s">
        <v>1434</v>
      </c>
      <c r="P3142" t="s">
        <v>1668</v>
      </c>
      <c r="Q3142" t="s">
        <v>1435</v>
      </c>
      <c r="R3142" t="s">
        <v>1435</v>
      </c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 spans="1:60" x14ac:dyDescent="0.25">
      <c r="A3143">
        <v>987</v>
      </c>
      <c r="B3143">
        <v>43061</v>
      </c>
      <c r="C3143">
        <v>551</v>
      </c>
      <c r="D3143" t="s">
        <v>1440</v>
      </c>
      <c r="E3143" t="s">
        <v>1427</v>
      </c>
      <c r="F3143" t="s">
        <v>1441</v>
      </c>
      <c r="G3143">
        <v>5000031687</v>
      </c>
      <c r="H3143">
        <v>4136103</v>
      </c>
      <c r="I3143">
        <v>31211</v>
      </c>
      <c r="J3143">
        <v>28457000</v>
      </c>
      <c r="K3143" t="s">
        <v>1445</v>
      </c>
      <c r="L3143" t="s">
        <v>1446</v>
      </c>
      <c r="M3143">
        <v>0</v>
      </c>
      <c r="N3143" t="s">
        <v>1447</v>
      </c>
      <c r="O3143" t="s">
        <v>1434</v>
      </c>
      <c r="P3143" t="s">
        <v>1662</v>
      </c>
      <c r="Q3143">
        <v>71802</v>
      </c>
      <c r="R3143">
        <v>81835</v>
      </c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 spans="1:60" x14ac:dyDescent="0.25">
      <c r="A3144">
        <v>988</v>
      </c>
      <c r="B3144">
        <v>43061</v>
      </c>
      <c r="C3144">
        <v>551</v>
      </c>
      <c r="D3144" t="s">
        <v>1440</v>
      </c>
      <c r="E3144" t="s">
        <v>1427</v>
      </c>
      <c r="F3144" t="s">
        <v>1441</v>
      </c>
      <c r="G3144">
        <v>5000031687</v>
      </c>
      <c r="H3144">
        <v>210302</v>
      </c>
      <c r="I3144">
        <v>4136103</v>
      </c>
      <c r="J3144">
        <v>28457000</v>
      </c>
      <c r="K3144" t="s">
        <v>1445</v>
      </c>
      <c r="L3144" t="s">
        <v>1446</v>
      </c>
      <c r="M3144">
        <v>0</v>
      </c>
      <c r="N3144" t="s">
        <v>1447</v>
      </c>
      <c r="O3144" t="s">
        <v>1434</v>
      </c>
      <c r="P3144" t="s">
        <v>1662</v>
      </c>
      <c r="Q3144" t="s">
        <v>1435</v>
      </c>
      <c r="R3144" t="s">
        <v>1435</v>
      </c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 spans="1:60" x14ac:dyDescent="0.25">
      <c r="A3145">
        <v>989</v>
      </c>
      <c r="B3145">
        <v>43061</v>
      </c>
      <c r="C3145">
        <v>552</v>
      </c>
      <c r="D3145" t="s">
        <v>2201</v>
      </c>
      <c r="E3145" t="s">
        <v>1427</v>
      </c>
      <c r="F3145" t="s">
        <v>1546</v>
      </c>
      <c r="G3145">
        <v>250000453315</v>
      </c>
      <c r="H3145">
        <v>4136108</v>
      </c>
      <c r="I3145">
        <v>31211</v>
      </c>
      <c r="J3145">
        <v>1236200</v>
      </c>
      <c r="K3145" t="s">
        <v>1445</v>
      </c>
      <c r="L3145" t="s">
        <v>1446</v>
      </c>
      <c r="M3145">
        <v>0</v>
      </c>
      <c r="N3145" t="s">
        <v>1447</v>
      </c>
      <c r="O3145" t="s">
        <v>1434</v>
      </c>
      <c r="P3145" t="s">
        <v>1695</v>
      </c>
      <c r="Q3145">
        <v>71802</v>
      </c>
      <c r="R3145">
        <v>81806</v>
      </c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 spans="1:60" x14ac:dyDescent="0.25">
      <c r="A3146">
        <v>990</v>
      </c>
      <c r="B3146">
        <v>43061</v>
      </c>
      <c r="C3146">
        <v>553</v>
      </c>
      <c r="D3146" t="s">
        <v>1484</v>
      </c>
      <c r="E3146" t="s">
        <v>1427</v>
      </c>
      <c r="F3146" t="s">
        <v>1428</v>
      </c>
      <c r="G3146">
        <v>5956056686</v>
      </c>
      <c r="H3146">
        <v>4136108</v>
      </c>
      <c r="I3146">
        <v>31211</v>
      </c>
      <c r="J3146">
        <v>1257000</v>
      </c>
      <c r="K3146" t="s">
        <v>1445</v>
      </c>
      <c r="L3146" t="s">
        <v>1446</v>
      </c>
      <c r="M3146">
        <v>0</v>
      </c>
      <c r="N3146" t="s">
        <v>1447</v>
      </c>
      <c r="O3146" t="s">
        <v>1434</v>
      </c>
      <c r="P3146" t="s">
        <v>1710</v>
      </c>
      <c r="Q3146">
        <v>71802</v>
      </c>
      <c r="R3146">
        <v>81806</v>
      </c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 spans="1:60" x14ac:dyDescent="0.25">
      <c r="A3147">
        <v>991</v>
      </c>
      <c r="B3147">
        <v>43061</v>
      </c>
      <c r="C3147">
        <v>554</v>
      </c>
      <c r="D3147" t="s">
        <v>1838</v>
      </c>
      <c r="E3147" t="s">
        <v>1427</v>
      </c>
      <c r="F3147" t="s">
        <v>1428</v>
      </c>
      <c r="G3147">
        <v>5935401947</v>
      </c>
      <c r="H3147">
        <v>4136108</v>
      </c>
      <c r="I3147">
        <v>31211</v>
      </c>
      <c r="J3147">
        <v>2375450</v>
      </c>
      <c r="K3147" t="s">
        <v>1445</v>
      </c>
      <c r="L3147" t="s">
        <v>1446</v>
      </c>
      <c r="M3147">
        <v>0</v>
      </c>
      <c r="N3147" t="s">
        <v>1447</v>
      </c>
      <c r="O3147" t="s">
        <v>1434</v>
      </c>
      <c r="P3147" t="s">
        <v>1720</v>
      </c>
      <c r="Q3147">
        <v>71802</v>
      </c>
      <c r="R3147">
        <v>81806</v>
      </c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 spans="1:60" x14ac:dyDescent="0.25">
      <c r="A3148">
        <v>992</v>
      </c>
      <c r="B3148">
        <v>43061</v>
      </c>
      <c r="C3148">
        <v>555</v>
      </c>
      <c r="D3148" t="s">
        <v>1834</v>
      </c>
      <c r="E3148" t="s">
        <v>1427</v>
      </c>
      <c r="F3148" t="s">
        <v>1546</v>
      </c>
      <c r="G3148">
        <v>250000392893</v>
      </c>
      <c r="H3148">
        <v>4136108</v>
      </c>
      <c r="I3148">
        <v>31211</v>
      </c>
      <c r="J3148">
        <v>635800</v>
      </c>
      <c r="K3148" t="s">
        <v>1445</v>
      </c>
      <c r="L3148" t="s">
        <v>1446</v>
      </c>
      <c r="M3148">
        <v>0</v>
      </c>
      <c r="N3148" t="s">
        <v>1447</v>
      </c>
      <c r="O3148" t="s">
        <v>1434</v>
      </c>
      <c r="P3148" t="s">
        <v>1708</v>
      </c>
      <c r="Q3148">
        <v>71802</v>
      </c>
      <c r="R3148">
        <v>81806</v>
      </c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 spans="1:60" x14ac:dyDescent="0.25">
      <c r="A3149">
        <v>993</v>
      </c>
      <c r="B3149">
        <v>43061</v>
      </c>
      <c r="C3149">
        <v>556</v>
      </c>
      <c r="D3149" t="s">
        <v>1440</v>
      </c>
      <c r="E3149" t="s">
        <v>1427</v>
      </c>
      <c r="F3149" t="s">
        <v>1441</v>
      </c>
      <c r="G3149">
        <v>5000031687</v>
      </c>
      <c r="H3149">
        <v>4136104</v>
      </c>
      <c r="I3149">
        <v>31211</v>
      </c>
      <c r="J3149">
        <v>2125288</v>
      </c>
      <c r="K3149" t="s">
        <v>1445</v>
      </c>
      <c r="L3149" t="s">
        <v>1446</v>
      </c>
      <c r="M3149">
        <v>0</v>
      </c>
      <c r="N3149" t="s">
        <v>1447</v>
      </c>
      <c r="O3149" t="s">
        <v>1434</v>
      </c>
      <c r="P3149" t="s">
        <v>1673</v>
      </c>
      <c r="Q3149">
        <v>71802</v>
      </c>
      <c r="R3149">
        <v>81835</v>
      </c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 spans="1:60" x14ac:dyDescent="0.25">
      <c r="A3150">
        <v>994</v>
      </c>
      <c r="B3150">
        <v>43061</v>
      </c>
      <c r="C3150">
        <v>556</v>
      </c>
      <c r="D3150" t="s">
        <v>1440</v>
      </c>
      <c r="E3150" t="s">
        <v>1427</v>
      </c>
      <c r="F3150" t="s">
        <v>1441</v>
      </c>
      <c r="G3150">
        <v>5000031687</v>
      </c>
      <c r="H3150">
        <v>210303</v>
      </c>
      <c r="I3150">
        <v>4136104</v>
      </c>
      <c r="J3150">
        <v>2125288</v>
      </c>
      <c r="K3150" t="s">
        <v>1445</v>
      </c>
      <c r="L3150" t="s">
        <v>1446</v>
      </c>
      <c r="M3150">
        <v>0</v>
      </c>
      <c r="N3150" t="s">
        <v>1447</v>
      </c>
      <c r="O3150" t="s">
        <v>1434</v>
      </c>
      <c r="P3150" t="s">
        <v>1673</v>
      </c>
      <c r="Q3150" t="s">
        <v>1435</v>
      </c>
      <c r="R3150" t="s">
        <v>1435</v>
      </c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 spans="1:60" x14ac:dyDescent="0.25">
      <c r="A3151">
        <v>995</v>
      </c>
      <c r="B3151">
        <v>43061</v>
      </c>
      <c r="C3151">
        <v>557</v>
      </c>
      <c r="D3151" t="s">
        <v>1927</v>
      </c>
      <c r="E3151" t="s">
        <v>1427</v>
      </c>
      <c r="F3151" t="s">
        <v>1717</v>
      </c>
      <c r="G3151">
        <v>5935263133</v>
      </c>
      <c r="H3151">
        <v>4136101</v>
      </c>
      <c r="I3151">
        <v>31211</v>
      </c>
      <c r="J3151">
        <v>20000</v>
      </c>
      <c r="K3151" t="s">
        <v>1445</v>
      </c>
      <c r="L3151" t="s">
        <v>1446</v>
      </c>
      <c r="M3151">
        <v>0</v>
      </c>
      <c r="N3151" t="s">
        <v>1447</v>
      </c>
      <c r="O3151" t="s">
        <v>1434</v>
      </c>
      <c r="P3151" t="s">
        <v>1681</v>
      </c>
      <c r="Q3151">
        <v>71802</v>
      </c>
      <c r="R3151">
        <v>81834</v>
      </c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 spans="1:60" x14ac:dyDescent="0.25">
      <c r="A3152">
        <v>996</v>
      </c>
      <c r="B3152">
        <v>43061</v>
      </c>
      <c r="C3152">
        <v>558</v>
      </c>
      <c r="D3152" t="s">
        <v>2267</v>
      </c>
      <c r="E3152" t="s">
        <v>1427</v>
      </c>
      <c r="F3152" t="s">
        <v>2268</v>
      </c>
      <c r="G3152">
        <v>5954381347</v>
      </c>
      <c r="H3152">
        <v>4136101</v>
      </c>
      <c r="I3152">
        <v>31211</v>
      </c>
      <c r="J3152">
        <v>214500</v>
      </c>
      <c r="K3152" t="s">
        <v>1445</v>
      </c>
      <c r="L3152" t="s">
        <v>1446</v>
      </c>
      <c r="M3152">
        <v>0</v>
      </c>
      <c r="N3152" t="s">
        <v>1447</v>
      </c>
      <c r="O3152" t="s">
        <v>1434</v>
      </c>
      <c r="P3152" t="s">
        <v>1751</v>
      </c>
      <c r="Q3152">
        <v>71802</v>
      </c>
      <c r="R3152">
        <v>81834</v>
      </c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 spans="1:60" x14ac:dyDescent="0.25">
      <c r="A3153">
        <v>997</v>
      </c>
      <c r="B3153">
        <v>43061</v>
      </c>
      <c r="C3153">
        <v>559</v>
      </c>
      <c r="D3153" t="s">
        <v>2267</v>
      </c>
      <c r="E3153" t="s">
        <v>1427</v>
      </c>
      <c r="F3153" t="s">
        <v>2268</v>
      </c>
      <c r="G3153">
        <v>5954381347</v>
      </c>
      <c r="H3153">
        <v>4136100</v>
      </c>
      <c r="I3153">
        <v>31211</v>
      </c>
      <c r="J3153">
        <v>153000</v>
      </c>
      <c r="K3153" t="s">
        <v>1445</v>
      </c>
      <c r="L3153" t="s">
        <v>1446</v>
      </c>
      <c r="M3153">
        <v>0</v>
      </c>
      <c r="N3153" t="s">
        <v>1447</v>
      </c>
      <c r="O3153" t="s">
        <v>1434</v>
      </c>
      <c r="P3153" t="s">
        <v>2616</v>
      </c>
      <c r="Q3153">
        <v>71802</v>
      </c>
      <c r="R3153">
        <v>81834</v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 spans="1:60" x14ac:dyDescent="0.25">
      <c r="A3154">
        <v>998</v>
      </c>
      <c r="B3154">
        <v>43061</v>
      </c>
      <c r="C3154">
        <v>561</v>
      </c>
      <c r="D3154" t="s">
        <v>1838</v>
      </c>
      <c r="E3154" t="s">
        <v>1427</v>
      </c>
      <c r="F3154" t="s">
        <v>1428</v>
      </c>
      <c r="G3154">
        <v>5935401947</v>
      </c>
      <c r="H3154">
        <v>4136108</v>
      </c>
      <c r="I3154">
        <v>31211</v>
      </c>
      <c r="J3154">
        <v>1557600</v>
      </c>
      <c r="K3154" t="s">
        <v>1445</v>
      </c>
      <c r="L3154" t="s">
        <v>1446</v>
      </c>
      <c r="M3154">
        <v>0</v>
      </c>
      <c r="N3154" t="s">
        <v>1447</v>
      </c>
      <c r="O3154" t="s">
        <v>1434</v>
      </c>
      <c r="P3154" t="s">
        <v>1720</v>
      </c>
      <c r="Q3154">
        <v>71802</v>
      </c>
      <c r="R3154">
        <v>81806</v>
      </c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 spans="1:60" x14ac:dyDescent="0.25">
      <c r="A3155">
        <v>999</v>
      </c>
      <c r="B3155">
        <v>43061</v>
      </c>
      <c r="C3155">
        <v>562</v>
      </c>
      <c r="D3155" t="s">
        <v>1460</v>
      </c>
      <c r="E3155" t="s">
        <v>1427</v>
      </c>
      <c r="F3155" t="s">
        <v>1428</v>
      </c>
      <c r="G3155">
        <v>5956021857</v>
      </c>
      <c r="H3155">
        <v>4136110</v>
      </c>
      <c r="I3155">
        <v>31211</v>
      </c>
      <c r="J3155">
        <v>1082500</v>
      </c>
      <c r="K3155" t="s">
        <v>1445</v>
      </c>
      <c r="L3155" t="s">
        <v>1446</v>
      </c>
      <c r="M3155">
        <v>0</v>
      </c>
      <c r="N3155" t="s">
        <v>1447</v>
      </c>
      <c r="O3155" t="s">
        <v>1434</v>
      </c>
      <c r="P3155" t="s">
        <v>1703</v>
      </c>
      <c r="Q3155">
        <v>71802</v>
      </c>
      <c r="R3155">
        <v>81801</v>
      </c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 spans="1:60" x14ac:dyDescent="0.25">
      <c r="A3156">
        <v>1000</v>
      </c>
      <c r="B3156">
        <v>43061</v>
      </c>
      <c r="C3156">
        <v>560</v>
      </c>
      <c r="D3156" t="s">
        <v>2297</v>
      </c>
      <c r="E3156" t="s">
        <v>1427</v>
      </c>
      <c r="F3156" t="s">
        <v>1589</v>
      </c>
      <c r="G3156">
        <v>5935226066</v>
      </c>
      <c r="H3156">
        <v>4136105</v>
      </c>
      <c r="I3156">
        <v>31211</v>
      </c>
      <c r="J3156">
        <v>102000</v>
      </c>
      <c r="K3156" t="s">
        <v>1445</v>
      </c>
      <c r="L3156" t="s">
        <v>1446</v>
      </c>
      <c r="M3156">
        <v>0</v>
      </c>
      <c r="N3156" t="s">
        <v>1447</v>
      </c>
      <c r="O3156" t="s">
        <v>1434</v>
      </c>
      <c r="P3156" t="s">
        <v>2298</v>
      </c>
      <c r="Q3156">
        <v>71802</v>
      </c>
      <c r="R3156">
        <v>81835</v>
      </c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 spans="1:60" x14ac:dyDescent="0.25">
      <c r="A3157">
        <v>1091</v>
      </c>
      <c r="B3157">
        <v>43061</v>
      </c>
      <c r="C3157">
        <v>11</v>
      </c>
      <c r="D3157" t="s">
        <v>1601</v>
      </c>
      <c r="E3157" t="s">
        <v>1427</v>
      </c>
      <c r="F3157" t="s">
        <v>1602</v>
      </c>
      <c r="G3157">
        <v>180015190</v>
      </c>
      <c r="H3157">
        <v>31211</v>
      </c>
      <c r="I3157">
        <v>131007</v>
      </c>
      <c r="J3157">
        <v>266483400</v>
      </c>
      <c r="K3157" t="s">
        <v>1445</v>
      </c>
      <c r="L3157" t="s">
        <v>1446</v>
      </c>
      <c r="M3157">
        <v>0</v>
      </c>
      <c r="N3157" t="s">
        <v>1447</v>
      </c>
      <c r="O3157" t="s">
        <v>1434</v>
      </c>
      <c r="P3157" t="s">
        <v>1606</v>
      </c>
      <c r="Q3157" t="s">
        <v>1435</v>
      </c>
      <c r="R3157" t="s">
        <v>1435</v>
      </c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 spans="1:60" x14ac:dyDescent="0.25">
      <c r="A3158">
        <v>1001</v>
      </c>
      <c r="B3158">
        <v>43063</v>
      </c>
      <c r="C3158">
        <v>563</v>
      </c>
      <c r="D3158" t="s">
        <v>1580</v>
      </c>
      <c r="E3158" t="s">
        <v>1427</v>
      </c>
      <c r="F3158" t="s">
        <v>1441</v>
      </c>
      <c r="G3158">
        <v>5000571065</v>
      </c>
      <c r="H3158">
        <v>41310</v>
      </c>
      <c r="I3158">
        <v>31211</v>
      </c>
      <c r="J3158">
        <v>1676675</v>
      </c>
      <c r="K3158" t="s">
        <v>1445</v>
      </c>
      <c r="L3158" t="s">
        <v>1446</v>
      </c>
      <c r="M3158">
        <v>0</v>
      </c>
      <c r="N3158" t="s">
        <v>1447</v>
      </c>
      <c r="O3158" t="s">
        <v>1434</v>
      </c>
      <c r="P3158" t="s">
        <v>2617</v>
      </c>
      <c r="Q3158">
        <v>71802</v>
      </c>
      <c r="R3158">
        <v>81834</v>
      </c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 spans="1:60" x14ac:dyDescent="0.25">
      <c r="A3159">
        <v>1002</v>
      </c>
      <c r="B3159">
        <v>43063</v>
      </c>
      <c r="C3159">
        <v>564</v>
      </c>
      <c r="D3159" t="s">
        <v>1620</v>
      </c>
      <c r="E3159" t="s">
        <v>1427</v>
      </c>
      <c r="F3159" t="s">
        <v>1428</v>
      </c>
      <c r="G3159">
        <v>5954000011</v>
      </c>
      <c r="H3159">
        <v>41310</v>
      </c>
      <c r="I3159">
        <v>31211</v>
      </c>
      <c r="J3159">
        <v>2439528</v>
      </c>
      <c r="K3159" t="s">
        <v>1445</v>
      </c>
      <c r="L3159" t="s">
        <v>1446</v>
      </c>
      <c r="M3159">
        <v>0</v>
      </c>
      <c r="N3159" t="s">
        <v>1447</v>
      </c>
      <c r="O3159" t="s">
        <v>1434</v>
      </c>
      <c r="P3159" t="s">
        <v>2617</v>
      </c>
      <c r="Q3159">
        <v>71802</v>
      </c>
      <c r="R3159">
        <v>81834</v>
      </c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 spans="1:60" x14ac:dyDescent="0.25">
      <c r="A3160">
        <v>1003</v>
      </c>
      <c r="B3160">
        <v>43063</v>
      </c>
      <c r="C3160">
        <v>565</v>
      </c>
      <c r="D3160" t="s">
        <v>2596</v>
      </c>
      <c r="E3160" t="s">
        <v>1427</v>
      </c>
      <c r="F3160" t="s">
        <v>1546</v>
      </c>
      <c r="G3160">
        <v>251900006702</v>
      </c>
      <c r="H3160">
        <v>41310</v>
      </c>
      <c r="I3160">
        <v>31211</v>
      </c>
      <c r="J3160">
        <v>136429</v>
      </c>
      <c r="K3160" t="s">
        <v>1445</v>
      </c>
      <c r="L3160" t="s">
        <v>1446</v>
      </c>
      <c r="M3160">
        <v>0</v>
      </c>
      <c r="N3160" t="s">
        <v>1447</v>
      </c>
      <c r="O3160" t="s">
        <v>1434</v>
      </c>
      <c r="P3160" t="s">
        <v>2617</v>
      </c>
      <c r="Q3160">
        <v>71802</v>
      </c>
      <c r="R3160">
        <v>81834</v>
      </c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 spans="1:60" x14ac:dyDescent="0.25">
      <c r="A3161">
        <v>1004</v>
      </c>
      <c r="B3161">
        <v>43066</v>
      </c>
      <c r="C3161">
        <v>566</v>
      </c>
      <c r="D3161" t="s">
        <v>2618</v>
      </c>
      <c r="E3161" t="s">
        <v>1427</v>
      </c>
      <c r="F3161" t="s">
        <v>2619</v>
      </c>
      <c r="G3161">
        <v>5464121545</v>
      </c>
      <c r="H3161">
        <v>335101</v>
      </c>
      <c r="I3161">
        <v>31211</v>
      </c>
      <c r="J3161">
        <v>1716506</v>
      </c>
      <c r="K3161" t="s">
        <v>1445</v>
      </c>
      <c r="L3161" t="s">
        <v>1446</v>
      </c>
      <c r="M3161">
        <v>0</v>
      </c>
      <c r="N3161" t="s">
        <v>1447</v>
      </c>
      <c r="O3161" t="s">
        <v>1434</v>
      </c>
      <c r="P3161" t="s">
        <v>2231</v>
      </c>
      <c r="Q3161" t="s">
        <v>1435</v>
      </c>
      <c r="R3161" t="s">
        <v>1435</v>
      </c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 spans="1:60" x14ac:dyDescent="0.25">
      <c r="A3162">
        <v>1005</v>
      </c>
      <c r="B3162">
        <v>43066</v>
      </c>
      <c r="C3162">
        <v>567</v>
      </c>
      <c r="D3162" t="s">
        <v>2529</v>
      </c>
      <c r="E3162" t="s">
        <v>1427</v>
      </c>
      <c r="F3162" t="s">
        <v>1428</v>
      </c>
      <c r="G3162">
        <v>5935123923</v>
      </c>
      <c r="H3162">
        <v>335101</v>
      </c>
      <c r="I3162">
        <v>31211</v>
      </c>
      <c r="J3162">
        <v>1641320</v>
      </c>
      <c r="K3162" t="s">
        <v>1445</v>
      </c>
      <c r="L3162" t="s">
        <v>1446</v>
      </c>
      <c r="M3162">
        <v>0</v>
      </c>
      <c r="N3162" t="s">
        <v>1447</v>
      </c>
      <c r="O3162" t="s">
        <v>1434</v>
      </c>
      <c r="P3162" t="s">
        <v>2231</v>
      </c>
      <c r="Q3162" t="s">
        <v>1435</v>
      </c>
      <c r="R3162" t="s">
        <v>1435</v>
      </c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 spans="1:60" x14ac:dyDescent="0.25">
      <c r="A3163">
        <v>1006</v>
      </c>
      <c r="B3163">
        <v>43066</v>
      </c>
      <c r="C3163">
        <v>568</v>
      </c>
      <c r="D3163" t="s">
        <v>2620</v>
      </c>
      <c r="E3163" t="s">
        <v>1427</v>
      </c>
      <c r="F3163" t="s">
        <v>1717</v>
      </c>
      <c r="G3163">
        <v>5935190672</v>
      </c>
      <c r="H3163">
        <v>4136108</v>
      </c>
      <c r="I3163">
        <v>31211</v>
      </c>
      <c r="J3163">
        <v>249000</v>
      </c>
      <c r="K3163" t="s">
        <v>1445</v>
      </c>
      <c r="L3163" t="s">
        <v>1446</v>
      </c>
      <c r="M3163">
        <v>0</v>
      </c>
      <c r="N3163" t="s">
        <v>1447</v>
      </c>
      <c r="O3163" t="s">
        <v>1434</v>
      </c>
      <c r="P3163" t="s">
        <v>2621</v>
      </c>
      <c r="Q3163">
        <v>71802</v>
      </c>
      <c r="R3163">
        <v>81806</v>
      </c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 spans="1:60" x14ac:dyDescent="0.25">
      <c r="A3164">
        <v>1007</v>
      </c>
      <c r="B3164">
        <v>43066</v>
      </c>
      <c r="C3164">
        <v>570</v>
      </c>
      <c r="D3164" t="s">
        <v>1580</v>
      </c>
      <c r="E3164" t="s">
        <v>1427</v>
      </c>
      <c r="F3164" t="s">
        <v>1441</v>
      </c>
      <c r="G3164">
        <v>5000571065</v>
      </c>
      <c r="H3164">
        <v>41310</v>
      </c>
      <c r="I3164">
        <v>31211</v>
      </c>
      <c r="J3164">
        <v>31100498</v>
      </c>
      <c r="K3164" t="s">
        <v>1445</v>
      </c>
      <c r="L3164" t="s">
        <v>1446</v>
      </c>
      <c r="M3164">
        <v>0</v>
      </c>
      <c r="N3164" t="s">
        <v>1447</v>
      </c>
      <c r="O3164" t="s">
        <v>1434</v>
      </c>
      <c r="P3164" t="s">
        <v>1616</v>
      </c>
      <c r="Q3164">
        <v>71802</v>
      </c>
      <c r="R3164">
        <v>81834</v>
      </c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 spans="1:60" x14ac:dyDescent="0.25">
      <c r="A3165">
        <v>1008</v>
      </c>
      <c r="B3165">
        <v>43066</v>
      </c>
      <c r="C3165">
        <v>569</v>
      </c>
      <c r="D3165" t="s">
        <v>1620</v>
      </c>
      <c r="E3165" t="s">
        <v>1427</v>
      </c>
      <c r="F3165" t="s">
        <v>1428</v>
      </c>
      <c r="G3165">
        <v>5954000011</v>
      </c>
      <c r="H3165">
        <v>41310</v>
      </c>
      <c r="I3165">
        <v>31211</v>
      </c>
      <c r="J3165">
        <v>11582802</v>
      </c>
      <c r="K3165" t="s">
        <v>1445</v>
      </c>
      <c r="L3165" t="s">
        <v>1446</v>
      </c>
      <c r="M3165">
        <v>0</v>
      </c>
      <c r="N3165" t="s">
        <v>1447</v>
      </c>
      <c r="O3165" t="s">
        <v>1434</v>
      </c>
      <c r="P3165" t="s">
        <v>1616</v>
      </c>
      <c r="Q3165">
        <v>71802</v>
      </c>
      <c r="R3165">
        <v>81834</v>
      </c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 spans="1:60" x14ac:dyDescent="0.25">
      <c r="A3166">
        <v>1009</v>
      </c>
      <c r="B3166">
        <v>43066</v>
      </c>
      <c r="C3166">
        <v>572</v>
      </c>
      <c r="D3166" t="s">
        <v>1620</v>
      </c>
      <c r="E3166" t="s">
        <v>1427</v>
      </c>
      <c r="F3166" t="s">
        <v>1428</v>
      </c>
      <c r="G3166">
        <v>5954000011</v>
      </c>
      <c r="H3166">
        <v>41310</v>
      </c>
      <c r="I3166">
        <v>31211</v>
      </c>
      <c r="J3166">
        <v>29403532</v>
      </c>
      <c r="K3166" t="s">
        <v>1445</v>
      </c>
      <c r="L3166" t="s">
        <v>1446</v>
      </c>
      <c r="M3166">
        <v>0</v>
      </c>
      <c r="N3166" t="s">
        <v>1447</v>
      </c>
      <c r="O3166" t="s">
        <v>1434</v>
      </c>
      <c r="P3166" t="s">
        <v>1616</v>
      </c>
      <c r="Q3166">
        <v>71802</v>
      </c>
      <c r="R3166">
        <v>81834</v>
      </c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 spans="1:60" x14ac:dyDescent="0.25">
      <c r="A3167">
        <v>1010</v>
      </c>
      <c r="B3167">
        <v>43066</v>
      </c>
      <c r="C3167">
        <v>571</v>
      </c>
      <c r="D3167" t="s">
        <v>2596</v>
      </c>
      <c r="E3167" t="s">
        <v>1427</v>
      </c>
      <c r="F3167" t="s">
        <v>1546</v>
      </c>
      <c r="G3167">
        <v>251900006702</v>
      </c>
      <c r="H3167">
        <v>41310</v>
      </c>
      <c r="I3167">
        <v>31211</v>
      </c>
      <c r="J3167">
        <v>3340765</v>
      </c>
      <c r="K3167" t="s">
        <v>1445</v>
      </c>
      <c r="L3167" t="s">
        <v>1446</v>
      </c>
      <c r="M3167">
        <v>0</v>
      </c>
      <c r="N3167" t="s">
        <v>1447</v>
      </c>
      <c r="O3167" t="s">
        <v>1434</v>
      </c>
      <c r="P3167" t="s">
        <v>1616</v>
      </c>
      <c r="Q3167">
        <v>71802</v>
      </c>
      <c r="R3167">
        <v>81834</v>
      </c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 spans="1:60" x14ac:dyDescent="0.25">
      <c r="A3168">
        <v>1011</v>
      </c>
      <c r="B3168">
        <v>43066</v>
      </c>
      <c r="C3168">
        <v>573</v>
      </c>
      <c r="D3168" t="s">
        <v>1624</v>
      </c>
      <c r="E3168" t="s">
        <v>1427</v>
      </c>
      <c r="F3168" t="s">
        <v>1537</v>
      </c>
      <c r="G3168">
        <v>100180090000</v>
      </c>
      <c r="H3168">
        <v>4136120</v>
      </c>
      <c r="I3168">
        <v>31211</v>
      </c>
      <c r="J3168">
        <v>10606505</v>
      </c>
      <c r="K3168" t="s">
        <v>1445</v>
      </c>
      <c r="L3168" t="s">
        <v>1446</v>
      </c>
      <c r="M3168">
        <v>0</v>
      </c>
      <c r="N3168" t="s">
        <v>1447</v>
      </c>
      <c r="O3168" t="s">
        <v>1434</v>
      </c>
      <c r="P3168" t="s">
        <v>1627</v>
      </c>
      <c r="Q3168">
        <v>71802</v>
      </c>
      <c r="R3168">
        <v>81834</v>
      </c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 spans="1:60" x14ac:dyDescent="0.25">
      <c r="A3169">
        <v>1012</v>
      </c>
      <c r="B3169">
        <v>43066</v>
      </c>
      <c r="C3169">
        <v>574</v>
      </c>
      <c r="D3169" t="s">
        <v>1629</v>
      </c>
      <c r="E3169" t="s">
        <v>1427</v>
      </c>
      <c r="F3169" t="s">
        <v>1537</v>
      </c>
      <c r="G3169">
        <v>100180000901</v>
      </c>
      <c r="H3169">
        <v>4136130</v>
      </c>
      <c r="I3169">
        <v>31211</v>
      </c>
      <c r="J3169">
        <v>8670102</v>
      </c>
      <c r="K3169" t="s">
        <v>1445</v>
      </c>
      <c r="L3169" t="s">
        <v>1446</v>
      </c>
      <c r="M3169">
        <v>0</v>
      </c>
      <c r="N3169" t="s">
        <v>1447</v>
      </c>
      <c r="O3169" t="s">
        <v>1434</v>
      </c>
      <c r="P3169" t="s">
        <v>1632</v>
      </c>
      <c r="Q3169">
        <v>71802</v>
      </c>
      <c r="R3169">
        <v>81834</v>
      </c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 spans="1:60" x14ac:dyDescent="0.25">
      <c r="A3170">
        <v>1013</v>
      </c>
      <c r="B3170">
        <v>43066</v>
      </c>
      <c r="C3170">
        <v>575</v>
      </c>
      <c r="D3170" t="s">
        <v>2513</v>
      </c>
      <c r="E3170" t="s">
        <v>1427</v>
      </c>
      <c r="F3170" t="s">
        <v>1537</v>
      </c>
      <c r="G3170">
        <v>100180000962</v>
      </c>
      <c r="H3170">
        <v>4136100</v>
      </c>
      <c r="I3170">
        <v>31211</v>
      </c>
      <c r="J3170">
        <v>749000</v>
      </c>
      <c r="K3170" t="s">
        <v>1445</v>
      </c>
      <c r="L3170" t="s">
        <v>1446</v>
      </c>
      <c r="M3170">
        <v>0</v>
      </c>
      <c r="N3170" t="s">
        <v>1447</v>
      </c>
      <c r="O3170" t="s">
        <v>1434</v>
      </c>
      <c r="P3170" t="s">
        <v>2514</v>
      </c>
      <c r="Q3170">
        <v>71802</v>
      </c>
      <c r="R3170">
        <v>81834</v>
      </c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 spans="1:60" x14ac:dyDescent="0.25">
      <c r="A3171">
        <v>1014</v>
      </c>
      <c r="B3171">
        <v>43066</v>
      </c>
      <c r="C3171">
        <v>576</v>
      </c>
      <c r="D3171" t="s">
        <v>2603</v>
      </c>
      <c r="E3171" t="s">
        <v>1427</v>
      </c>
      <c r="F3171" t="s">
        <v>1428</v>
      </c>
      <c r="G3171">
        <v>5951027901</v>
      </c>
      <c r="H3171">
        <v>41362</v>
      </c>
      <c r="I3171">
        <v>31211</v>
      </c>
      <c r="J3171">
        <v>781000</v>
      </c>
      <c r="K3171" t="s">
        <v>1445</v>
      </c>
      <c r="L3171" t="s">
        <v>1446</v>
      </c>
      <c r="M3171">
        <v>0</v>
      </c>
      <c r="N3171" t="s">
        <v>1447</v>
      </c>
      <c r="O3171" t="s">
        <v>1434</v>
      </c>
      <c r="P3171" t="s">
        <v>1642</v>
      </c>
      <c r="Q3171">
        <v>71802</v>
      </c>
      <c r="R3171">
        <v>81834</v>
      </c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</row>
    <row r="3172" spans="1:60" x14ac:dyDescent="0.25">
      <c r="A3172">
        <v>1015</v>
      </c>
      <c r="B3172">
        <v>43066</v>
      </c>
      <c r="C3172">
        <v>576</v>
      </c>
      <c r="D3172" t="s">
        <v>1542</v>
      </c>
      <c r="E3172" t="s">
        <v>1427</v>
      </c>
      <c r="F3172" t="s">
        <v>1428</v>
      </c>
      <c r="G3172">
        <v>5026455045</v>
      </c>
      <c r="H3172">
        <v>41362</v>
      </c>
      <c r="I3172">
        <v>31211</v>
      </c>
      <c r="J3172">
        <v>2754800</v>
      </c>
      <c r="K3172" t="s">
        <v>1445</v>
      </c>
      <c r="L3172" t="s">
        <v>1446</v>
      </c>
      <c r="M3172">
        <v>0</v>
      </c>
      <c r="N3172" t="s">
        <v>1447</v>
      </c>
      <c r="O3172" t="s">
        <v>1434</v>
      </c>
      <c r="P3172" t="s">
        <v>1642</v>
      </c>
      <c r="Q3172">
        <v>71802</v>
      </c>
      <c r="R3172">
        <v>81834</v>
      </c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 spans="1:60" x14ac:dyDescent="0.25">
      <c r="A3173">
        <v>1016</v>
      </c>
      <c r="B3173">
        <v>43066</v>
      </c>
      <c r="C3173">
        <v>578</v>
      </c>
      <c r="D3173" t="s">
        <v>1645</v>
      </c>
      <c r="E3173" t="s">
        <v>1427</v>
      </c>
      <c r="F3173" t="s">
        <v>1428</v>
      </c>
      <c r="G3173">
        <v>5954302400</v>
      </c>
      <c r="H3173">
        <v>41362</v>
      </c>
      <c r="I3173">
        <v>31211</v>
      </c>
      <c r="J3173">
        <v>1360000</v>
      </c>
      <c r="K3173" t="s">
        <v>1445</v>
      </c>
      <c r="L3173" t="s">
        <v>1446</v>
      </c>
      <c r="M3173">
        <v>0</v>
      </c>
      <c r="N3173" t="s">
        <v>1447</v>
      </c>
      <c r="O3173" t="s">
        <v>1434</v>
      </c>
      <c r="P3173" t="s">
        <v>1647</v>
      </c>
      <c r="Q3173">
        <v>71802</v>
      </c>
      <c r="R3173">
        <v>81834</v>
      </c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 spans="1:60" x14ac:dyDescent="0.25">
      <c r="A3174">
        <v>1017</v>
      </c>
      <c r="B3174">
        <v>43066</v>
      </c>
      <c r="C3174">
        <v>579</v>
      </c>
      <c r="D3174" t="s">
        <v>2598</v>
      </c>
      <c r="E3174" t="s">
        <v>1427</v>
      </c>
      <c r="F3174" t="s">
        <v>1428</v>
      </c>
      <c r="G3174">
        <v>5959139334</v>
      </c>
      <c r="H3174">
        <v>41362</v>
      </c>
      <c r="I3174">
        <v>31211</v>
      </c>
      <c r="J3174">
        <v>131000</v>
      </c>
      <c r="K3174" t="s">
        <v>1445</v>
      </c>
      <c r="L3174" t="s">
        <v>1446</v>
      </c>
      <c r="M3174">
        <v>0</v>
      </c>
      <c r="N3174" t="s">
        <v>1447</v>
      </c>
      <c r="O3174" t="s">
        <v>1434</v>
      </c>
      <c r="P3174" t="s">
        <v>2622</v>
      </c>
      <c r="Q3174">
        <v>71802</v>
      </c>
      <c r="R3174">
        <v>81834</v>
      </c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 spans="1:60" x14ac:dyDescent="0.25">
      <c r="A3175">
        <v>1018</v>
      </c>
      <c r="B3175">
        <v>43066</v>
      </c>
      <c r="C3175">
        <v>580</v>
      </c>
      <c r="D3175" t="s">
        <v>1624</v>
      </c>
      <c r="E3175" t="s">
        <v>1427</v>
      </c>
      <c r="F3175" t="s">
        <v>1537</v>
      </c>
      <c r="G3175">
        <v>100180090000</v>
      </c>
      <c r="H3175">
        <v>4136120</v>
      </c>
      <c r="I3175">
        <v>31211</v>
      </c>
      <c r="J3175">
        <v>11470380</v>
      </c>
      <c r="K3175" t="s">
        <v>1445</v>
      </c>
      <c r="L3175" t="s">
        <v>1446</v>
      </c>
      <c r="M3175">
        <v>0</v>
      </c>
      <c r="N3175" t="s">
        <v>1447</v>
      </c>
      <c r="O3175" t="s">
        <v>1434</v>
      </c>
      <c r="P3175" t="s">
        <v>2145</v>
      </c>
      <c r="Q3175">
        <v>71802</v>
      </c>
      <c r="R3175">
        <v>81834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 spans="1:60" x14ac:dyDescent="0.25">
      <c r="A3176">
        <v>1019</v>
      </c>
      <c r="B3176">
        <v>43066</v>
      </c>
      <c r="C3176">
        <v>580</v>
      </c>
      <c r="D3176" t="s">
        <v>1659</v>
      </c>
      <c r="E3176" t="s">
        <v>1427</v>
      </c>
      <c r="F3176" t="s">
        <v>1428</v>
      </c>
      <c r="G3176">
        <v>5935402419</v>
      </c>
      <c r="H3176">
        <v>4136103</v>
      </c>
      <c r="I3176">
        <v>31211</v>
      </c>
      <c r="J3176">
        <v>15226640</v>
      </c>
      <c r="K3176" t="s">
        <v>1445</v>
      </c>
      <c r="L3176" t="s">
        <v>1446</v>
      </c>
      <c r="M3176">
        <v>0</v>
      </c>
      <c r="N3176" t="s">
        <v>1447</v>
      </c>
      <c r="O3176" t="s">
        <v>1434</v>
      </c>
      <c r="P3176" t="s">
        <v>1662</v>
      </c>
      <c r="Q3176">
        <v>71802</v>
      </c>
      <c r="R3176">
        <v>81835</v>
      </c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 spans="1:60" x14ac:dyDescent="0.25">
      <c r="A3177">
        <v>1020</v>
      </c>
      <c r="B3177">
        <v>43066</v>
      </c>
      <c r="C3177">
        <v>580</v>
      </c>
      <c r="D3177" t="s">
        <v>1659</v>
      </c>
      <c r="E3177" t="s">
        <v>1427</v>
      </c>
      <c r="F3177" t="s">
        <v>1428</v>
      </c>
      <c r="G3177">
        <v>5935402419</v>
      </c>
      <c r="H3177">
        <v>210302</v>
      </c>
      <c r="I3177">
        <v>4136103</v>
      </c>
      <c r="J3177">
        <v>15226640</v>
      </c>
      <c r="K3177" t="s">
        <v>1445</v>
      </c>
      <c r="L3177" t="s">
        <v>1446</v>
      </c>
      <c r="M3177">
        <v>0</v>
      </c>
      <c r="N3177" t="s">
        <v>1447</v>
      </c>
      <c r="O3177" t="s">
        <v>1434</v>
      </c>
      <c r="P3177" t="s">
        <v>1662</v>
      </c>
      <c r="Q3177" t="s">
        <v>1435</v>
      </c>
      <c r="R3177" t="s">
        <v>1435</v>
      </c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 spans="1:60" x14ac:dyDescent="0.25">
      <c r="A3178">
        <v>1092</v>
      </c>
      <c r="B3178">
        <v>43066</v>
      </c>
      <c r="C3178">
        <v>11</v>
      </c>
      <c r="D3178" t="s">
        <v>1580</v>
      </c>
      <c r="E3178" t="s">
        <v>1427</v>
      </c>
      <c r="F3178" t="s">
        <v>1441</v>
      </c>
      <c r="G3178">
        <v>5000571065</v>
      </c>
      <c r="H3178">
        <v>31211</v>
      </c>
      <c r="I3178">
        <v>1200041</v>
      </c>
      <c r="J3178">
        <v>60000</v>
      </c>
      <c r="K3178" t="s">
        <v>1445</v>
      </c>
      <c r="L3178" t="s">
        <v>1446</v>
      </c>
      <c r="M3178">
        <v>0</v>
      </c>
      <c r="N3178" t="s">
        <v>1447</v>
      </c>
      <c r="O3178" t="s">
        <v>1434</v>
      </c>
      <c r="P3178" t="s">
        <v>2623</v>
      </c>
      <c r="Q3178" t="s">
        <v>1435</v>
      </c>
      <c r="R3178" t="s">
        <v>1435</v>
      </c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 spans="1:60" x14ac:dyDescent="0.25">
      <c r="A3179">
        <v>1023</v>
      </c>
      <c r="B3179">
        <v>43067</v>
      </c>
      <c r="C3179">
        <v>581</v>
      </c>
      <c r="D3179" t="s">
        <v>1629</v>
      </c>
      <c r="E3179" t="s">
        <v>1427</v>
      </c>
      <c r="F3179" t="s">
        <v>1537</v>
      </c>
      <c r="G3179">
        <v>100180000901</v>
      </c>
      <c r="H3179">
        <v>4136130</v>
      </c>
      <c r="I3179">
        <v>31211</v>
      </c>
      <c r="J3179">
        <v>224000</v>
      </c>
      <c r="K3179" t="s">
        <v>1445</v>
      </c>
      <c r="L3179" t="s">
        <v>1446</v>
      </c>
      <c r="M3179">
        <v>0</v>
      </c>
      <c r="N3179" t="s">
        <v>1447</v>
      </c>
      <c r="O3179" t="s">
        <v>1434</v>
      </c>
      <c r="P3179" t="s">
        <v>1632</v>
      </c>
      <c r="Q3179">
        <v>71802</v>
      </c>
      <c r="R3179">
        <v>81834</v>
      </c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 spans="1:60" x14ac:dyDescent="0.25">
      <c r="A3180">
        <v>1024</v>
      </c>
      <c r="B3180">
        <v>43067</v>
      </c>
      <c r="C3180">
        <v>582</v>
      </c>
      <c r="D3180" t="s">
        <v>2521</v>
      </c>
      <c r="E3180" t="s">
        <v>1427</v>
      </c>
      <c r="F3180" t="s">
        <v>1428</v>
      </c>
      <c r="G3180">
        <v>5935225802</v>
      </c>
      <c r="H3180">
        <v>41362</v>
      </c>
      <c r="I3180">
        <v>31211</v>
      </c>
      <c r="J3180">
        <v>284735</v>
      </c>
      <c r="K3180" t="s">
        <v>1445</v>
      </c>
      <c r="L3180" t="s">
        <v>1446</v>
      </c>
      <c r="M3180">
        <v>0</v>
      </c>
      <c r="N3180" t="s">
        <v>1447</v>
      </c>
      <c r="O3180" t="s">
        <v>1434</v>
      </c>
      <c r="P3180" t="s">
        <v>1642</v>
      </c>
      <c r="Q3180">
        <v>71802</v>
      </c>
      <c r="R3180">
        <v>81834</v>
      </c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 spans="1:60" x14ac:dyDescent="0.25">
      <c r="A3181">
        <v>1025</v>
      </c>
      <c r="B3181">
        <v>43067</v>
      </c>
      <c r="C3181">
        <v>583</v>
      </c>
      <c r="D3181" t="s">
        <v>1690</v>
      </c>
      <c r="E3181" t="s">
        <v>1427</v>
      </c>
      <c r="F3181" t="s">
        <v>1537</v>
      </c>
      <c r="G3181">
        <v>100181715401</v>
      </c>
      <c r="H3181">
        <v>4136100</v>
      </c>
      <c r="I3181">
        <v>31211</v>
      </c>
      <c r="J3181">
        <v>76500</v>
      </c>
      <c r="K3181" t="s">
        <v>1445</v>
      </c>
      <c r="L3181" t="s">
        <v>1446</v>
      </c>
      <c r="M3181">
        <v>0</v>
      </c>
      <c r="N3181" t="s">
        <v>1447</v>
      </c>
      <c r="O3181" t="s">
        <v>1434</v>
      </c>
      <c r="P3181" t="s">
        <v>2624</v>
      </c>
      <c r="Q3181">
        <v>71802</v>
      </c>
      <c r="R3181">
        <v>81834</v>
      </c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 spans="1:60" x14ac:dyDescent="0.25">
      <c r="A3182">
        <v>1026</v>
      </c>
      <c r="B3182">
        <v>43067</v>
      </c>
      <c r="C3182">
        <v>583</v>
      </c>
      <c r="D3182" t="s">
        <v>2302</v>
      </c>
      <c r="E3182" t="s">
        <v>1427</v>
      </c>
      <c r="F3182" t="s">
        <v>1546</v>
      </c>
      <c r="G3182">
        <v>250000452783</v>
      </c>
      <c r="H3182">
        <v>4136110</v>
      </c>
      <c r="I3182">
        <v>31211</v>
      </c>
      <c r="J3182">
        <v>3052240</v>
      </c>
      <c r="K3182" t="s">
        <v>1445</v>
      </c>
      <c r="L3182" t="s">
        <v>1446</v>
      </c>
      <c r="M3182">
        <v>0</v>
      </c>
      <c r="N3182" t="s">
        <v>1447</v>
      </c>
      <c r="O3182" t="s">
        <v>1434</v>
      </c>
      <c r="P3182" t="s">
        <v>2309</v>
      </c>
      <c r="Q3182">
        <v>71802</v>
      </c>
      <c r="R3182">
        <v>81801</v>
      </c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 spans="1:60" x14ac:dyDescent="0.25">
      <c r="A3183">
        <v>1027</v>
      </c>
      <c r="B3183">
        <v>43067</v>
      </c>
      <c r="C3183">
        <v>584</v>
      </c>
      <c r="D3183" t="s">
        <v>2625</v>
      </c>
      <c r="E3183" t="s">
        <v>1427</v>
      </c>
      <c r="F3183" t="s">
        <v>1546</v>
      </c>
      <c r="G3183">
        <v>252000105363</v>
      </c>
      <c r="H3183">
        <v>41362</v>
      </c>
      <c r="I3183">
        <v>31211</v>
      </c>
      <c r="J3183">
        <v>40000</v>
      </c>
      <c r="K3183" t="s">
        <v>1445</v>
      </c>
      <c r="L3183" t="s">
        <v>1446</v>
      </c>
      <c r="M3183">
        <v>0</v>
      </c>
      <c r="N3183" t="s">
        <v>1447</v>
      </c>
      <c r="O3183" t="s">
        <v>1434</v>
      </c>
      <c r="P3183" t="s">
        <v>2276</v>
      </c>
      <c r="Q3183">
        <v>71802</v>
      </c>
      <c r="R3183">
        <v>81834</v>
      </c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 spans="1:60" x14ac:dyDescent="0.25">
      <c r="A3184">
        <v>1028</v>
      </c>
      <c r="B3184">
        <v>43067</v>
      </c>
      <c r="C3184">
        <v>585</v>
      </c>
      <c r="D3184" t="s">
        <v>2267</v>
      </c>
      <c r="E3184" t="s">
        <v>1427</v>
      </c>
      <c r="F3184" t="s">
        <v>2268</v>
      </c>
      <c r="G3184">
        <v>5954381347</v>
      </c>
      <c r="H3184">
        <v>4136101</v>
      </c>
      <c r="I3184">
        <v>31211</v>
      </c>
      <c r="J3184">
        <v>283130</v>
      </c>
      <c r="K3184" t="s">
        <v>1445</v>
      </c>
      <c r="L3184" t="s">
        <v>1446</v>
      </c>
      <c r="M3184">
        <v>0</v>
      </c>
      <c r="N3184" t="s">
        <v>1447</v>
      </c>
      <c r="O3184" t="s">
        <v>1434</v>
      </c>
      <c r="P3184" t="s">
        <v>1751</v>
      </c>
      <c r="Q3184">
        <v>71802</v>
      </c>
      <c r="R3184">
        <v>81834</v>
      </c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 spans="1:60" x14ac:dyDescent="0.25">
      <c r="A3185">
        <v>1077</v>
      </c>
      <c r="B3185">
        <v>43067</v>
      </c>
      <c r="C3185">
        <v>11</v>
      </c>
      <c r="D3185" t="s">
        <v>2625</v>
      </c>
      <c r="E3185" t="s">
        <v>1427</v>
      </c>
      <c r="F3185" t="s">
        <v>1546</v>
      </c>
      <c r="G3185">
        <v>252000105363</v>
      </c>
      <c r="H3185">
        <v>213209</v>
      </c>
      <c r="I3185">
        <v>41362</v>
      </c>
      <c r="J3185">
        <v>40000</v>
      </c>
      <c r="K3185" t="s">
        <v>1445</v>
      </c>
      <c r="L3185" t="s">
        <v>1446</v>
      </c>
      <c r="M3185">
        <v>0</v>
      </c>
      <c r="N3185" t="s">
        <v>1447</v>
      </c>
      <c r="O3185" t="s">
        <v>1434</v>
      </c>
      <c r="P3185" t="s">
        <v>2276</v>
      </c>
      <c r="Q3185" t="s">
        <v>1435</v>
      </c>
      <c r="R3185" t="s">
        <v>1435</v>
      </c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 spans="1:60" x14ac:dyDescent="0.25">
      <c r="A3186">
        <v>1093</v>
      </c>
      <c r="B3186">
        <v>43067</v>
      </c>
      <c r="C3186">
        <v>11</v>
      </c>
      <c r="D3186" t="s">
        <v>1580</v>
      </c>
      <c r="E3186" t="s">
        <v>1427</v>
      </c>
      <c r="F3186" t="s">
        <v>1441</v>
      </c>
      <c r="G3186">
        <v>5000571065</v>
      </c>
      <c r="H3186">
        <v>31211</v>
      </c>
      <c r="I3186">
        <v>1200041</v>
      </c>
      <c r="J3186">
        <v>60000</v>
      </c>
      <c r="K3186" t="s">
        <v>1445</v>
      </c>
      <c r="L3186" t="s">
        <v>1446</v>
      </c>
      <c r="M3186">
        <v>0</v>
      </c>
      <c r="N3186" t="s">
        <v>1447</v>
      </c>
      <c r="O3186" t="s">
        <v>1434</v>
      </c>
      <c r="P3186" t="s">
        <v>2626</v>
      </c>
      <c r="Q3186" t="s">
        <v>1435</v>
      </c>
      <c r="R3186" t="s">
        <v>1435</v>
      </c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 spans="1:60" x14ac:dyDescent="0.25">
      <c r="A3187">
        <v>1053</v>
      </c>
      <c r="B3187">
        <v>43068</v>
      </c>
      <c r="C3187">
        <v>11</v>
      </c>
      <c r="D3187" t="s">
        <v>1580</v>
      </c>
      <c r="E3187" t="s">
        <v>1427</v>
      </c>
      <c r="F3187" t="s">
        <v>1441</v>
      </c>
      <c r="G3187">
        <v>5000571065</v>
      </c>
      <c r="H3187">
        <v>210101</v>
      </c>
      <c r="I3187">
        <v>41310</v>
      </c>
      <c r="J3187">
        <v>4767600</v>
      </c>
      <c r="K3187" t="s">
        <v>1445</v>
      </c>
      <c r="L3187" t="s">
        <v>1446</v>
      </c>
      <c r="M3187">
        <v>0</v>
      </c>
      <c r="N3187" t="s">
        <v>1447</v>
      </c>
      <c r="O3187" t="s">
        <v>1434</v>
      </c>
      <c r="P3187" t="s">
        <v>1586</v>
      </c>
      <c r="Q3187" t="s">
        <v>1435</v>
      </c>
      <c r="R3187" t="s">
        <v>1435</v>
      </c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 spans="1:60" x14ac:dyDescent="0.25">
      <c r="A3188">
        <v>1054</v>
      </c>
      <c r="B3188">
        <v>43068</v>
      </c>
      <c r="C3188">
        <v>11</v>
      </c>
      <c r="D3188" t="s">
        <v>1624</v>
      </c>
      <c r="E3188" t="s">
        <v>1427</v>
      </c>
      <c r="F3188" t="s">
        <v>1537</v>
      </c>
      <c r="G3188">
        <v>100180090000</v>
      </c>
      <c r="H3188">
        <v>41310</v>
      </c>
      <c r="I3188">
        <v>4136120</v>
      </c>
      <c r="J3188">
        <v>473144</v>
      </c>
      <c r="K3188" t="s">
        <v>1445</v>
      </c>
      <c r="L3188" t="s">
        <v>1446</v>
      </c>
      <c r="M3188">
        <v>0</v>
      </c>
      <c r="N3188" t="s">
        <v>1447</v>
      </c>
      <c r="O3188" t="s">
        <v>1434</v>
      </c>
      <c r="P3188" t="s">
        <v>1627</v>
      </c>
      <c r="Q3188" t="s">
        <v>1435</v>
      </c>
      <c r="R3188" t="s">
        <v>1435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 spans="1:60" x14ac:dyDescent="0.25">
      <c r="A3189">
        <v>1055</v>
      </c>
      <c r="B3189">
        <v>43068</v>
      </c>
      <c r="C3189">
        <v>11</v>
      </c>
      <c r="D3189" t="s">
        <v>1686</v>
      </c>
      <c r="E3189" t="s">
        <v>1427</v>
      </c>
      <c r="F3189" t="s">
        <v>1428</v>
      </c>
      <c r="G3189">
        <v>5935008092</v>
      </c>
      <c r="H3189">
        <v>41310</v>
      </c>
      <c r="I3189">
        <v>4136140</v>
      </c>
      <c r="J3189">
        <v>41824</v>
      </c>
      <c r="K3189" t="s">
        <v>1445</v>
      </c>
      <c r="L3189" t="s">
        <v>1446</v>
      </c>
      <c r="M3189">
        <v>0</v>
      </c>
      <c r="N3189" t="s">
        <v>1447</v>
      </c>
      <c r="O3189" t="s">
        <v>1434</v>
      </c>
      <c r="P3189" t="s">
        <v>1937</v>
      </c>
      <c r="Q3189" t="s">
        <v>1435</v>
      </c>
      <c r="R3189" t="s">
        <v>1435</v>
      </c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 spans="1:60" x14ac:dyDescent="0.25">
      <c r="A3190">
        <v>1056</v>
      </c>
      <c r="B3190">
        <v>43068</v>
      </c>
      <c r="C3190">
        <v>11</v>
      </c>
      <c r="D3190" t="s">
        <v>1580</v>
      </c>
      <c r="E3190" t="s">
        <v>1427</v>
      </c>
      <c r="F3190" t="s">
        <v>1441</v>
      </c>
      <c r="G3190">
        <v>5000571065</v>
      </c>
      <c r="H3190">
        <v>210102</v>
      </c>
      <c r="I3190">
        <v>41310</v>
      </c>
      <c r="J3190">
        <v>42683300</v>
      </c>
      <c r="K3190" t="s">
        <v>1445</v>
      </c>
      <c r="L3190" t="s">
        <v>1446</v>
      </c>
      <c r="M3190">
        <v>0</v>
      </c>
      <c r="N3190" t="s">
        <v>1447</v>
      </c>
      <c r="O3190" t="s">
        <v>1434</v>
      </c>
      <c r="P3190" t="s">
        <v>1586</v>
      </c>
      <c r="Q3190" t="s">
        <v>1435</v>
      </c>
      <c r="R3190" t="s">
        <v>1435</v>
      </c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 spans="1:60" x14ac:dyDescent="0.25">
      <c r="A3191">
        <v>1057</v>
      </c>
      <c r="B3191">
        <v>43068</v>
      </c>
      <c r="C3191">
        <v>11</v>
      </c>
      <c r="D3191" t="s">
        <v>1580</v>
      </c>
      <c r="E3191" t="s">
        <v>1427</v>
      </c>
      <c r="F3191" t="s">
        <v>1441</v>
      </c>
      <c r="G3191">
        <v>5000571065</v>
      </c>
      <c r="H3191">
        <v>210101</v>
      </c>
      <c r="I3191">
        <v>41310</v>
      </c>
      <c r="J3191">
        <v>59578897</v>
      </c>
      <c r="K3191" t="s">
        <v>1445</v>
      </c>
      <c r="L3191" t="s">
        <v>1446</v>
      </c>
      <c r="M3191">
        <v>0</v>
      </c>
      <c r="N3191" t="s">
        <v>1447</v>
      </c>
      <c r="O3191" t="s">
        <v>1434</v>
      </c>
      <c r="P3191" t="s">
        <v>1586</v>
      </c>
      <c r="Q3191" t="s">
        <v>1435</v>
      </c>
      <c r="R3191" t="s">
        <v>1435</v>
      </c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 spans="1:60" x14ac:dyDescent="0.25">
      <c r="A3192">
        <v>1058</v>
      </c>
      <c r="B3192">
        <v>43068</v>
      </c>
      <c r="C3192">
        <v>11</v>
      </c>
      <c r="D3192" t="s">
        <v>1624</v>
      </c>
      <c r="E3192" t="s">
        <v>1427</v>
      </c>
      <c r="F3192" t="s">
        <v>1537</v>
      </c>
      <c r="G3192">
        <v>100180090000</v>
      </c>
      <c r="H3192">
        <v>41310</v>
      </c>
      <c r="I3192">
        <v>4136120</v>
      </c>
      <c r="J3192">
        <v>10132911</v>
      </c>
      <c r="K3192" t="s">
        <v>1445</v>
      </c>
      <c r="L3192" t="s">
        <v>1446</v>
      </c>
      <c r="M3192">
        <v>0</v>
      </c>
      <c r="N3192" t="s">
        <v>1447</v>
      </c>
      <c r="O3192" t="s">
        <v>1434</v>
      </c>
      <c r="P3192" t="s">
        <v>1627</v>
      </c>
      <c r="Q3192" t="s">
        <v>1435</v>
      </c>
      <c r="R3192" t="s">
        <v>1435</v>
      </c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 spans="1:60" x14ac:dyDescent="0.25">
      <c r="A3193">
        <v>1059</v>
      </c>
      <c r="B3193">
        <v>43068</v>
      </c>
      <c r="C3193">
        <v>11</v>
      </c>
      <c r="D3193" t="s">
        <v>1629</v>
      </c>
      <c r="E3193" t="s">
        <v>1427</v>
      </c>
      <c r="F3193" t="s">
        <v>1537</v>
      </c>
      <c r="G3193">
        <v>100180000901</v>
      </c>
      <c r="H3193">
        <v>41310</v>
      </c>
      <c r="I3193">
        <v>4136130</v>
      </c>
      <c r="J3193">
        <v>8670102</v>
      </c>
      <c r="K3193" t="s">
        <v>1445</v>
      </c>
      <c r="L3193" t="s">
        <v>1446</v>
      </c>
      <c r="M3193">
        <v>0</v>
      </c>
      <c r="N3193" t="s">
        <v>1447</v>
      </c>
      <c r="O3193" t="s">
        <v>1434</v>
      </c>
      <c r="P3193" t="s">
        <v>1632</v>
      </c>
      <c r="Q3193" t="s">
        <v>1435</v>
      </c>
      <c r="R3193" t="s">
        <v>1435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 spans="1:60" x14ac:dyDescent="0.25">
      <c r="A3194">
        <v>1060</v>
      </c>
      <c r="B3194">
        <v>43068</v>
      </c>
      <c r="C3194">
        <v>11</v>
      </c>
      <c r="D3194" t="s">
        <v>1686</v>
      </c>
      <c r="E3194" t="s">
        <v>1427</v>
      </c>
      <c r="F3194" t="s">
        <v>1428</v>
      </c>
      <c r="G3194">
        <v>5935008092</v>
      </c>
      <c r="H3194">
        <v>41310</v>
      </c>
      <c r="I3194">
        <v>4136140</v>
      </c>
      <c r="J3194">
        <v>695552</v>
      </c>
      <c r="K3194" t="s">
        <v>1445</v>
      </c>
      <c r="L3194" t="s">
        <v>1446</v>
      </c>
      <c r="M3194">
        <v>0</v>
      </c>
      <c r="N3194" t="s">
        <v>1447</v>
      </c>
      <c r="O3194" t="s">
        <v>1434</v>
      </c>
      <c r="P3194" t="s">
        <v>1937</v>
      </c>
      <c r="Q3194" t="s">
        <v>1435</v>
      </c>
      <c r="R3194" t="s">
        <v>1435</v>
      </c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 spans="1:60" x14ac:dyDescent="0.25">
      <c r="A3195">
        <v>1061</v>
      </c>
      <c r="B3195">
        <v>43068</v>
      </c>
      <c r="C3195">
        <v>11</v>
      </c>
      <c r="D3195" t="s">
        <v>1645</v>
      </c>
      <c r="E3195" t="s">
        <v>1427</v>
      </c>
      <c r="F3195" t="s">
        <v>1428</v>
      </c>
      <c r="G3195">
        <v>5954302400</v>
      </c>
      <c r="H3195">
        <v>41310</v>
      </c>
      <c r="I3195">
        <v>41362</v>
      </c>
      <c r="J3195">
        <v>1360000</v>
      </c>
      <c r="K3195" t="s">
        <v>1445</v>
      </c>
      <c r="L3195" t="s">
        <v>1446</v>
      </c>
      <c r="M3195">
        <v>0</v>
      </c>
      <c r="N3195" t="s">
        <v>1447</v>
      </c>
      <c r="O3195" t="s">
        <v>1434</v>
      </c>
      <c r="P3195" t="s">
        <v>1647</v>
      </c>
      <c r="Q3195" t="s">
        <v>1435</v>
      </c>
      <c r="R3195" t="s">
        <v>1435</v>
      </c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 spans="1:60" x14ac:dyDescent="0.25">
      <c r="A3196">
        <v>1062</v>
      </c>
      <c r="B3196">
        <v>43068</v>
      </c>
      <c r="C3196">
        <v>11</v>
      </c>
      <c r="D3196" t="s">
        <v>2513</v>
      </c>
      <c r="E3196" t="s">
        <v>1427</v>
      </c>
      <c r="F3196" t="s">
        <v>1537</v>
      </c>
      <c r="G3196">
        <v>100180000962</v>
      </c>
      <c r="H3196">
        <v>41310</v>
      </c>
      <c r="I3196">
        <v>4136100</v>
      </c>
      <c r="J3196">
        <v>749000</v>
      </c>
      <c r="K3196" t="s">
        <v>1445</v>
      </c>
      <c r="L3196" t="s">
        <v>1446</v>
      </c>
      <c r="M3196">
        <v>0</v>
      </c>
      <c r="N3196" t="s">
        <v>1447</v>
      </c>
      <c r="O3196" t="s">
        <v>1434</v>
      </c>
      <c r="P3196" t="s">
        <v>1634</v>
      </c>
      <c r="Q3196" t="s">
        <v>1435</v>
      </c>
      <c r="R3196" t="s">
        <v>1435</v>
      </c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 spans="1:60" x14ac:dyDescent="0.25">
      <c r="A3197">
        <v>1063</v>
      </c>
      <c r="B3197">
        <v>43068</v>
      </c>
      <c r="C3197">
        <v>11</v>
      </c>
      <c r="D3197" t="s">
        <v>1690</v>
      </c>
      <c r="E3197" t="s">
        <v>1427</v>
      </c>
      <c r="F3197" t="s">
        <v>1537</v>
      </c>
      <c r="G3197">
        <v>100181715401</v>
      </c>
      <c r="H3197">
        <v>41310</v>
      </c>
      <c r="I3197">
        <v>4136100</v>
      </c>
      <c r="J3197">
        <v>25500</v>
      </c>
      <c r="K3197" t="s">
        <v>1445</v>
      </c>
      <c r="L3197" t="s">
        <v>1446</v>
      </c>
      <c r="M3197">
        <v>0</v>
      </c>
      <c r="N3197" t="s">
        <v>1447</v>
      </c>
      <c r="O3197" t="s">
        <v>1434</v>
      </c>
      <c r="P3197" t="s">
        <v>2561</v>
      </c>
      <c r="Q3197" t="s">
        <v>1435</v>
      </c>
      <c r="R3197" t="s">
        <v>1435</v>
      </c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 spans="1:60" x14ac:dyDescent="0.25">
      <c r="A3198">
        <v>1064</v>
      </c>
      <c r="B3198">
        <v>43068</v>
      </c>
      <c r="C3198">
        <v>11</v>
      </c>
      <c r="D3198" t="s">
        <v>1690</v>
      </c>
      <c r="E3198" t="s">
        <v>1427</v>
      </c>
      <c r="F3198" t="s">
        <v>1537</v>
      </c>
      <c r="G3198">
        <v>100181715401</v>
      </c>
      <c r="H3198">
        <v>41310</v>
      </c>
      <c r="I3198">
        <v>4136100</v>
      </c>
      <c r="J3198">
        <v>51000</v>
      </c>
      <c r="K3198" t="s">
        <v>1445</v>
      </c>
      <c r="L3198" t="s">
        <v>1446</v>
      </c>
      <c r="M3198">
        <v>0</v>
      </c>
      <c r="N3198" t="s">
        <v>1447</v>
      </c>
      <c r="O3198" t="s">
        <v>1434</v>
      </c>
      <c r="P3198" t="s">
        <v>2549</v>
      </c>
      <c r="Q3198" t="s">
        <v>1435</v>
      </c>
      <c r="R3198" t="s">
        <v>1435</v>
      </c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 spans="1:60" x14ac:dyDescent="0.25">
      <c r="A3199">
        <v>1065</v>
      </c>
      <c r="B3199">
        <v>43068</v>
      </c>
      <c r="C3199">
        <v>11</v>
      </c>
      <c r="D3199" t="s">
        <v>2603</v>
      </c>
      <c r="E3199" t="s">
        <v>1427</v>
      </c>
      <c r="F3199" t="s">
        <v>1428</v>
      </c>
      <c r="G3199">
        <v>5951027901</v>
      </c>
      <c r="H3199">
        <v>41310</v>
      </c>
      <c r="I3199">
        <v>41362</v>
      </c>
      <c r="J3199">
        <v>781000</v>
      </c>
      <c r="K3199" t="s">
        <v>1445</v>
      </c>
      <c r="L3199" t="s">
        <v>1446</v>
      </c>
      <c r="M3199">
        <v>0</v>
      </c>
      <c r="N3199" t="s">
        <v>1447</v>
      </c>
      <c r="O3199" t="s">
        <v>1434</v>
      </c>
      <c r="P3199" t="s">
        <v>1642</v>
      </c>
      <c r="Q3199" t="s">
        <v>1435</v>
      </c>
      <c r="R3199" t="s">
        <v>1435</v>
      </c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 spans="1:60" x14ac:dyDescent="0.25">
      <c r="A3200">
        <v>1066</v>
      </c>
      <c r="B3200">
        <v>43068</v>
      </c>
      <c r="C3200">
        <v>11</v>
      </c>
      <c r="D3200" t="s">
        <v>1542</v>
      </c>
      <c r="E3200" t="s">
        <v>1427</v>
      </c>
      <c r="F3200" t="s">
        <v>1428</v>
      </c>
      <c r="G3200">
        <v>5026455045</v>
      </c>
      <c r="H3200">
        <v>41310</v>
      </c>
      <c r="I3200">
        <v>41362</v>
      </c>
      <c r="J3200">
        <v>2754800</v>
      </c>
      <c r="K3200" t="s">
        <v>1445</v>
      </c>
      <c r="L3200" t="s">
        <v>1446</v>
      </c>
      <c r="M3200">
        <v>0</v>
      </c>
      <c r="N3200" t="s">
        <v>1447</v>
      </c>
      <c r="O3200" t="s">
        <v>1434</v>
      </c>
      <c r="P3200" t="s">
        <v>1642</v>
      </c>
      <c r="Q3200" t="s">
        <v>1435</v>
      </c>
      <c r="R3200" t="s">
        <v>1435</v>
      </c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 spans="1:60" x14ac:dyDescent="0.25">
      <c r="A3201">
        <v>1067</v>
      </c>
      <c r="B3201">
        <v>43068</v>
      </c>
      <c r="C3201">
        <v>11</v>
      </c>
      <c r="D3201" t="s">
        <v>2576</v>
      </c>
      <c r="E3201" t="s">
        <v>1427</v>
      </c>
      <c r="F3201" t="s">
        <v>1428</v>
      </c>
      <c r="G3201">
        <v>5954065003</v>
      </c>
      <c r="H3201">
        <v>41310</v>
      </c>
      <c r="I3201">
        <v>34713</v>
      </c>
      <c r="J3201">
        <v>100000</v>
      </c>
      <c r="K3201" t="s">
        <v>1445</v>
      </c>
      <c r="L3201" t="s">
        <v>1446</v>
      </c>
      <c r="M3201">
        <v>0</v>
      </c>
      <c r="N3201" t="s">
        <v>1447</v>
      </c>
      <c r="O3201" t="s">
        <v>1434</v>
      </c>
      <c r="P3201" t="s">
        <v>1995</v>
      </c>
      <c r="Q3201" t="s">
        <v>1435</v>
      </c>
      <c r="R3201" t="s">
        <v>1435</v>
      </c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 spans="1:60" x14ac:dyDescent="0.25">
      <c r="A3202">
        <v>1068</v>
      </c>
      <c r="B3202">
        <v>43068</v>
      </c>
      <c r="C3202">
        <v>11</v>
      </c>
      <c r="D3202" t="s">
        <v>1800</v>
      </c>
      <c r="E3202" t="s">
        <v>1427</v>
      </c>
      <c r="F3202" t="s">
        <v>1428</v>
      </c>
      <c r="G3202">
        <v>5954161944</v>
      </c>
      <c r="H3202">
        <v>41310</v>
      </c>
      <c r="I3202">
        <v>34713</v>
      </c>
      <c r="J3202">
        <v>250000</v>
      </c>
      <c r="K3202" t="s">
        <v>1445</v>
      </c>
      <c r="L3202" t="s">
        <v>1446</v>
      </c>
      <c r="M3202">
        <v>0</v>
      </c>
      <c r="N3202" t="s">
        <v>1447</v>
      </c>
      <c r="O3202" t="s">
        <v>1434</v>
      </c>
      <c r="P3202" t="s">
        <v>1995</v>
      </c>
      <c r="Q3202" t="s">
        <v>1435</v>
      </c>
      <c r="R3202" t="s">
        <v>1435</v>
      </c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 spans="1:60" x14ac:dyDescent="0.25">
      <c r="A3203">
        <v>1069</v>
      </c>
      <c r="B3203">
        <v>43068</v>
      </c>
      <c r="C3203">
        <v>11</v>
      </c>
      <c r="D3203" t="s">
        <v>2117</v>
      </c>
      <c r="E3203" t="s">
        <v>1427</v>
      </c>
      <c r="F3203" t="s">
        <v>1428</v>
      </c>
      <c r="G3203">
        <v>5954066493</v>
      </c>
      <c r="H3203">
        <v>41310</v>
      </c>
      <c r="I3203">
        <v>34713</v>
      </c>
      <c r="J3203">
        <v>50000</v>
      </c>
      <c r="K3203" t="s">
        <v>1445</v>
      </c>
      <c r="L3203" t="s">
        <v>1446</v>
      </c>
      <c r="M3203">
        <v>0</v>
      </c>
      <c r="N3203" t="s">
        <v>1447</v>
      </c>
      <c r="O3203" t="s">
        <v>1434</v>
      </c>
      <c r="P3203" t="s">
        <v>1995</v>
      </c>
      <c r="Q3203" t="s">
        <v>1435</v>
      </c>
      <c r="R3203" t="s">
        <v>1435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 spans="1:60" x14ac:dyDescent="0.25">
      <c r="A3204">
        <v>1070</v>
      </c>
      <c r="B3204">
        <v>43068</v>
      </c>
      <c r="C3204">
        <v>11</v>
      </c>
      <c r="D3204" t="s">
        <v>2054</v>
      </c>
      <c r="E3204" t="s">
        <v>1427</v>
      </c>
      <c r="F3204" t="s">
        <v>2055</v>
      </c>
      <c r="G3204">
        <v>5000577905</v>
      </c>
      <c r="H3204">
        <v>41310</v>
      </c>
      <c r="I3204">
        <v>34713</v>
      </c>
      <c r="J3204">
        <v>100000</v>
      </c>
      <c r="K3204" t="s">
        <v>1445</v>
      </c>
      <c r="L3204" t="s">
        <v>1446</v>
      </c>
      <c r="M3204">
        <v>0</v>
      </c>
      <c r="N3204" t="s">
        <v>1447</v>
      </c>
      <c r="O3204" t="s">
        <v>1434</v>
      </c>
      <c r="P3204" t="s">
        <v>1995</v>
      </c>
      <c r="Q3204" t="s">
        <v>1435</v>
      </c>
      <c r="R3204" t="s">
        <v>1435</v>
      </c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 spans="1:60" x14ac:dyDescent="0.25">
      <c r="A3205">
        <v>1071</v>
      </c>
      <c r="B3205">
        <v>43068</v>
      </c>
      <c r="C3205">
        <v>11</v>
      </c>
      <c r="D3205" t="s">
        <v>1607</v>
      </c>
      <c r="E3205" t="s">
        <v>1427</v>
      </c>
      <c r="F3205" t="s">
        <v>1428</v>
      </c>
      <c r="G3205">
        <v>5954336382</v>
      </c>
      <c r="H3205">
        <v>41310</v>
      </c>
      <c r="I3205">
        <v>34713</v>
      </c>
      <c r="J3205">
        <v>200000</v>
      </c>
      <c r="K3205" t="s">
        <v>1445</v>
      </c>
      <c r="L3205" t="s">
        <v>1446</v>
      </c>
      <c r="M3205">
        <v>0</v>
      </c>
      <c r="N3205" t="s">
        <v>1447</v>
      </c>
      <c r="O3205" t="s">
        <v>1434</v>
      </c>
      <c r="P3205" t="s">
        <v>1995</v>
      </c>
      <c r="Q3205" t="s">
        <v>1435</v>
      </c>
      <c r="R3205" t="s">
        <v>1435</v>
      </c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</row>
    <row r="3206" spans="1:60" x14ac:dyDescent="0.25">
      <c r="A3206">
        <v>1072</v>
      </c>
      <c r="B3206">
        <v>43068</v>
      </c>
      <c r="C3206">
        <v>11</v>
      </c>
      <c r="D3206" t="s">
        <v>2232</v>
      </c>
      <c r="E3206" t="s">
        <v>1427</v>
      </c>
      <c r="F3206" t="s">
        <v>1717</v>
      </c>
      <c r="G3206">
        <v>5935010828</v>
      </c>
      <c r="H3206">
        <v>41310</v>
      </c>
      <c r="I3206">
        <v>34713</v>
      </c>
      <c r="J3206">
        <v>200000</v>
      </c>
      <c r="K3206" t="s">
        <v>1445</v>
      </c>
      <c r="L3206" t="s">
        <v>1446</v>
      </c>
      <c r="M3206">
        <v>0</v>
      </c>
      <c r="N3206" t="s">
        <v>1447</v>
      </c>
      <c r="O3206" t="s">
        <v>1434</v>
      </c>
      <c r="P3206" t="s">
        <v>1995</v>
      </c>
      <c r="Q3206" t="s">
        <v>1435</v>
      </c>
      <c r="R3206" t="s">
        <v>1435</v>
      </c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 spans="1:60" x14ac:dyDescent="0.25">
      <c r="A3207">
        <v>1073</v>
      </c>
      <c r="B3207">
        <v>43068</v>
      </c>
      <c r="C3207">
        <v>11</v>
      </c>
      <c r="D3207" t="s">
        <v>2601</v>
      </c>
      <c r="E3207" t="s">
        <v>1427</v>
      </c>
      <c r="F3207" t="s">
        <v>1441</v>
      </c>
      <c r="G3207">
        <v>5000578712</v>
      </c>
      <c r="H3207">
        <v>41310</v>
      </c>
      <c r="I3207">
        <v>34713</v>
      </c>
      <c r="J3207">
        <v>75000</v>
      </c>
      <c r="K3207" t="s">
        <v>1445</v>
      </c>
      <c r="L3207" t="s">
        <v>1446</v>
      </c>
      <c r="M3207">
        <v>0</v>
      </c>
      <c r="N3207" t="s">
        <v>1447</v>
      </c>
      <c r="O3207" t="s">
        <v>1434</v>
      </c>
      <c r="P3207" t="s">
        <v>1995</v>
      </c>
      <c r="Q3207" t="s">
        <v>1435</v>
      </c>
      <c r="R3207" t="s">
        <v>1435</v>
      </c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 spans="1:60" x14ac:dyDescent="0.25">
      <c r="A3208">
        <v>1074</v>
      </c>
      <c r="B3208">
        <v>43068</v>
      </c>
      <c r="C3208">
        <v>11</v>
      </c>
      <c r="D3208" t="s">
        <v>1629</v>
      </c>
      <c r="E3208" t="s">
        <v>1427</v>
      </c>
      <c r="F3208" t="s">
        <v>1537</v>
      </c>
      <c r="G3208">
        <v>100180000901</v>
      </c>
      <c r="H3208">
        <v>41310</v>
      </c>
      <c r="I3208">
        <v>4136130</v>
      </c>
      <c r="J3208">
        <v>224000</v>
      </c>
      <c r="K3208" t="s">
        <v>1445</v>
      </c>
      <c r="L3208" t="s">
        <v>1446</v>
      </c>
      <c r="M3208">
        <v>0</v>
      </c>
      <c r="N3208" t="s">
        <v>1447</v>
      </c>
      <c r="O3208" t="s">
        <v>1434</v>
      </c>
      <c r="P3208" t="s">
        <v>2627</v>
      </c>
      <c r="Q3208" t="s">
        <v>1435</v>
      </c>
      <c r="R3208" t="s">
        <v>1435</v>
      </c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 spans="1:60" x14ac:dyDescent="0.25">
      <c r="A3209">
        <v>1075</v>
      </c>
      <c r="B3209">
        <v>43068</v>
      </c>
      <c r="C3209">
        <v>11</v>
      </c>
      <c r="D3209" t="s">
        <v>2521</v>
      </c>
      <c r="E3209" t="s">
        <v>1427</v>
      </c>
      <c r="F3209" t="s">
        <v>1428</v>
      </c>
      <c r="G3209">
        <v>5935225802</v>
      </c>
      <c r="H3209">
        <v>41310</v>
      </c>
      <c r="I3209">
        <v>41362</v>
      </c>
      <c r="J3209">
        <v>284735</v>
      </c>
      <c r="K3209" t="s">
        <v>1445</v>
      </c>
      <c r="L3209" t="s">
        <v>1446</v>
      </c>
      <c r="M3209">
        <v>0</v>
      </c>
      <c r="N3209" t="s">
        <v>1447</v>
      </c>
      <c r="O3209" t="s">
        <v>1434</v>
      </c>
      <c r="P3209" t="s">
        <v>1642</v>
      </c>
      <c r="Q3209" t="s">
        <v>1435</v>
      </c>
      <c r="R3209" t="s">
        <v>1435</v>
      </c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 spans="1:60" x14ac:dyDescent="0.25">
      <c r="A3210">
        <v>1076</v>
      </c>
      <c r="B3210">
        <v>43068</v>
      </c>
      <c r="C3210">
        <v>11</v>
      </c>
      <c r="D3210" t="s">
        <v>2598</v>
      </c>
      <c r="E3210" t="s">
        <v>1427</v>
      </c>
      <c r="F3210" t="s">
        <v>1428</v>
      </c>
      <c r="G3210">
        <v>5959139334</v>
      </c>
      <c r="H3210">
        <v>41310</v>
      </c>
      <c r="I3210">
        <v>41362</v>
      </c>
      <c r="J3210">
        <v>131000</v>
      </c>
      <c r="K3210" t="s">
        <v>1445</v>
      </c>
      <c r="L3210" t="s">
        <v>1446</v>
      </c>
      <c r="M3210">
        <v>0</v>
      </c>
      <c r="N3210" t="s">
        <v>1447</v>
      </c>
      <c r="O3210" t="s">
        <v>1434</v>
      </c>
      <c r="P3210" t="s">
        <v>2599</v>
      </c>
      <c r="Q3210" t="s">
        <v>1435</v>
      </c>
      <c r="R3210" t="s">
        <v>1435</v>
      </c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 spans="1:60" x14ac:dyDescent="0.25">
      <c r="A3211">
        <v>1088</v>
      </c>
      <c r="B3211">
        <v>43068</v>
      </c>
      <c r="C3211">
        <v>585</v>
      </c>
      <c r="D3211" t="s">
        <v>2548</v>
      </c>
      <c r="E3211" t="s">
        <v>1427</v>
      </c>
      <c r="F3211" t="s">
        <v>1656</v>
      </c>
      <c r="G3211">
        <v>5000580636</v>
      </c>
      <c r="H3211">
        <v>41362</v>
      </c>
      <c r="I3211">
        <v>31211</v>
      </c>
      <c r="J3211">
        <v>25500</v>
      </c>
      <c r="K3211" t="s">
        <v>1445</v>
      </c>
      <c r="L3211" t="s">
        <v>1446</v>
      </c>
      <c r="M3211">
        <v>0</v>
      </c>
      <c r="N3211" t="s">
        <v>1447</v>
      </c>
      <c r="O3211" t="s">
        <v>1434</v>
      </c>
      <c r="P3211" t="s">
        <v>2561</v>
      </c>
      <c r="Q3211">
        <v>71802</v>
      </c>
      <c r="R3211">
        <v>81834</v>
      </c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 spans="1:60" x14ac:dyDescent="0.25">
      <c r="A3212">
        <v>1089</v>
      </c>
      <c r="B3212">
        <v>43068</v>
      </c>
      <c r="C3212">
        <v>586</v>
      </c>
      <c r="D3212" t="s">
        <v>1484</v>
      </c>
      <c r="E3212" t="s">
        <v>1427</v>
      </c>
      <c r="F3212" t="s">
        <v>1428</v>
      </c>
      <c r="G3212">
        <v>5956056686</v>
      </c>
      <c r="H3212">
        <v>4136108</v>
      </c>
      <c r="I3212">
        <v>31211</v>
      </c>
      <c r="J3212">
        <v>112500</v>
      </c>
      <c r="K3212" t="s">
        <v>1445</v>
      </c>
      <c r="L3212" t="s">
        <v>1446</v>
      </c>
      <c r="M3212">
        <v>0</v>
      </c>
      <c r="N3212" t="s">
        <v>1447</v>
      </c>
      <c r="O3212" t="s">
        <v>1434</v>
      </c>
      <c r="P3212" t="s">
        <v>1710</v>
      </c>
      <c r="Q3212">
        <v>71802</v>
      </c>
      <c r="R3212">
        <v>81806</v>
      </c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 spans="1:60" x14ac:dyDescent="0.25">
      <c r="A3213">
        <v>1094</v>
      </c>
      <c r="B3213">
        <v>43068</v>
      </c>
      <c r="C3213">
        <v>587</v>
      </c>
      <c r="D3213" t="s">
        <v>1834</v>
      </c>
      <c r="E3213" t="s">
        <v>1427</v>
      </c>
      <c r="F3213" t="s">
        <v>1546</v>
      </c>
      <c r="G3213">
        <v>250000392893</v>
      </c>
      <c r="H3213">
        <v>4136108</v>
      </c>
      <c r="I3213">
        <v>31211</v>
      </c>
      <c r="J3213">
        <v>331100</v>
      </c>
      <c r="K3213" t="s">
        <v>1445</v>
      </c>
      <c r="L3213" t="s">
        <v>1446</v>
      </c>
      <c r="M3213">
        <v>0</v>
      </c>
      <c r="N3213" t="s">
        <v>1447</v>
      </c>
      <c r="O3213" t="s">
        <v>1434</v>
      </c>
      <c r="P3213" t="s">
        <v>1708</v>
      </c>
      <c r="Q3213">
        <v>71802</v>
      </c>
      <c r="R3213">
        <v>81806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 spans="1:60" x14ac:dyDescent="0.25">
      <c r="A3214">
        <v>1096</v>
      </c>
      <c r="B3214">
        <v>43068</v>
      </c>
      <c r="C3214">
        <v>11</v>
      </c>
      <c r="D3214" t="s">
        <v>1580</v>
      </c>
      <c r="E3214" t="s">
        <v>1427</v>
      </c>
      <c r="F3214" t="s">
        <v>1441</v>
      </c>
      <c r="G3214">
        <v>5000571065</v>
      </c>
      <c r="H3214">
        <v>31215</v>
      </c>
      <c r="I3214">
        <v>4136100</v>
      </c>
      <c r="J3214">
        <v>76500</v>
      </c>
      <c r="K3214" t="s">
        <v>1445</v>
      </c>
      <c r="L3214" t="s">
        <v>1446</v>
      </c>
      <c r="M3214">
        <v>0</v>
      </c>
      <c r="N3214" t="s">
        <v>1447</v>
      </c>
      <c r="O3214" t="s">
        <v>1434</v>
      </c>
      <c r="P3214" t="s">
        <v>1642</v>
      </c>
      <c r="Q3214" t="s">
        <v>1435</v>
      </c>
      <c r="R3214" t="s">
        <v>1435</v>
      </c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 spans="1:60" x14ac:dyDescent="0.25">
      <c r="A3215">
        <v>1210</v>
      </c>
      <c r="B3215">
        <v>43068</v>
      </c>
      <c r="C3215">
        <v>11</v>
      </c>
      <c r="D3215" t="s">
        <v>1624</v>
      </c>
      <c r="E3215" t="s">
        <v>1427</v>
      </c>
      <c r="F3215" t="s">
        <v>1537</v>
      </c>
      <c r="G3215">
        <v>100180090000</v>
      </c>
      <c r="H3215">
        <v>210201</v>
      </c>
      <c r="I3215">
        <v>4136120</v>
      </c>
      <c r="J3215">
        <v>11676323</v>
      </c>
      <c r="K3215" t="s">
        <v>1445</v>
      </c>
      <c r="L3215" t="s">
        <v>1446</v>
      </c>
      <c r="M3215">
        <v>0</v>
      </c>
      <c r="N3215" t="s">
        <v>1447</v>
      </c>
      <c r="O3215" t="s">
        <v>1434</v>
      </c>
      <c r="P3215" t="s">
        <v>1738</v>
      </c>
      <c r="Q3215" t="s">
        <v>1435</v>
      </c>
      <c r="R3215" t="s">
        <v>1435</v>
      </c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 spans="1:60" x14ac:dyDescent="0.25">
      <c r="A3216">
        <v>1095</v>
      </c>
      <c r="B3216">
        <v>43069</v>
      </c>
      <c r="C3216">
        <v>11</v>
      </c>
      <c r="D3216" t="s">
        <v>1580</v>
      </c>
      <c r="E3216" t="s">
        <v>1427</v>
      </c>
      <c r="F3216" t="s">
        <v>1441</v>
      </c>
      <c r="G3216">
        <v>5000571065</v>
      </c>
      <c r="H3216">
        <v>31211</v>
      </c>
      <c r="I3216">
        <v>1200041</v>
      </c>
      <c r="J3216">
        <v>60000</v>
      </c>
      <c r="K3216" t="s">
        <v>1445</v>
      </c>
      <c r="L3216" t="s">
        <v>1446</v>
      </c>
      <c r="M3216">
        <v>0</v>
      </c>
      <c r="N3216" t="s">
        <v>1447</v>
      </c>
      <c r="O3216" t="s">
        <v>1434</v>
      </c>
      <c r="P3216" t="s">
        <v>2628</v>
      </c>
      <c r="Q3216" t="s">
        <v>1435</v>
      </c>
      <c r="R3216" t="s">
        <v>1435</v>
      </c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 spans="1:60" x14ac:dyDescent="0.25">
      <c r="A3217">
        <v>1211</v>
      </c>
      <c r="B3217">
        <v>43069</v>
      </c>
      <c r="C3217">
        <v>11</v>
      </c>
      <c r="D3217" t="s">
        <v>1624</v>
      </c>
      <c r="E3217" t="s">
        <v>1427</v>
      </c>
      <c r="F3217" t="s">
        <v>1537</v>
      </c>
      <c r="G3217">
        <v>100180090000</v>
      </c>
      <c r="H3217">
        <v>210201</v>
      </c>
      <c r="I3217">
        <v>4136120</v>
      </c>
      <c r="J3217">
        <v>182400</v>
      </c>
      <c r="K3217" t="s">
        <v>1445</v>
      </c>
      <c r="L3217" t="s">
        <v>1446</v>
      </c>
      <c r="M3217">
        <v>0</v>
      </c>
      <c r="N3217" t="s">
        <v>1447</v>
      </c>
      <c r="O3217" t="s">
        <v>1434</v>
      </c>
      <c r="P3217" t="s">
        <v>1738</v>
      </c>
      <c r="Q3217" t="s">
        <v>1435</v>
      </c>
      <c r="R3217" t="s">
        <v>1435</v>
      </c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 spans="1:60" x14ac:dyDescent="0.25">
      <c r="A3218">
        <v>1115</v>
      </c>
      <c r="B3218">
        <v>43070</v>
      </c>
      <c r="C3218">
        <v>12</v>
      </c>
      <c r="D3218" t="s">
        <v>1580</v>
      </c>
      <c r="E3218" t="s">
        <v>1427</v>
      </c>
      <c r="F3218" t="s">
        <v>1441</v>
      </c>
      <c r="G3218">
        <v>5000571065</v>
      </c>
      <c r="H3218">
        <v>31211</v>
      </c>
      <c r="I3218">
        <v>1200041</v>
      </c>
      <c r="J3218">
        <v>60000</v>
      </c>
      <c r="K3218" t="s">
        <v>1445</v>
      </c>
      <c r="L3218" t="s">
        <v>1446</v>
      </c>
      <c r="M3218">
        <v>0</v>
      </c>
      <c r="N3218" t="s">
        <v>1447</v>
      </c>
      <c r="O3218" t="s">
        <v>1434</v>
      </c>
      <c r="P3218" t="s">
        <v>2629</v>
      </c>
      <c r="Q3218" t="s">
        <v>1435</v>
      </c>
      <c r="R3218" t="s">
        <v>1435</v>
      </c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 spans="1:60" x14ac:dyDescent="0.25">
      <c r="A3219">
        <v>1175</v>
      </c>
      <c r="B3219">
        <v>43070</v>
      </c>
      <c r="C3219">
        <v>645</v>
      </c>
      <c r="D3219" t="s">
        <v>1659</v>
      </c>
      <c r="E3219" t="s">
        <v>1427</v>
      </c>
      <c r="F3219" t="s">
        <v>1428</v>
      </c>
      <c r="G3219">
        <v>5935402419</v>
      </c>
      <c r="H3219">
        <v>210302</v>
      </c>
      <c r="I3219">
        <v>4136103</v>
      </c>
      <c r="J3219">
        <v>20936630</v>
      </c>
      <c r="K3219" t="s">
        <v>1445</v>
      </c>
      <c r="L3219" t="s">
        <v>1446</v>
      </c>
      <c r="M3219">
        <v>0</v>
      </c>
      <c r="N3219" t="s">
        <v>1447</v>
      </c>
      <c r="O3219" t="s">
        <v>1434</v>
      </c>
      <c r="P3219" t="s">
        <v>1662</v>
      </c>
      <c r="Q3219" t="s">
        <v>1435</v>
      </c>
      <c r="R3219" t="s">
        <v>1435</v>
      </c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 spans="1:60" x14ac:dyDescent="0.25">
      <c r="A3220">
        <v>1116</v>
      </c>
      <c r="B3220">
        <v>43074</v>
      </c>
      <c r="C3220">
        <v>12</v>
      </c>
      <c r="D3220" t="s">
        <v>1580</v>
      </c>
      <c r="E3220" t="s">
        <v>1427</v>
      </c>
      <c r="F3220" t="s">
        <v>1441</v>
      </c>
      <c r="G3220">
        <v>5000571065</v>
      </c>
      <c r="H3220">
        <v>31211</v>
      </c>
      <c r="I3220">
        <v>1200041</v>
      </c>
      <c r="J3220">
        <v>60000</v>
      </c>
      <c r="K3220" t="s">
        <v>1445</v>
      </c>
      <c r="L3220" t="s">
        <v>1446</v>
      </c>
      <c r="M3220">
        <v>0</v>
      </c>
      <c r="N3220" t="s">
        <v>1447</v>
      </c>
      <c r="O3220" t="s">
        <v>1434</v>
      </c>
      <c r="P3220" t="s">
        <v>2630</v>
      </c>
      <c r="Q3220" t="s">
        <v>1435</v>
      </c>
      <c r="R3220" t="s">
        <v>1435</v>
      </c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 spans="1:60" x14ac:dyDescent="0.25">
      <c r="A3221">
        <v>1117</v>
      </c>
      <c r="B3221">
        <v>43074</v>
      </c>
      <c r="C3221">
        <v>12</v>
      </c>
      <c r="D3221" t="s">
        <v>1580</v>
      </c>
      <c r="E3221" t="s">
        <v>1427</v>
      </c>
      <c r="F3221" t="s">
        <v>1441</v>
      </c>
      <c r="G3221">
        <v>5000571065</v>
      </c>
      <c r="H3221">
        <v>31211</v>
      </c>
      <c r="I3221">
        <v>1200041</v>
      </c>
      <c r="J3221">
        <v>60000</v>
      </c>
      <c r="K3221" t="s">
        <v>1445</v>
      </c>
      <c r="L3221" t="s">
        <v>1446</v>
      </c>
      <c r="M3221">
        <v>0</v>
      </c>
      <c r="N3221" t="s">
        <v>1447</v>
      </c>
      <c r="O3221" t="s">
        <v>1434</v>
      </c>
      <c r="P3221" t="s">
        <v>2631</v>
      </c>
      <c r="Q3221" t="s">
        <v>1435</v>
      </c>
      <c r="R3221" t="s">
        <v>1435</v>
      </c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 spans="1:60" x14ac:dyDescent="0.25">
      <c r="A3222">
        <v>1118</v>
      </c>
      <c r="B3222">
        <v>43075</v>
      </c>
      <c r="C3222">
        <v>12</v>
      </c>
      <c r="D3222" t="s">
        <v>1580</v>
      </c>
      <c r="E3222" t="s">
        <v>1427</v>
      </c>
      <c r="F3222" t="s">
        <v>1441</v>
      </c>
      <c r="G3222">
        <v>5000571065</v>
      </c>
      <c r="H3222">
        <v>31211</v>
      </c>
      <c r="I3222">
        <v>1200041</v>
      </c>
      <c r="J3222">
        <v>60000</v>
      </c>
      <c r="K3222" t="s">
        <v>1445</v>
      </c>
      <c r="L3222" t="s">
        <v>1446</v>
      </c>
      <c r="M3222">
        <v>0</v>
      </c>
      <c r="N3222" t="s">
        <v>1447</v>
      </c>
      <c r="O3222" t="s">
        <v>1434</v>
      </c>
      <c r="P3222" t="s">
        <v>2632</v>
      </c>
      <c r="Q3222" t="s">
        <v>1435</v>
      </c>
      <c r="R3222" t="s">
        <v>1435</v>
      </c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 spans="1:60" x14ac:dyDescent="0.25">
      <c r="A3223">
        <v>1119</v>
      </c>
      <c r="B3223">
        <v>43075</v>
      </c>
      <c r="C3223">
        <v>12</v>
      </c>
      <c r="D3223" t="s">
        <v>1580</v>
      </c>
      <c r="E3223" t="s">
        <v>1427</v>
      </c>
      <c r="F3223" t="s">
        <v>1441</v>
      </c>
      <c r="G3223">
        <v>5000571065</v>
      </c>
      <c r="H3223">
        <v>31211</v>
      </c>
      <c r="I3223">
        <v>1200041</v>
      </c>
      <c r="J3223">
        <v>79500</v>
      </c>
      <c r="K3223" t="s">
        <v>1445</v>
      </c>
      <c r="L3223" t="s">
        <v>1446</v>
      </c>
      <c r="M3223">
        <v>0</v>
      </c>
      <c r="N3223" t="s">
        <v>1447</v>
      </c>
      <c r="O3223" t="s">
        <v>1434</v>
      </c>
      <c r="P3223" t="s">
        <v>2633</v>
      </c>
      <c r="Q3223" t="s">
        <v>1435</v>
      </c>
      <c r="R3223" t="s">
        <v>1435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 spans="1:60" x14ac:dyDescent="0.25">
      <c r="A3224">
        <v>1120</v>
      </c>
      <c r="B3224">
        <v>43075</v>
      </c>
      <c r="C3224">
        <v>12</v>
      </c>
      <c r="D3224" t="s">
        <v>1580</v>
      </c>
      <c r="E3224" t="s">
        <v>1427</v>
      </c>
      <c r="F3224" t="s">
        <v>1441</v>
      </c>
      <c r="G3224">
        <v>5000571065</v>
      </c>
      <c r="H3224">
        <v>31211</v>
      </c>
      <c r="I3224">
        <v>1200041</v>
      </c>
      <c r="J3224">
        <v>800000</v>
      </c>
      <c r="K3224" t="s">
        <v>1445</v>
      </c>
      <c r="L3224" t="s">
        <v>1446</v>
      </c>
      <c r="M3224">
        <v>0</v>
      </c>
      <c r="N3224" t="s">
        <v>1447</v>
      </c>
      <c r="O3224" t="s">
        <v>1434</v>
      </c>
      <c r="P3224" t="s">
        <v>2634</v>
      </c>
      <c r="Q3224" t="s">
        <v>1435</v>
      </c>
      <c r="R3224" t="s">
        <v>1435</v>
      </c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 spans="1:60" x14ac:dyDescent="0.25">
      <c r="A3225">
        <v>1121</v>
      </c>
      <c r="B3225">
        <v>43075</v>
      </c>
      <c r="C3225">
        <v>12</v>
      </c>
      <c r="D3225" t="s">
        <v>1580</v>
      </c>
      <c r="E3225" t="s">
        <v>1427</v>
      </c>
      <c r="F3225" t="s">
        <v>1441</v>
      </c>
      <c r="G3225">
        <v>5000571065</v>
      </c>
      <c r="H3225">
        <v>31211</v>
      </c>
      <c r="I3225">
        <v>1200041</v>
      </c>
      <c r="J3225">
        <v>60000</v>
      </c>
      <c r="K3225" t="s">
        <v>1445</v>
      </c>
      <c r="L3225" t="s">
        <v>1446</v>
      </c>
      <c r="M3225">
        <v>0</v>
      </c>
      <c r="N3225" t="s">
        <v>1447</v>
      </c>
      <c r="O3225" t="s">
        <v>1434</v>
      </c>
      <c r="P3225" t="s">
        <v>2635</v>
      </c>
      <c r="Q3225" t="s">
        <v>1435</v>
      </c>
      <c r="R3225" t="s">
        <v>1435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 spans="1:60" x14ac:dyDescent="0.25">
      <c r="A3226">
        <v>1122</v>
      </c>
      <c r="B3226">
        <v>43075</v>
      </c>
      <c r="C3226">
        <v>12</v>
      </c>
      <c r="D3226" t="s">
        <v>1580</v>
      </c>
      <c r="E3226" t="s">
        <v>1427</v>
      </c>
      <c r="F3226" t="s">
        <v>1441</v>
      </c>
      <c r="G3226">
        <v>5000571065</v>
      </c>
      <c r="H3226">
        <v>31211</v>
      </c>
      <c r="I3226">
        <v>1200041</v>
      </c>
      <c r="J3226">
        <v>60000</v>
      </c>
      <c r="K3226" t="s">
        <v>1445</v>
      </c>
      <c r="L3226" t="s">
        <v>1446</v>
      </c>
      <c r="M3226">
        <v>0</v>
      </c>
      <c r="N3226" t="s">
        <v>1447</v>
      </c>
      <c r="O3226" t="s">
        <v>1434</v>
      </c>
      <c r="P3226" t="s">
        <v>2636</v>
      </c>
      <c r="Q3226" t="s">
        <v>1435</v>
      </c>
      <c r="R3226" t="s">
        <v>1435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 spans="1:60" x14ac:dyDescent="0.25">
      <c r="A3227">
        <v>1097</v>
      </c>
      <c r="B3227">
        <v>43076</v>
      </c>
      <c r="C3227">
        <v>30</v>
      </c>
      <c r="D3227" t="s">
        <v>1993</v>
      </c>
      <c r="E3227" t="s">
        <v>1427</v>
      </c>
      <c r="F3227" t="s">
        <v>1537</v>
      </c>
      <c r="G3227">
        <v>100181715101</v>
      </c>
      <c r="H3227">
        <v>4136100</v>
      </c>
      <c r="I3227">
        <v>31215</v>
      </c>
      <c r="J3227">
        <v>1848950</v>
      </c>
      <c r="K3227" t="s">
        <v>1445</v>
      </c>
      <c r="L3227" t="s">
        <v>1446</v>
      </c>
      <c r="M3227">
        <v>0</v>
      </c>
      <c r="N3227" t="s">
        <v>1447</v>
      </c>
      <c r="O3227" t="s">
        <v>1434</v>
      </c>
      <c r="P3227" t="s">
        <v>2637</v>
      </c>
      <c r="Q3227" t="s">
        <v>1435</v>
      </c>
      <c r="R3227" t="s">
        <v>1435</v>
      </c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 spans="1:60" x14ac:dyDescent="0.25">
      <c r="A3228">
        <v>1098</v>
      </c>
      <c r="B3228">
        <v>43076</v>
      </c>
      <c r="C3228">
        <v>588</v>
      </c>
      <c r="D3228" t="s">
        <v>2638</v>
      </c>
      <c r="E3228" t="s">
        <v>1427</v>
      </c>
      <c r="F3228" t="s">
        <v>1428</v>
      </c>
      <c r="G3228">
        <v>5033183807</v>
      </c>
      <c r="H3228">
        <v>41362</v>
      </c>
      <c r="I3228">
        <v>31211</v>
      </c>
      <c r="J3228">
        <v>475200</v>
      </c>
      <c r="K3228" t="s">
        <v>1445</v>
      </c>
      <c r="L3228" t="s">
        <v>1446</v>
      </c>
      <c r="M3228">
        <v>0</v>
      </c>
      <c r="N3228" t="s">
        <v>1447</v>
      </c>
      <c r="O3228" t="s">
        <v>1434</v>
      </c>
      <c r="P3228" t="s">
        <v>1867</v>
      </c>
      <c r="Q3228">
        <v>71802</v>
      </c>
      <c r="R3228">
        <v>81834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 spans="1:60" x14ac:dyDescent="0.25">
      <c r="A3229">
        <v>1099</v>
      </c>
      <c r="B3229">
        <v>43076</v>
      </c>
      <c r="C3229">
        <v>589</v>
      </c>
      <c r="D3229" t="s">
        <v>1629</v>
      </c>
      <c r="E3229" t="s">
        <v>1427</v>
      </c>
      <c r="F3229" t="s">
        <v>1537</v>
      </c>
      <c r="G3229">
        <v>100181700911</v>
      </c>
      <c r="H3229">
        <v>4136130</v>
      </c>
      <c r="I3229">
        <v>31211</v>
      </c>
      <c r="J3229">
        <v>52800</v>
      </c>
      <c r="K3229" t="s">
        <v>1445</v>
      </c>
      <c r="L3229" t="s">
        <v>1446</v>
      </c>
      <c r="M3229">
        <v>0</v>
      </c>
      <c r="N3229" t="s">
        <v>1447</v>
      </c>
      <c r="O3229" t="s">
        <v>1434</v>
      </c>
      <c r="P3229" t="s">
        <v>1734</v>
      </c>
      <c r="Q3229">
        <v>71802</v>
      </c>
      <c r="R3229">
        <v>81834</v>
      </c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 spans="1:60" x14ac:dyDescent="0.25">
      <c r="A3230">
        <v>1100</v>
      </c>
      <c r="B3230">
        <v>43076</v>
      </c>
      <c r="C3230">
        <v>590</v>
      </c>
      <c r="D3230" t="s">
        <v>2639</v>
      </c>
      <c r="E3230" t="s">
        <v>1427</v>
      </c>
      <c r="F3230" t="s">
        <v>1428</v>
      </c>
      <c r="G3230">
        <v>5041447331</v>
      </c>
      <c r="H3230">
        <v>41362</v>
      </c>
      <c r="I3230">
        <v>31211</v>
      </c>
      <c r="J3230">
        <v>99000</v>
      </c>
      <c r="K3230" t="s">
        <v>1445</v>
      </c>
      <c r="L3230" t="s">
        <v>1446</v>
      </c>
      <c r="M3230">
        <v>0</v>
      </c>
      <c r="N3230" t="s">
        <v>1447</v>
      </c>
      <c r="O3230" t="s">
        <v>1434</v>
      </c>
      <c r="P3230" t="s">
        <v>2640</v>
      </c>
      <c r="Q3230">
        <v>71802</v>
      </c>
      <c r="R3230">
        <v>81834</v>
      </c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 spans="1:60" x14ac:dyDescent="0.25">
      <c r="A3231">
        <v>1101</v>
      </c>
      <c r="B3231">
        <v>43076</v>
      </c>
      <c r="C3231">
        <v>591</v>
      </c>
      <c r="D3231" t="s">
        <v>1484</v>
      </c>
      <c r="E3231" t="s">
        <v>1427</v>
      </c>
      <c r="F3231" t="s">
        <v>1428</v>
      </c>
      <c r="G3231">
        <v>5956056686</v>
      </c>
      <c r="H3231">
        <v>4136108</v>
      </c>
      <c r="I3231">
        <v>31211</v>
      </c>
      <c r="J3231">
        <v>1011300</v>
      </c>
      <c r="K3231" t="s">
        <v>1445</v>
      </c>
      <c r="L3231" t="s">
        <v>1446</v>
      </c>
      <c r="M3231">
        <v>0</v>
      </c>
      <c r="N3231" t="s">
        <v>1447</v>
      </c>
      <c r="O3231" t="s">
        <v>1434</v>
      </c>
      <c r="P3231" t="s">
        <v>1710</v>
      </c>
      <c r="Q3231">
        <v>71802</v>
      </c>
      <c r="R3231">
        <v>81806</v>
      </c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 spans="1:60" x14ac:dyDescent="0.25">
      <c r="A3232">
        <v>1102</v>
      </c>
      <c r="B3232">
        <v>43076</v>
      </c>
      <c r="C3232">
        <v>592</v>
      </c>
      <c r="D3232" t="s">
        <v>2201</v>
      </c>
      <c r="E3232" t="s">
        <v>1427</v>
      </c>
      <c r="F3232" t="s">
        <v>1546</v>
      </c>
      <c r="G3232">
        <v>250000453315</v>
      </c>
      <c r="H3232">
        <v>4136108</v>
      </c>
      <c r="I3232">
        <v>31211</v>
      </c>
      <c r="J3232">
        <v>277800</v>
      </c>
      <c r="K3232" t="s">
        <v>1445</v>
      </c>
      <c r="L3232" t="s">
        <v>1446</v>
      </c>
      <c r="M3232">
        <v>0</v>
      </c>
      <c r="N3232" t="s">
        <v>1447</v>
      </c>
      <c r="O3232" t="s">
        <v>1434</v>
      </c>
      <c r="P3232" t="s">
        <v>1695</v>
      </c>
      <c r="Q3232">
        <v>71802</v>
      </c>
      <c r="R3232">
        <v>81806</v>
      </c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 spans="1:60" x14ac:dyDescent="0.25">
      <c r="A3233">
        <v>1103</v>
      </c>
      <c r="B3233">
        <v>43076</v>
      </c>
      <c r="C3233">
        <v>593</v>
      </c>
      <c r="D3233" t="s">
        <v>1838</v>
      </c>
      <c r="E3233" t="s">
        <v>1427</v>
      </c>
      <c r="F3233" t="s">
        <v>1428</v>
      </c>
      <c r="G3233">
        <v>5935401947</v>
      </c>
      <c r="H3233">
        <v>4136108</v>
      </c>
      <c r="I3233">
        <v>31211</v>
      </c>
      <c r="J3233">
        <v>784300</v>
      </c>
      <c r="K3233" t="s">
        <v>1445</v>
      </c>
      <c r="L3233" t="s">
        <v>1446</v>
      </c>
      <c r="M3233">
        <v>0</v>
      </c>
      <c r="N3233" t="s">
        <v>1447</v>
      </c>
      <c r="O3233" t="s">
        <v>1434</v>
      </c>
      <c r="P3233" t="s">
        <v>1720</v>
      </c>
      <c r="Q3233">
        <v>71802</v>
      </c>
      <c r="R3233">
        <v>81806</v>
      </c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 spans="1:60" x14ac:dyDescent="0.25">
      <c r="A3234">
        <v>1104</v>
      </c>
      <c r="B3234">
        <v>43076</v>
      </c>
      <c r="C3234">
        <v>31</v>
      </c>
      <c r="D3234" t="s">
        <v>1520</v>
      </c>
      <c r="E3234" t="s">
        <v>1427</v>
      </c>
      <c r="F3234" t="s">
        <v>1428</v>
      </c>
      <c r="G3234">
        <v>5935007600</v>
      </c>
      <c r="H3234">
        <v>4136100</v>
      </c>
      <c r="I3234">
        <v>31215</v>
      </c>
      <c r="J3234">
        <v>2317970</v>
      </c>
      <c r="K3234" t="s">
        <v>1445</v>
      </c>
      <c r="L3234" t="s">
        <v>1446</v>
      </c>
      <c r="M3234">
        <v>0</v>
      </c>
      <c r="N3234" t="s">
        <v>1447</v>
      </c>
      <c r="O3234" t="s">
        <v>1434</v>
      </c>
      <c r="P3234" t="s">
        <v>1913</v>
      </c>
      <c r="Q3234">
        <v>71802</v>
      </c>
      <c r="R3234">
        <v>81835</v>
      </c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 spans="1:60" x14ac:dyDescent="0.25">
      <c r="A3235">
        <v>1105</v>
      </c>
      <c r="B3235">
        <v>43076</v>
      </c>
      <c r="C3235">
        <v>594</v>
      </c>
      <c r="D3235" t="s">
        <v>1830</v>
      </c>
      <c r="E3235" t="s">
        <v>1427</v>
      </c>
      <c r="F3235" t="s">
        <v>1428</v>
      </c>
      <c r="G3235">
        <v>5954125350</v>
      </c>
      <c r="H3235">
        <v>41362</v>
      </c>
      <c r="I3235">
        <v>31211</v>
      </c>
      <c r="J3235">
        <v>15000</v>
      </c>
      <c r="K3235" t="s">
        <v>1445</v>
      </c>
      <c r="L3235" t="s">
        <v>1446</v>
      </c>
      <c r="M3235">
        <v>0</v>
      </c>
      <c r="N3235" t="s">
        <v>1447</v>
      </c>
      <c r="O3235" t="s">
        <v>1434</v>
      </c>
      <c r="P3235" t="s">
        <v>2641</v>
      </c>
      <c r="Q3235">
        <v>71802</v>
      </c>
      <c r="R3235">
        <v>81834</v>
      </c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 spans="1:60" x14ac:dyDescent="0.25">
      <c r="A3236">
        <v>1106</v>
      </c>
      <c r="B3236">
        <v>43076</v>
      </c>
      <c r="C3236">
        <v>595</v>
      </c>
      <c r="D3236" t="s">
        <v>1629</v>
      </c>
      <c r="E3236" t="s">
        <v>1427</v>
      </c>
      <c r="F3236" t="s">
        <v>1537</v>
      </c>
      <c r="G3236">
        <v>100181700911</v>
      </c>
      <c r="H3236">
        <v>4136130</v>
      </c>
      <c r="I3236">
        <v>31211</v>
      </c>
      <c r="J3236">
        <v>11000</v>
      </c>
      <c r="K3236" t="s">
        <v>1445</v>
      </c>
      <c r="L3236" t="s">
        <v>1446</v>
      </c>
      <c r="M3236">
        <v>0</v>
      </c>
      <c r="N3236" t="s">
        <v>1447</v>
      </c>
      <c r="O3236" t="s">
        <v>1434</v>
      </c>
      <c r="P3236" t="s">
        <v>1734</v>
      </c>
      <c r="Q3236">
        <v>71802</v>
      </c>
      <c r="R3236">
        <v>81834</v>
      </c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 spans="1:60" x14ac:dyDescent="0.25">
      <c r="A3237">
        <v>1107</v>
      </c>
      <c r="B3237">
        <v>43076</v>
      </c>
      <c r="C3237">
        <v>32</v>
      </c>
      <c r="D3237" t="s">
        <v>2351</v>
      </c>
      <c r="E3237" t="s">
        <v>1427</v>
      </c>
      <c r="F3237" t="s">
        <v>1428</v>
      </c>
      <c r="G3237">
        <v>5954337400</v>
      </c>
      <c r="H3237">
        <v>41362</v>
      </c>
      <c r="I3237">
        <v>31215</v>
      </c>
      <c r="J3237">
        <v>40000</v>
      </c>
      <c r="K3237" t="s">
        <v>1445</v>
      </c>
      <c r="L3237" t="s">
        <v>1446</v>
      </c>
      <c r="M3237">
        <v>0</v>
      </c>
      <c r="N3237" t="s">
        <v>1447</v>
      </c>
      <c r="O3237" t="s">
        <v>1434</v>
      </c>
      <c r="P3237" t="s">
        <v>2642</v>
      </c>
      <c r="Q3237">
        <v>71802</v>
      </c>
      <c r="R3237">
        <v>81834</v>
      </c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 spans="1:60" x14ac:dyDescent="0.25">
      <c r="A3238">
        <v>1108</v>
      </c>
      <c r="B3238">
        <v>43076</v>
      </c>
      <c r="C3238">
        <v>32</v>
      </c>
      <c r="D3238" t="s">
        <v>2351</v>
      </c>
      <c r="E3238" t="s">
        <v>1427</v>
      </c>
      <c r="F3238" t="s">
        <v>1428</v>
      </c>
      <c r="G3238">
        <v>5954337400</v>
      </c>
      <c r="H3238">
        <v>213209</v>
      </c>
      <c r="I3238">
        <v>41362</v>
      </c>
      <c r="J3238">
        <v>40000</v>
      </c>
      <c r="K3238" t="s">
        <v>1445</v>
      </c>
      <c r="L3238" t="s">
        <v>1446</v>
      </c>
      <c r="M3238">
        <v>0</v>
      </c>
      <c r="N3238" t="s">
        <v>1447</v>
      </c>
      <c r="O3238" t="s">
        <v>1434</v>
      </c>
      <c r="P3238" t="s">
        <v>2642</v>
      </c>
      <c r="Q3238" t="s">
        <v>1435</v>
      </c>
      <c r="R3238" t="s">
        <v>1435</v>
      </c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 spans="1:60" x14ac:dyDescent="0.25">
      <c r="A3239">
        <v>1123</v>
      </c>
      <c r="B3239">
        <v>43077</v>
      </c>
      <c r="C3239">
        <v>12</v>
      </c>
      <c r="D3239" t="s">
        <v>1624</v>
      </c>
      <c r="E3239" t="s">
        <v>1427</v>
      </c>
      <c r="F3239" t="s">
        <v>1537</v>
      </c>
      <c r="G3239">
        <v>100180090000</v>
      </c>
      <c r="H3239">
        <v>31211</v>
      </c>
      <c r="I3239">
        <v>335101</v>
      </c>
      <c r="J3239">
        <v>4017134</v>
      </c>
      <c r="K3239" t="s">
        <v>1445</v>
      </c>
      <c r="L3239" t="s">
        <v>1446</v>
      </c>
      <c r="M3239">
        <v>0</v>
      </c>
      <c r="N3239" t="s">
        <v>1447</v>
      </c>
      <c r="O3239" t="s">
        <v>1434</v>
      </c>
      <c r="P3239" t="s">
        <v>1878</v>
      </c>
      <c r="Q3239" t="s">
        <v>1435</v>
      </c>
      <c r="R3239" t="s">
        <v>1435</v>
      </c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</row>
    <row r="3240" spans="1:60" x14ac:dyDescent="0.25">
      <c r="A3240">
        <v>1124</v>
      </c>
      <c r="B3240">
        <v>43077</v>
      </c>
      <c r="C3240">
        <v>12</v>
      </c>
      <c r="D3240" t="s">
        <v>1580</v>
      </c>
      <c r="E3240" t="s">
        <v>1427</v>
      </c>
      <c r="F3240" t="s">
        <v>1441</v>
      </c>
      <c r="G3240">
        <v>5000571065</v>
      </c>
      <c r="H3240">
        <v>31211</v>
      </c>
      <c r="I3240">
        <v>1200041</v>
      </c>
      <c r="J3240">
        <v>1848950</v>
      </c>
      <c r="K3240" t="s">
        <v>1445</v>
      </c>
      <c r="L3240" t="s">
        <v>1446</v>
      </c>
      <c r="M3240">
        <v>0</v>
      </c>
      <c r="N3240" t="s">
        <v>1447</v>
      </c>
      <c r="O3240" t="s">
        <v>1434</v>
      </c>
      <c r="P3240" t="s">
        <v>2643</v>
      </c>
      <c r="Q3240" t="s">
        <v>1435</v>
      </c>
      <c r="R3240" t="s">
        <v>1435</v>
      </c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 spans="1:60" x14ac:dyDescent="0.25">
      <c r="A3241">
        <v>1109</v>
      </c>
      <c r="B3241">
        <v>43080</v>
      </c>
      <c r="C3241">
        <v>596</v>
      </c>
      <c r="D3241" t="s">
        <v>2644</v>
      </c>
      <c r="E3241" t="s">
        <v>1427</v>
      </c>
      <c r="F3241" t="s">
        <v>1428</v>
      </c>
      <c r="G3241">
        <v>5037190796</v>
      </c>
      <c r="H3241">
        <v>4136100</v>
      </c>
      <c r="I3241">
        <v>31211</v>
      </c>
      <c r="J3241">
        <v>18000</v>
      </c>
      <c r="K3241" t="s">
        <v>1445</v>
      </c>
      <c r="L3241" t="s">
        <v>1446</v>
      </c>
      <c r="M3241">
        <v>0</v>
      </c>
      <c r="N3241" t="s">
        <v>1447</v>
      </c>
      <c r="O3241" t="s">
        <v>1434</v>
      </c>
      <c r="P3241" t="s">
        <v>2537</v>
      </c>
      <c r="Q3241">
        <v>71802</v>
      </c>
      <c r="R3241">
        <v>81834</v>
      </c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 spans="1:60" x14ac:dyDescent="0.25">
      <c r="A3242">
        <v>1110</v>
      </c>
      <c r="B3242">
        <v>43081</v>
      </c>
      <c r="C3242">
        <v>597</v>
      </c>
      <c r="D3242" t="s">
        <v>1838</v>
      </c>
      <c r="E3242" t="s">
        <v>1427</v>
      </c>
      <c r="F3242" t="s">
        <v>1428</v>
      </c>
      <c r="G3242">
        <v>5935401947</v>
      </c>
      <c r="H3242">
        <v>4136108</v>
      </c>
      <c r="I3242">
        <v>31211</v>
      </c>
      <c r="J3242">
        <v>1061500</v>
      </c>
      <c r="K3242" t="s">
        <v>1445</v>
      </c>
      <c r="L3242" t="s">
        <v>1446</v>
      </c>
      <c r="M3242">
        <v>0</v>
      </c>
      <c r="N3242" t="s">
        <v>1447</v>
      </c>
      <c r="O3242" t="s">
        <v>1434</v>
      </c>
      <c r="P3242" t="s">
        <v>1720</v>
      </c>
      <c r="Q3242">
        <v>71802</v>
      </c>
      <c r="R3242">
        <v>81806</v>
      </c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 spans="1:60" x14ac:dyDescent="0.25">
      <c r="A3243">
        <v>1125</v>
      </c>
      <c r="B3243">
        <v>43081</v>
      </c>
      <c r="C3243">
        <v>12</v>
      </c>
      <c r="D3243" t="s">
        <v>1580</v>
      </c>
      <c r="E3243" t="s">
        <v>1427</v>
      </c>
      <c r="F3243" t="s">
        <v>1441</v>
      </c>
      <c r="G3243">
        <v>5000571065</v>
      </c>
      <c r="H3243">
        <v>31211</v>
      </c>
      <c r="I3243">
        <v>1200041</v>
      </c>
      <c r="J3243">
        <v>60000</v>
      </c>
      <c r="K3243" t="s">
        <v>1445</v>
      </c>
      <c r="L3243" t="s">
        <v>1446</v>
      </c>
      <c r="M3243">
        <v>0</v>
      </c>
      <c r="N3243" t="s">
        <v>1447</v>
      </c>
      <c r="O3243" t="s">
        <v>1434</v>
      </c>
      <c r="P3243" t="s">
        <v>2645</v>
      </c>
      <c r="Q3243" t="s">
        <v>1435</v>
      </c>
      <c r="R3243" t="s">
        <v>1435</v>
      </c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 spans="1:60" x14ac:dyDescent="0.25">
      <c r="A3244">
        <v>1126</v>
      </c>
      <c r="B3244">
        <v>43081</v>
      </c>
      <c r="C3244">
        <v>12</v>
      </c>
      <c r="D3244" t="s">
        <v>1580</v>
      </c>
      <c r="E3244" t="s">
        <v>1427</v>
      </c>
      <c r="F3244" t="s">
        <v>1441</v>
      </c>
      <c r="G3244">
        <v>5000571065</v>
      </c>
      <c r="H3244">
        <v>31211</v>
      </c>
      <c r="I3244">
        <v>1200041</v>
      </c>
      <c r="J3244">
        <v>60000</v>
      </c>
      <c r="K3244" t="s">
        <v>1445</v>
      </c>
      <c r="L3244" t="s">
        <v>1446</v>
      </c>
      <c r="M3244">
        <v>0</v>
      </c>
      <c r="N3244" t="s">
        <v>1447</v>
      </c>
      <c r="O3244" t="s">
        <v>1434</v>
      </c>
      <c r="P3244" t="s">
        <v>2646</v>
      </c>
      <c r="Q3244" t="s">
        <v>1435</v>
      </c>
      <c r="R3244" t="s">
        <v>1435</v>
      </c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 spans="1:60" x14ac:dyDescent="0.25">
      <c r="A3245">
        <v>1112</v>
      </c>
      <c r="B3245">
        <v>43082</v>
      </c>
      <c r="C3245">
        <v>599</v>
      </c>
      <c r="D3245" t="s">
        <v>2552</v>
      </c>
      <c r="E3245" t="s">
        <v>1427</v>
      </c>
      <c r="F3245" t="s">
        <v>1428</v>
      </c>
      <c r="G3245">
        <v>5935305040</v>
      </c>
      <c r="H3245">
        <v>335101</v>
      </c>
      <c r="I3245">
        <v>31211</v>
      </c>
      <c r="J3245">
        <v>970410</v>
      </c>
      <c r="K3245" t="s">
        <v>1445</v>
      </c>
      <c r="L3245" t="s">
        <v>1446</v>
      </c>
      <c r="M3245">
        <v>0</v>
      </c>
      <c r="N3245" t="s">
        <v>1447</v>
      </c>
      <c r="O3245" t="s">
        <v>1434</v>
      </c>
      <c r="P3245" t="s">
        <v>1989</v>
      </c>
      <c r="Q3245" t="s">
        <v>1435</v>
      </c>
      <c r="R3245" t="s">
        <v>1435</v>
      </c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 spans="1:60" x14ac:dyDescent="0.25">
      <c r="A3246">
        <v>1113</v>
      </c>
      <c r="B3246">
        <v>43082</v>
      </c>
      <c r="C3246">
        <v>600</v>
      </c>
      <c r="D3246" t="s">
        <v>2353</v>
      </c>
      <c r="E3246" t="s">
        <v>1427</v>
      </c>
      <c r="F3246" t="s">
        <v>1428</v>
      </c>
      <c r="G3246">
        <v>5420267788</v>
      </c>
      <c r="H3246">
        <v>335101</v>
      </c>
      <c r="I3246">
        <v>31211</v>
      </c>
      <c r="J3246">
        <v>1557320</v>
      </c>
      <c r="K3246" t="s">
        <v>1445</v>
      </c>
      <c r="L3246" t="s">
        <v>1446</v>
      </c>
      <c r="M3246">
        <v>0</v>
      </c>
      <c r="N3246" t="s">
        <v>1447</v>
      </c>
      <c r="O3246" t="s">
        <v>1434</v>
      </c>
      <c r="P3246" t="s">
        <v>2231</v>
      </c>
      <c r="Q3246" t="s">
        <v>1435</v>
      </c>
      <c r="R3246" t="s">
        <v>1435</v>
      </c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 spans="1:60" x14ac:dyDescent="0.25">
      <c r="A3247">
        <v>1114</v>
      </c>
      <c r="B3247">
        <v>43082</v>
      </c>
      <c r="C3247">
        <v>601</v>
      </c>
      <c r="D3247" t="s">
        <v>2647</v>
      </c>
      <c r="E3247" t="s">
        <v>1427</v>
      </c>
      <c r="F3247" t="s">
        <v>1428</v>
      </c>
      <c r="G3247">
        <v>5957021448</v>
      </c>
      <c r="H3247">
        <v>335101</v>
      </c>
      <c r="I3247">
        <v>31211</v>
      </c>
      <c r="J3247">
        <v>1489404</v>
      </c>
      <c r="K3247" t="s">
        <v>1445</v>
      </c>
      <c r="L3247" t="s">
        <v>1446</v>
      </c>
      <c r="M3247">
        <v>0</v>
      </c>
      <c r="N3247" t="s">
        <v>1447</v>
      </c>
      <c r="O3247" t="s">
        <v>1434</v>
      </c>
      <c r="P3247" t="s">
        <v>2231</v>
      </c>
      <c r="Q3247" t="s">
        <v>1435</v>
      </c>
      <c r="R3247" t="s">
        <v>1435</v>
      </c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 spans="1:60" x14ac:dyDescent="0.25">
      <c r="A3248">
        <v>1111</v>
      </c>
      <c r="B3248">
        <v>43083</v>
      </c>
      <c r="C3248">
        <v>598</v>
      </c>
      <c r="D3248" t="s">
        <v>1588</v>
      </c>
      <c r="E3248" t="s">
        <v>1427</v>
      </c>
      <c r="F3248" t="s">
        <v>1589</v>
      </c>
      <c r="G3248">
        <v>5935001766</v>
      </c>
      <c r="H3248">
        <v>4136106</v>
      </c>
      <c r="I3248">
        <v>31211</v>
      </c>
      <c r="J3248">
        <v>238887</v>
      </c>
      <c r="K3248" t="s">
        <v>1445</v>
      </c>
      <c r="L3248" t="s">
        <v>1446</v>
      </c>
      <c r="M3248">
        <v>0</v>
      </c>
      <c r="N3248" t="s">
        <v>1447</v>
      </c>
      <c r="O3248" t="s">
        <v>1434</v>
      </c>
      <c r="P3248" t="s">
        <v>2648</v>
      </c>
      <c r="Q3248">
        <v>71802</v>
      </c>
      <c r="R3248">
        <v>81834</v>
      </c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 spans="1:60" x14ac:dyDescent="0.25">
      <c r="A3249">
        <v>1127</v>
      </c>
      <c r="B3249">
        <v>43083</v>
      </c>
      <c r="C3249">
        <v>599</v>
      </c>
      <c r="D3249" t="s">
        <v>1665</v>
      </c>
      <c r="E3249" t="s">
        <v>1427</v>
      </c>
      <c r="F3249" t="s">
        <v>1589</v>
      </c>
      <c r="G3249">
        <v>5935001993</v>
      </c>
      <c r="H3249">
        <v>4136102</v>
      </c>
      <c r="I3249">
        <v>31211</v>
      </c>
      <c r="J3249">
        <v>3846903</v>
      </c>
      <c r="K3249" t="s">
        <v>1445</v>
      </c>
      <c r="L3249" t="s">
        <v>1446</v>
      </c>
      <c r="M3249">
        <v>0</v>
      </c>
      <c r="N3249" t="s">
        <v>1447</v>
      </c>
      <c r="O3249" t="s">
        <v>1434</v>
      </c>
      <c r="P3249" t="s">
        <v>1668</v>
      </c>
      <c r="Q3249">
        <v>71802</v>
      </c>
      <c r="R3249">
        <v>81835</v>
      </c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 spans="1:60" x14ac:dyDescent="0.25">
      <c r="A3250">
        <v>1128</v>
      </c>
      <c r="B3250">
        <v>43083</v>
      </c>
      <c r="C3250">
        <v>600</v>
      </c>
      <c r="D3250" t="s">
        <v>1838</v>
      </c>
      <c r="E3250" t="s">
        <v>1427</v>
      </c>
      <c r="F3250" t="s">
        <v>1428</v>
      </c>
      <c r="G3250">
        <v>5935401947</v>
      </c>
      <c r="H3250">
        <v>4136100</v>
      </c>
      <c r="I3250">
        <v>31211</v>
      </c>
      <c r="J3250">
        <v>63900</v>
      </c>
      <c r="K3250" t="s">
        <v>1445</v>
      </c>
      <c r="L3250" t="s">
        <v>1446</v>
      </c>
      <c r="M3250">
        <v>0</v>
      </c>
      <c r="N3250" t="s">
        <v>1447</v>
      </c>
      <c r="O3250" t="s">
        <v>1434</v>
      </c>
      <c r="P3250" t="s">
        <v>1913</v>
      </c>
      <c r="Q3250">
        <v>71802</v>
      </c>
      <c r="R3250">
        <v>81835</v>
      </c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 spans="1:60" x14ac:dyDescent="0.25">
      <c r="A3251">
        <v>1129</v>
      </c>
      <c r="B3251">
        <v>43083</v>
      </c>
      <c r="C3251">
        <v>601</v>
      </c>
      <c r="D3251" t="s">
        <v>1808</v>
      </c>
      <c r="E3251" t="s">
        <v>1427</v>
      </c>
      <c r="F3251" t="s">
        <v>1428</v>
      </c>
      <c r="G3251">
        <v>5935284450</v>
      </c>
      <c r="H3251">
        <v>4136100</v>
      </c>
      <c r="I3251">
        <v>31211</v>
      </c>
      <c r="J3251">
        <v>556640</v>
      </c>
      <c r="K3251" t="s">
        <v>1445</v>
      </c>
      <c r="L3251" t="s">
        <v>1446</v>
      </c>
      <c r="M3251">
        <v>0</v>
      </c>
      <c r="N3251" t="s">
        <v>1447</v>
      </c>
      <c r="O3251" t="s">
        <v>1434</v>
      </c>
      <c r="P3251" t="s">
        <v>1913</v>
      </c>
      <c r="Q3251">
        <v>71802</v>
      </c>
      <c r="R3251">
        <v>81835</v>
      </c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 spans="1:60" x14ac:dyDescent="0.25">
      <c r="A3252">
        <v>1130</v>
      </c>
      <c r="B3252">
        <v>43083</v>
      </c>
      <c r="C3252">
        <v>602</v>
      </c>
      <c r="D3252" t="s">
        <v>1440</v>
      </c>
      <c r="E3252" t="s">
        <v>1427</v>
      </c>
      <c r="F3252" t="s">
        <v>1441</v>
      </c>
      <c r="G3252">
        <v>5000031687</v>
      </c>
      <c r="H3252">
        <v>4136104</v>
      </c>
      <c r="I3252">
        <v>31211</v>
      </c>
      <c r="J3252">
        <v>2499288</v>
      </c>
      <c r="K3252" t="s">
        <v>1445</v>
      </c>
      <c r="L3252" t="s">
        <v>1446</v>
      </c>
      <c r="M3252">
        <v>0</v>
      </c>
      <c r="N3252" t="s">
        <v>1447</v>
      </c>
      <c r="O3252" t="s">
        <v>1434</v>
      </c>
      <c r="P3252" t="s">
        <v>1673</v>
      </c>
      <c r="Q3252">
        <v>71802</v>
      </c>
      <c r="R3252">
        <v>81835</v>
      </c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 spans="1:60" x14ac:dyDescent="0.25">
      <c r="A3253">
        <v>1131</v>
      </c>
      <c r="B3253">
        <v>43083</v>
      </c>
      <c r="C3253">
        <v>603</v>
      </c>
      <c r="D3253" t="s">
        <v>1580</v>
      </c>
      <c r="E3253" t="s">
        <v>1427</v>
      </c>
      <c r="F3253" t="s">
        <v>1441</v>
      </c>
      <c r="G3253">
        <v>5000571065</v>
      </c>
      <c r="H3253">
        <v>41310</v>
      </c>
      <c r="I3253">
        <v>31211</v>
      </c>
      <c r="J3253">
        <v>7445696</v>
      </c>
      <c r="K3253" t="s">
        <v>1445</v>
      </c>
      <c r="L3253" t="s">
        <v>1446</v>
      </c>
      <c r="M3253">
        <v>0</v>
      </c>
      <c r="N3253" t="s">
        <v>1447</v>
      </c>
      <c r="O3253" t="s">
        <v>1434</v>
      </c>
      <c r="P3253" t="s">
        <v>1616</v>
      </c>
      <c r="Q3253">
        <v>71802</v>
      </c>
      <c r="R3253">
        <v>81834</v>
      </c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 spans="1:60" x14ac:dyDescent="0.25">
      <c r="A3254">
        <v>1132</v>
      </c>
      <c r="B3254">
        <v>43083</v>
      </c>
      <c r="C3254">
        <v>604</v>
      </c>
      <c r="D3254" t="s">
        <v>1580</v>
      </c>
      <c r="E3254" t="s">
        <v>1427</v>
      </c>
      <c r="F3254" t="s">
        <v>1441</v>
      </c>
      <c r="G3254">
        <v>5000571065</v>
      </c>
      <c r="H3254">
        <v>41310</v>
      </c>
      <c r="I3254">
        <v>31211</v>
      </c>
      <c r="J3254">
        <v>25576684</v>
      </c>
      <c r="K3254" t="s">
        <v>1445</v>
      </c>
      <c r="L3254" t="s">
        <v>1446</v>
      </c>
      <c r="M3254">
        <v>0</v>
      </c>
      <c r="N3254" t="s">
        <v>1447</v>
      </c>
      <c r="O3254" t="s">
        <v>1434</v>
      </c>
      <c r="P3254" t="s">
        <v>2057</v>
      </c>
      <c r="Q3254">
        <v>71802</v>
      </c>
      <c r="R3254">
        <v>81834</v>
      </c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 spans="1:60" x14ac:dyDescent="0.25">
      <c r="A3255">
        <v>1133</v>
      </c>
      <c r="B3255">
        <v>43083</v>
      </c>
      <c r="C3255">
        <v>601</v>
      </c>
      <c r="D3255" t="s">
        <v>1580</v>
      </c>
      <c r="E3255" t="s">
        <v>1427</v>
      </c>
      <c r="F3255" t="s">
        <v>1441</v>
      </c>
      <c r="G3255">
        <v>5000571065</v>
      </c>
      <c r="H3255">
        <v>41310</v>
      </c>
      <c r="I3255">
        <v>31211</v>
      </c>
      <c r="J3255">
        <v>9244937</v>
      </c>
      <c r="K3255" t="s">
        <v>1445</v>
      </c>
      <c r="L3255" t="s">
        <v>1446</v>
      </c>
      <c r="M3255">
        <v>0</v>
      </c>
      <c r="N3255" t="s">
        <v>1447</v>
      </c>
      <c r="O3255" t="s">
        <v>1434</v>
      </c>
      <c r="P3255" t="s">
        <v>1616</v>
      </c>
      <c r="Q3255">
        <v>71802</v>
      </c>
      <c r="R3255">
        <v>81834</v>
      </c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 spans="1:60" x14ac:dyDescent="0.25">
      <c r="A3256">
        <v>1134</v>
      </c>
      <c r="B3256">
        <v>43083</v>
      </c>
      <c r="C3256">
        <v>605</v>
      </c>
      <c r="D3256" t="s">
        <v>1620</v>
      </c>
      <c r="E3256" t="s">
        <v>1427</v>
      </c>
      <c r="F3256" t="s">
        <v>1428</v>
      </c>
      <c r="G3256">
        <v>5954000011</v>
      </c>
      <c r="H3256">
        <v>41310</v>
      </c>
      <c r="I3256">
        <v>31211</v>
      </c>
      <c r="J3256">
        <v>54627015</v>
      </c>
      <c r="K3256" t="s">
        <v>1445</v>
      </c>
      <c r="L3256" t="s">
        <v>1446</v>
      </c>
      <c r="M3256">
        <v>0</v>
      </c>
      <c r="N3256" t="s">
        <v>1447</v>
      </c>
      <c r="O3256" t="s">
        <v>1434</v>
      </c>
      <c r="P3256" t="s">
        <v>1616</v>
      </c>
      <c r="Q3256">
        <v>71802</v>
      </c>
      <c r="R3256">
        <v>81834</v>
      </c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 spans="1:60" x14ac:dyDescent="0.25">
      <c r="A3257">
        <v>1135</v>
      </c>
      <c r="B3257">
        <v>43083</v>
      </c>
      <c r="C3257">
        <v>606</v>
      </c>
      <c r="D3257" t="s">
        <v>2596</v>
      </c>
      <c r="E3257" t="s">
        <v>1427</v>
      </c>
      <c r="F3257" t="s">
        <v>1546</v>
      </c>
      <c r="G3257">
        <v>251900006702</v>
      </c>
      <c r="H3257">
        <v>41310</v>
      </c>
      <c r="I3257">
        <v>31211</v>
      </c>
      <c r="J3257">
        <v>4570412</v>
      </c>
      <c r="K3257" t="s">
        <v>1445</v>
      </c>
      <c r="L3257" t="s">
        <v>1446</v>
      </c>
      <c r="M3257">
        <v>0</v>
      </c>
      <c r="N3257" t="s">
        <v>1447</v>
      </c>
      <c r="O3257" t="s">
        <v>1434</v>
      </c>
      <c r="P3257" t="s">
        <v>1616</v>
      </c>
      <c r="Q3257">
        <v>71802</v>
      </c>
      <c r="R3257">
        <v>81834</v>
      </c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 spans="1:60" x14ac:dyDescent="0.25">
      <c r="A3258">
        <v>1136</v>
      </c>
      <c r="B3258">
        <v>43083</v>
      </c>
      <c r="C3258">
        <v>607</v>
      </c>
      <c r="D3258" t="s">
        <v>2267</v>
      </c>
      <c r="E3258" t="s">
        <v>1427</v>
      </c>
      <c r="F3258" t="s">
        <v>2268</v>
      </c>
      <c r="G3258">
        <v>5954381347</v>
      </c>
      <c r="H3258">
        <v>4136101</v>
      </c>
      <c r="I3258">
        <v>31211</v>
      </c>
      <c r="J3258">
        <v>83872</v>
      </c>
      <c r="K3258" t="s">
        <v>1445</v>
      </c>
      <c r="L3258" t="s">
        <v>1446</v>
      </c>
      <c r="M3258">
        <v>0</v>
      </c>
      <c r="N3258" t="s">
        <v>1447</v>
      </c>
      <c r="O3258" t="s">
        <v>1434</v>
      </c>
      <c r="P3258" t="s">
        <v>1751</v>
      </c>
      <c r="Q3258">
        <v>71802</v>
      </c>
      <c r="R3258">
        <v>81834</v>
      </c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 spans="1:60" x14ac:dyDescent="0.25">
      <c r="A3259">
        <v>1137</v>
      </c>
      <c r="B3259">
        <v>43083</v>
      </c>
      <c r="C3259">
        <v>608</v>
      </c>
      <c r="D3259" t="s">
        <v>2280</v>
      </c>
      <c r="E3259" t="s">
        <v>1427</v>
      </c>
      <c r="F3259" t="s">
        <v>1428</v>
      </c>
      <c r="G3259">
        <v>5935208263</v>
      </c>
      <c r="H3259">
        <v>4136110</v>
      </c>
      <c r="I3259">
        <v>31211</v>
      </c>
      <c r="J3259">
        <v>618900</v>
      </c>
      <c r="K3259" t="s">
        <v>1445</v>
      </c>
      <c r="L3259" t="s">
        <v>1446</v>
      </c>
      <c r="M3259">
        <v>0</v>
      </c>
      <c r="N3259" t="s">
        <v>1447</v>
      </c>
      <c r="O3259" t="s">
        <v>1434</v>
      </c>
      <c r="P3259" t="s">
        <v>1698</v>
      </c>
      <c r="Q3259">
        <v>71802</v>
      </c>
      <c r="R3259">
        <v>81801</v>
      </c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 spans="1:60" x14ac:dyDescent="0.25">
      <c r="A3260">
        <v>1138</v>
      </c>
      <c r="B3260">
        <v>43083</v>
      </c>
      <c r="C3260">
        <v>609</v>
      </c>
      <c r="D3260" t="s">
        <v>1834</v>
      </c>
      <c r="E3260" t="s">
        <v>1427</v>
      </c>
      <c r="F3260" t="s">
        <v>1546</v>
      </c>
      <c r="G3260">
        <v>250000392893</v>
      </c>
      <c r="H3260">
        <v>4136110</v>
      </c>
      <c r="I3260">
        <v>31211</v>
      </c>
      <c r="J3260">
        <v>4175740</v>
      </c>
      <c r="K3260" t="s">
        <v>1445</v>
      </c>
      <c r="L3260" t="s">
        <v>1446</v>
      </c>
      <c r="M3260">
        <v>0</v>
      </c>
      <c r="N3260" t="s">
        <v>1447</v>
      </c>
      <c r="O3260" t="s">
        <v>1434</v>
      </c>
      <c r="P3260" t="s">
        <v>2592</v>
      </c>
      <c r="Q3260">
        <v>71802</v>
      </c>
      <c r="R3260">
        <v>81801</v>
      </c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 spans="1:60" x14ac:dyDescent="0.25">
      <c r="A3261">
        <v>1139</v>
      </c>
      <c r="B3261">
        <v>43083</v>
      </c>
      <c r="C3261">
        <v>610</v>
      </c>
      <c r="D3261" t="s">
        <v>1460</v>
      </c>
      <c r="E3261" t="s">
        <v>1427</v>
      </c>
      <c r="F3261" t="s">
        <v>1428</v>
      </c>
      <c r="G3261">
        <v>5956021857</v>
      </c>
      <c r="H3261">
        <v>4136110</v>
      </c>
      <c r="I3261">
        <v>31211</v>
      </c>
      <c r="J3261">
        <v>825450</v>
      </c>
      <c r="K3261" t="s">
        <v>1445</v>
      </c>
      <c r="L3261" t="s">
        <v>1446</v>
      </c>
      <c r="M3261">
        <v>0</v>
      </c>
      <c r="N3261" t="s">
        <v>1447</v>
      </c>
      <c r="O3261" t="s">
        <v>1434</v>
      </c>
      <c r="P3261" t="s">
        <v>1703</v>
      </c>
      <c r="Q3261">
        <v>71802</v>
      </c>
      <c r="R3261">
        <v>81801</v>
      </c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 spans="1:60" x14ac:dyDescent="0.25">
      <c r="A3262">
        <v>1140</v>
      </c>
      <c r="B3262">
        <v>43083</v>
      </c>
      <c r="C3262">
        <v>611</v>
      </c>
      <c r="D3262" t="s">
        <v>2302</v>
      </c>
      <c r="E3262" t="s">
        <v>1427</v>
      </c>
      <c r="F3262" t="s">
        <v>1546</v>
      </c>
      <c r="G3262">
        <v>250000452783</v>
      </c>
      <c r="H3262">
        <v>4136110</v>
      </c>
      <c r="I3262">
        <v>31211</v>
      </c>
      <c r="J3262">
        <v>803260</v>
      </c>
      <c r="K3262" t="s">
        <v>1445</v>
      </c>
      <c r="L3262" t="s">
        <v>1446</v>
      </c>
      <c r="M3262">
        <v>0</v>
      </c>
      <c r="N3262" t="s">
        <v>1447</v>
      </c>
      <c r="O3262" t="s">
        <v>1434</v>
      </c>
      <c r="P3262" t="s">
        <v>2309</v>
      </c>
      <c r="Q3262">
        <v>71802</v>
      </c>
      <c r="R3262">
        <v>81801</v>
      </c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 spans="1:60" x14ac:dyDescent="0.25">
      <c r="A3263">
        <v>1141</v>
      </c>
      <c r="B3263">
        <v>43083</v>
      </c>
      <c r="C3263">
        <v>612</v>
      </c>
      <c r="D3263" t="s">
        <v>1552</v>
      </c>
      <c r="E3263" t="s">
        <v>1427</v>
      </c>
      <c r="F3263" t="s">
        <v>1553</v>
      </c>
      <c r="G3263">
        <v>5935373622</v>
      </c>
      <c r="H3263">
        <v>4136110</v>
      </c>
      <c r="I3263">
        <v>31211</v>
      </c>
      <c r="J3263">
        <v>480000</v>
      </c>
      <c r="K3263" t="s">
        <v>1445</v>
      </c>
      <c r="L3263" t="s">
        <v>1446</v>
      </c>
      <c r="M3263">
        <v>0</v>
      </c>
      <c r="N3263" t="s">
        <v>1447</v>
      </c>
      <c r="O3263" t="s">
        <v>1434</v>
      </c>
      <c r="P3263" t="s">
        <v>1714</v>
      </c>
      <c r="Q3263">
        <v>71802</v>
      </c>
      <c r="R3263">
        <v>81801</v>
      </c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 spans="1:60" x14ac:dyDescent="0.25">
      <c r="A3264">
        <v>1142</v>
      </c>
      <c r="B3264">
        <v>43083</v>
      </c>
      <c r="C3264">
        <v>613</v>
      </c>
      <c r="D3264" t="s">
        <v>1552</v>
      </c>
      <c r="E3264" t="s">
        <v>1427</v>
      </c>
      <c r="F3264" t="s">
        <v>1553</v>
      </c>
      <c r="G3264">
        <v>5935373622</v>
      </c>
      <c r="H3264">
        <v>4136108</v>
      </c>
      <c r="I3264">
        <v>31211</v>
      </c>
      <c r="J3264">
        <v>52500</v>
      </c>
      <c r="K3264" t="s">
        <v>1445</v>
      </c>
      <c r="L3264" t="s">
        <v>1446</v>
      </c>
      <c r="M3264">
        <v>0</v>
      </c>
      <c r="N3264" t="s">
        <v>1447</v>
      </c>
      <c r="O3264" t="s">
        <v>1434</v>
      </c>
      <c r="P3264" t="s">
        <v>1712</v>
      </c>
      <c r="Q3264">
        <v>71802</v>
      </c>
      <c r="R3264">
        <v>81806</v>
      </c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 spans="1:60" x14ac:dyDescent="0.25">
      <c r="A3265">
        <v>1143</v>
      </c>
      <c r="B3265">
        <v>43083</v>
      </c>
      <c r="C3265">
        <v>614</v>
      </c>
      <c r="D3265" t="s">
        <v>2201</v>
      </c>
      <c r="E3265" t="s">
        <v>1427</v>
      </c>
      <c r="F3265" t="s">
        <v>1546</v>
      </c>
      <c r="G3265">
        <v>250000453315</v>
      </c>
      <c r="H3265">
        <v>4136108</v>
      </c>
      <c r="I3265">
        <v>31211</v>
      </c>
      <c r="J3265">
        <v>412500</v>
      </c>
      <c r="K3265" t="s">
        <v>1445</v>
      </c>
      <c r="L3265" t="s">
        <v>1446</v>
      </c>
      <c r="M3265">
        <v>0</v>
      </c>
      <c r="N3265" t="s">
        <v>1447</v>
      </c>
      <c r="O3265" t="s">
        <v>1434</v>
      </c>
      <c r="P3265" t="s">
        <v>1695</v>
      </c>
      <c r="Q3265">
        <v>71802</v>
      </c>
      <c r="R3265">
        <v>81806</v>
      </c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 spans="1:60" x14ac:dyDescent="0.25">
      <c r="A3266">
        <v>1144</v>
      </c>
      <c r="B3266">
        <v>43083</v>
      </c>
      <c r="C3266">
        <v>615</v>
      </c>
      <c r="D3266" t="s">
        <v>1927</v>
      </c>
      <c r="E3266" t="s">
        <v>1427</v>
      </c>
      <c r="F3266" t="s">
        <v>1717</v>
      </c>
      <c r="G3266">
        <v>5935263133</v>
      </c>
      <c r="H3266">
        <v>4136101</v>
      </c>
      <c r="I3266">
        <v>31211</v>
      </c>
      <c r="J3266">
        <v>20000</v>
      </c>
      <c r="K3266" t="s">
        <v>1445</v>
      </c>
      <c r="L3266" t="s">
        <v>1446</v>
      </c>
      <c r="M3266">
        <v>0</v>
      </c>
      <c r="N3266" t="s">
        <v>1447</v>
      </c>
      <c r="O3266" t="s">
        <v>1434</v>
      </c>
      <c r="P3266" t="s">
        <v>1681</v>
      </c>
      <c r="Q3266">
        <v>71802</v>
      </c>
      <c r="R3266">
        <v>81834</v>
      </c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 spans="1:60" x14ac:dyDescent="0.25">
      <c r="A3267">
        <v>1145</v>
      </c>
      <c r="B3267">
        <v>43083</v>
      </c>
      <c r="C3267">
        <v>616</v>
      </c>
      <c r="D3267" t="s">
        <v>1484</v>
      </c>
      <c r="E3267" t="s">
        <v>1427</v>
      </c>
      <c r="F3267" t="s">
        <v>1428</v>
      </c>
      <c r="G3267">
        <v>5956056686</v>
      </c>
      <c r="H3267">
        <v>4136100</v>
      </c>
      <c r="I3267">
        <v>31211</v>
      </c>
      <c r="J3267">
        <v>825700</v>
      </c>
      <c r="K3267" t="s">
        <v>1445</v>
      </c>
      <c r="L3267" t="s">
        <v>1446</v>
      </c>
      <c r="M3267">
        <v>0</v>
      </c>
      <c r="N3267" t="s">
        <v>1447</v>
      </c>
      <c r="O3267" t="s">
        <v>1434</v>
      </c>
      <c r="P3267" t="s">
        <v>1903</v>
      </c>
      <c r="Q3267">
        <v>71802</v>
      </c>
      <c r="R3267">
        <v>81834</v>
      </c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 spans="1:60" x14ac:dyDescent="0.25">
      <c r="A3268">
        <v>1146</v>
      </c>
      <c r="B3268">
        <v>43083</v>
      </c>
      <c r="C3268">
        <v>617</v>
      </c>
      <c r="D3268" t="s">
        <v>2557</v>
      </c>
      <c r="E3268" t="s">
        <v>1427</v>
      </c>
      <c r="F3268" t="s">
        <v>1428</v>
      </c>
      <c r="G3268">
        <v>5954059861</v>
      </c>
      <c r="H3268">
        <v>4136100</v>
      </c>
      <c r="I3268">
        <v>31211</v>
      </c>
      <c r="J3268">
        <v>52500</v>
      </c>
      <c r="K3268" t="s">
        <v>1445</v>
      </c>
      <c r="L3268" t="s">
        <v>1446</v>
      </c>
      <c r="M3268">
        <v>0</v>
      </c>
      <c r="N3268" t="s">
        <v>1447</v>
      </c>
      <c r="O3268" t="s">
        <v>1434</v>
      </c>
      <c r="P3268" t="s">
        <v>2649</v>
      </c>
      <c r="Q3268">
        <v>71802</v>
      </c>
      <c r="R3268">
        <v>81834</v>
      </c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 spans="1:60" x14ac:dyDescent="0.25">
      <c r="A3269">
        <v>1147</v>
      </c>
      <c r="B3269">
        <v>43083</v>
      </c>
      <c r="C3269">
        <v>618</v>
      </c>
      <c r="D3269" t="s">
        <v>1808</v>
      </c>
      <c r="E3269" t="s">
        <v>1427</v>
      </c>
      <c r="F3269" t="s">
        <v>1428</v>
      </c>
      <c r="G3269">
        <v>5935284450</v>
      </c>
      <c r="H3269">
        <v>4136100</v>
      </c>
      <c r="I3269">
        <v>31211</v>
      </c>
      <c r="J3269">
        <v>199400</v>
      </c>
      <c r="K3269" t="s">
        <v>1445</v>
      </c>
      <c r="L3269" t="s">
        <v>1446</v>
      </c>
      <c r="M3269">
        <v>0</v>
      </c>
      <c r="N3269" t="s">
        <v>1447</v>
      </c>
      <c r="O3269" t="s">
        <v>1434</v>
      </c>
      <c r="P3269" t="s">
        <v>2286</v>
      </c>
      <c r="Q3269">
        <v>71802</v>
      </c>
      <c r="R3269">
        <v>81834</v>
      </c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 spans="1:60" x14ac:dyDescent="0.25">
      <c r="A3270">
        <v>1148</v>
      </c>
      <c r="B3270">
        <v>43083</v>
      </c>
      <c r="C3270">
        <v>619</v>
      </c>
      <c r="D3270" t="s">
        <v>1520</v>
      </c>
      <c r="E3270" t="s">
        <v>1427</v>
      </c>
      <c r="F3270" t="s">
        <v>1428</v>
      </c>
      <c r="G3270">
        <v>5935007600</v>
      </c>
      <c r="H3270">
        <v>4136100</v>
      </c>
      <c r="I3270">
        <v>31211</v>
      </c>
      <c r="J3270">
        <v>198000</v>
      </c>
      <c r="K3270" t="s">
        <v>1445</v>
      </c>
      <c r="L3270" t="s">
        <v>1446</v>
      </c>
      <c r="M3270">
        <v>0</v>
      </c>
      <c r="N3270" t="s">
        <v>1447</v>
      </c>
      <c r="O3270" t="s">
        <v>1434</v>
      </c>
      <c r="P3270" t="s">
        <v>2286</v>
      </c>
      <c r="Q3270">
        <v>71802</v>
      </c>
      <c r="R3270">
        <v>81834</v>
      </c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 spans="1:60" x14ac:dyDescent="0.25">
      <c r="A3271">
        <v>1149</v>
      </c>
      <c r="B3271">
        <v>43083</v>
      </c>
      <c r="C3271">
        <v>620</v>
      </c>
      <c r="D3271" t="s">
        <v>1838</v>
      </c>
      <c r="E3271" t="s">
        <v>1427</v>
      </c>
      <c r="F3271" t="s">
        <v>1428</v>
      </c>
      <c r="G3271">
        <v>5935401947</v>
      </c>
      <c r="H3271">
        <v>4136100</v>
      </c>
      <c r="I3271">
        <v>31211</v>
      </c>
      <c r="J3271">
        <v>284700</v>
      </c>
      <c r="K3271" t="s">
        <v>1445</v>
      </c>
      <c r="L3271" t="s">
        <v>1446</v>
      </c>
      <c r="M3271">
        <v>0</v>
      </c>
      <c r="N3271" t="s">
        <v>1447</v>
      </c>
      <c r="O3271" t="s">
        <v>1434</v>
      </c>
      <c r="P3271" t="s">
        <v>2286</v>
      </c>
      <c r="Q3271">
        <v>71802</v>
      </c>
      <c r="R3271">
        <v>81834</v>
      </c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 spans="1:60" x14ac:dyDescent="0.25">
      <c r="A3272">
        <v>1184</v>
      </c>
      <c r="B3272">
        <v>43083</v>
      </c>
      <c r="C3272">
        <v>12</v>
      </c>
      <c r="D3272" t="s">
        <v>1580</v>
      </c>
      <c r="E3272" t="s">
        <v>1427</v>
      </c>
      <c r="F3272" t="s">
        <v>1441</v>
      </c>
      <c r="G3272">
        <v>5000571065</v>
      </c>
      <c r="H3272">
        <v>210104</v>
      </c>
      <c r="I3272">
        <v>41310</v>
      </c>
      <c r="J3272">
        <v>25576684</v>
      </c>
      <c r="K3272" t="s">
        <v>1445</v>
      </c>
      <c r="L3272" t="s">
        <v>1446</v>
      </c>
      <c r="M3272">
        <v>0</v>
      </c>
      <c r="N3272" t="s">
        <v>1447</v>
      </c>
      <c r="O3272" t="s">
        <v>1434</v>
      </c>
      <c r="P3272" t="s">
        <v>2065</v>
      </c>
      <c r="Q3272" t="s">
        <v>1435</v>
      </c>
      <c r="R3272" t="s">
        <v>1435</v>
      </c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 spans="1:60" x14ac:dyDescent="0.25">
      <c r="A3273">
        <v>1185</v>
      </c>
      <c r="B3273">
        <v>43083</v>
      </c>
      <c r="C3273">
        <v>12</v>
      </c>
      <c r="D3273" t="s">
        <v>1580</v>
      </c>
      <c r="E3273" t="s">
        <v>1427</v>
      </c>
      <c r="F3273" t="s">
        <v>1441</v>
      </c>
      <c r="G3273">
        <v>5000571065</v>
      </c>
      <c r="H3273">
        <v>210101</v>
      </c>
      <c r="I3273">
        <v>41310</v>
      </c>
      <c r="J3273">
        <v>7445696</v>
      </c>
      <c r="K3273" t="s">
        <v>1445</v>
      </c>
      <c r="L3273" t="s">
        <v>1446</v>
      </c>
      <c r="M3273">
        <v>0</v>
      </c>
      <c r="N3273" t="s">
        <v>1447</v>
      </c>
      <c r="O3273" t="s">
        <v>1434</v>
      </c>
      <c r="P3273" t="s">
        <v>1586</v>
      </c>
      <c r="Q3273" t="s">
        <v>1435</v>
      </c>
      <c r="R3273" t="s">
        <v>1435</v>
      </c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</row>
    <row r="3274" spans="1:60" x14ac:dyDescent="0.25">
      <c r="A3274">
        <v>1186</v>
      </c>
      <c r="B3274">
        <v>43083</v>
      </c>
      <c r="C3274">
        <v>12</v>
      </c>
      <c r="D3274" t="s">
        <v>1580</v>
      </c>
      <c r="E3274" t="s">
        <v>1427</v>
      </c>
      <c r="F3274" t="s">
        <v>1441</v>
      </c>
      <c r="G3274">
        <v>5000571065</v>
      </c>
      <c r="H3274">
        <v>210102</v>
      </c>
      <c r="I3274">
        <v>41310</v>
      </c>
      <c r="J3274">
        <v>100891203</v>
      </c>
      <c r="K3274" t="s">
        <v>1445</v>
      </c>
      <c r="L3274" t="s">
        <v>1446</v>
      </c>
      <c r="M3274">
        <v>0</v>
      </c>
      <c r="N3274" t="s">
        <v>1447</v>
      </c>
      <c r="O3274" t="s">
        <v>1434</v>
      </c>
      <c r="P3274" t="s">
        <v>1586</v>
      </c>
      <c r="Q3274" t="s">
        <v>1435</v>
      </c>
      <c r="R3274" t="s">
        <v>1435</v>
      </c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 spans="1:60" x14ac:dyDescent="0.25">
      <c r="A3275">
        <v>1187</v>
      </c>
      <c r="B3275">
        <v>43083</v>
      </c>
      <c r="C3275">
        <v>12</v>
      </c>
      <c r="D3275" t="s">
        <v>1624</v>
      </c>
      <c r="E3275" t="s">
        <v>1427</v>
      </c>
      <c r="F3275" t="s">
        <v>1537</v>
      </c>
      <c r="G3275">
        <v>100180090000</v>
      </c>
      <c r="H3275">
        <v>41310</v>
      </c>
      <c r="I3275">
        <v>4136120</v>
      </c>
      <c r="J3275">
        <v>13222011</v>
      </c>
      <c r="K3275" t="s">
        <v>1445</v>
      </c>
      <c r="L3275" t="s">
        <v>1446</v>
      </c>
      <c r="M3275">
        <v>0</v>
      </c>
      <c r="N3275" t="s">
        <v>1447</v>
      </c>
      <c r="O3275" t="s">
        <v>1434</v>
      </c>
      <c r="P3275" t="s">
        <v>1627</v>
      </c>
      <c r="Q3275" t="s">
        <v>1435</v>
      </c>
      <c r="R3275" t="s">
        <v>1435</v>
      </c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 spans="1:60" x14ac:dyDescent="0.25">
      <c r="A3276">
        <v>1188</v>
      </c>
      <c r="B3276">
        <v>43083</v>
      </c>
      <c r="C3276">
        <v>12</v>
      </c>
      <c r="D3276" t="s">
        <v>1629</v>
      </c>
      <c r="E3276" t="s">
        <v>1427</v>
      </c>
      <c r="F3276" t="s">
        <v>1537</v>
      </c>
      <c r="G3276">
        <v>100180000901</v>
      </c>
      <c r="H3276">
        <v>41310</v>
      </c>
      <c r="I3276">
        <v>4136130</v>
      </c>
      <c r="J3276">
        <v>11040006</v>
      </c>
      <c r="K3276" t="s">
        <v>1445</v>
      </c>
      <c r="L3276" t="s">
        <v>1446</v>
      </c>
      <c r="M3276">
        <v>0</v>
      </c>
      <c r="N3276" t="s">
        <v>1447</v>
      </c>
      <c r="O3276" t="s">
        <v>1434</v>
      </c>
      <c r="P3276" t="s">
        <v>1632</v>
      </c>
      <c r="Q3276" t="s">
        <v>1435</v>
      </c>
      <c r="R3276" t="s">
        <v>1435</v>
      </c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 spans="1:60" x14ac:dyDescent="0.25">
      <c r="A3277">
        <v>1189</v>
      </c>
      <c r="B3277">
        <v>43083</v>
      </c>
      <c r="C3277">
        <v>12</v>
      </c>
      <c r="D3277" t="s">
        <v>1686</v>
      </c>
      <c r="E3277" t="s">
        <v>1427</v>
      </c>
      <c r="F3277" t="s">
        <v>1428</v>
      </c>
      <c r="G3277">
        <v>5935008092</v>
      </c>
      <c r="H3277">
        <v>41310</v>
      </c>
      <c r="I3277">
        <v>4136140</v>
      </c>
      <c r="J3277">
        <v>697115</v>
      </c>
      <c r="K3277" t="s">
        <v>1445</v>
      </c>
      <c r="L3277" t="s">
        <v>1446</v>
      </c>
      <c r="M3277">
        <v>0</v>
      </c>
      <c r="N3277" t="s">
        <v>1447</v>
      </c>
      <c r="O3277" t="s">
        <v>1434</v>
      </c>
      <c r="P3277" t="s">
        <v>1937</v>
      </c>
      <c r="Q3277" t="s">
        <v>1435</v>
      </c>
      <c r="R3277" t="s">
        <v>1435</v>
      </c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 spans="1:60" x14ac:dyDescent="0.25">
      <c r="A3278">
        <v>1190</v>
      </c>
      <c r="B3278">
        <v>43083</v>
      </c>
      <c r="C3278">
        <v>12</v>
      </c>
      <c r="D3278" t="s">
        <v>1645</v>
      </c>
      <c r="E3278" t="s">
        <v>1427</v>
      </c>
      <c r="F3278" t="s">
        <v>1428</v>
      </c>
      <c r="G3278">
        <v>5954302400</v>
      </c>
      <c r="H3278">
        <v>41310</v>
      </c>
      <c r="I3278">
        <v>41362</v>
      </c>
      <c r="J3278">
        <v>1400000</v>
      </c>
      <c r="K3278" t="s">
        <v>1445</v>
      </c>
      <c r="L3278" t="s">
        <v>1446</v>
      </c>
      <c r="M3278">
        <v>0</v>
      </c>
      <c r="N3278" t="s">
        <v>1447</v>
      </c>
      <c r="O3278" t="s">
        <v>1434</v>
      </c>
      <c r="P3278" t="s">
        <v>1647</v>
      </c>
      <c r="Q3278" t="s">
        <v>1435</v>
      </c>
      <c r="R3278" t="s">
        <v>1435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 spans="1:60" x14ac:dyDescent="0.25">
      <c r="A3279">
        <v>1191</v>
      </c>
      <c r="B3279">
        <v>43083</v>
      </c>
      <c r="C3279">
        <v>12</v>
      </c>
      <c r="D3279" t="s">
        <v>2513</v>
      </c>
      <c r="E3279" t="s">
        <v>1427</v>
      </c>
      <c r="F3279" t="s">
        <v>1537</v>
      </c>
      <c r="G3279">
        <v>100180000962</v>
      </c>
      <c r="H3279">
        <v>41310</v>
      </c>
      <c r="I3279">
        <v>4136100</v>
      </c>
      <c r="J3279">
        <v>916500</v>
      </c>
      <c r="K3279" t="s">
        <v>1445</v>
      </c>
      <c r="L3279" t="s">
        <v>1446</v>
      </c>
      <c r="M3279">
        <v>0</v>
      </c>
      <c r="N3279" t="s">
        <v>1447</v>
      </c>
      <c r="O3279" t="s">
        <v>1434</v>
      </c>
      <c r="P3279" t="s">
        <v>2514</v>
      </c>
      <c r="Q3279" t="s">
        <v>1435</v>
      </c>
      <c r="R3279" t="s">
        <v>1435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 spans="1:60" x14ac:dyDescent="0.25">
      <c r="A3280">
        <v>1192</v>
      </c>
      <c r="B3280">
        <v>43083</v>
      </c>
      <c r="C3280">
        <v>12</v>
      </c>
      <c r="D3280" t="s">
        <v>2603</v>
      </c>
      <c r="E3280" t="s">
        <v>1427</v>
      </c>
      <c r="F3280" t="s">
        <v>1428</v>
      </c>
      <c r="G3280">
        <v>5954157881</v>
      </c>
      <c r="H3280">
        <v>41310</v>
      </c>
      <c r="I3280">
        <v>4136100</v>
      </c>
      <c r="J3280">
        <v>1805750</v>
      </c>
      <c r="K3280" t="s">
        <v>1445</v>
      </c>
      <c r="L3280" t="s">
        <v>1446</v>
      </c>
      <c r="M3280">
        <v>0</v>
      </c>
      <c r="N3280" t="s">
        <v>1447</v>
      </c>
      <c r="O3280" t="s">
        <v>1434</v>
      </c>
      <c r="P3280" t="s">
        <v>1642</v>
      </c>
      <c r="Q3280" t="s">
        <v>1435</v>
      </c>
      <c r="R3280" t="s">
        <v>1435</v>
      </c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 spans="1:60" x14ac:dyDescent="0.25">
      <c r="A3281">
        <v>1193</v>
      </c>
      <c r="B3281">
        <v>43083</v>
      </c>
      <c r="C3281">
        <v>12</v>
      </c>
      <c r="D3281" t="s">
        <v>1542</v>
      </c>
      <c r="E3281" t="s">
        <v>1427</v>
      </c>
      <c r="F3281" t="s">
        <v>1428</v>
      </c>
      <c r="G3281">
        <v>5026455045</v>
      </c>
      <c r="H3281">
        <v>41310</v>
      </c>
      <c r="I3281">
        <v>4136100</v>
      </c>
      <c r="J3281">
        <v>35636</v>
      </c>
      <c r="K3281" t="s">
        <v>1445</v>
      </c>
      <c r="L3281" t="s">
        <v>1446</v>
      </c>
      <c r="M3281">
        <v>0</v>
      </c>
      <c r="N3281" t="s">
        <v>1447</v>
      </c>
      <c r="O3281" t="s">
        <v>1434</v>
      </c>
      <c r="P3281" t="s">
        <v>1642</v>
      </c>
      <c r="Q3281" t="s">
        <v>1435</v>
      </c>
      <c r="R3281" t="s">
        <v>1435</v>
      </c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 spans="1:60" x14ac:dyDescent="0.25">
      <c r="A3282">
        <v>1194</v>
      </c>
      <c r="B3282">
        <v>43083</v>
      </c>
      <c r="C3282">
        <v>12</v>
      </c>
      <c r="D3282" t="s">
        <v>2513</v>
      </c>
      <c r="E3282" t="s">
        <v>1427</v>
      </c>
      <c r="F3282" t="s">
        <v>1537</v>
      </c>
      <c r="G3282">
        <v>100180000962</v>
      </c>
      <c r="H3282">
        <v>41310</v>
      </c>
      <c r="I3282">
        <v>4136100</v>
      </c>
      <c r="J3282">
        <v>529500</v>
      </c>
      <c r="K3282" t="s">
        <v>1445</v>
      </c>
      <c r="L3282" t="s">
        <v>1446</v>
      </c>
      <c r="M3282">
        <v>0</v>
      </c>
      <c r="N3282" t="s">
        <v>1447</v>
      </c>
      <c r="O3282" t="s">
        <v>1434</v>
      </c>
      <c r="P3282" t="s">
        <v>2528</v>
      </c>
      <c r="Q3282" t="s">
        <v>1435</v>
      </c>
      <c r="R3282" t="s">
        <v>1435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 spans="1:60" x14ac:dyDescent="0.25">
      <c r="A3283">
        <v>1195</v>
      </c>
      <c r="B3283">
        <v>43083</v>
      </c>
      <c r="C3283">
        <v>12</v>
      </c>
      <c r="D3283" t="s">
        <v>1690</v>
      </c>
      <c r="E3283" t="s">
        <v>1427</v>
      </c>
      <c r="F3283" t="s">
        <v>1537</v>
      </c>
      <c r="G3283">
        <v>100181715401</v>
      </c>
      <c r="H3283">
        <v>41310</v>
      </c>
      <c r="I3283">
        <v>4136100</v>
      </c>
      <c r="J3283">
        <v>701354</v>
      </c>
      <c r="K3283" t="s">
        <v>1445</v>
      </c>
      <c r="L3283" t="s">
        <v>1446</v>
      </c>
      <c r="M3283">
        <v>0</v>
      </c>
      <c r="N3283" t="s">
        <v>1447</v>
      </c>
      <c r="O3283" t="s">
        <v>1434</v>
      </c>
      <c r="P3283" t="s">
        <v>2624</v>
      </c>
      <c r="Q3283" t="s">
        <v>1435</v>
      </c>
      <c r="R3283" t="s">
        <v>1435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 spans="1:60" x14ac:dyDescent="0.25">
      <c r="A3284">
        <v>1196</v>
      </c>
      <c r="B3284">
        <v>43083</v>
      </c>
      <c r="C3284">
        <v>12</v>
      </c>
      <c r="D3284" t="s">
        <v>2598</v>
      </c>
      <c r="E3284" t="s">
        <v>1427</v>
      </c>
      <c r="F3284" t="s">
        <v>1428</v>
      </c>
      <c r="G3284">
        <v>5959139334</v>
      </c>
      <c r="H3284">
        <v>41310</v>
      </c>
      <c r="I3284">
        <v>41362</v>
      </c>
      <c r="J3284">
        <v>132000</v>
      </c>
      <c r="K3284" t="s">
        <v>1445</v>
      </c>
      <c r="L3284" t="s">
        <v>1446</v>
      </c>
      <c r="M3284">
        <v>0</v>
      </c>
      <c r="N3284" t="s">
        <v>1447</v>
      </c>
      <c r="O3284" t="s">
        <v>1434</v>
      </c>
      <c r="P3284" t="s">
        <v>2622</v>
      </c>
      <c r="Q3284" t="s">
        <v>1435</v>
      </c>
      <c r="R3284" t="s">
        <v>1435</v>
      </c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 spans="1:60" x14ac:dyDescent="0.25">
      <c r="A3285">
        <v>1197</v>
      </c>
      <c r="B3285">
        <v>43083</v>
      </c>
      <c r="C3285">
        <v>12</v>
      </c>
      <c r="D3285" t="s">
        <v>2054</v>
      </c>
      <c r="E3285" t="s">
        <v>1427</v>
      </c>
      <c r="F3285" t="s">
        <v>2055</v>
      </c>
      <c r="G3285">
        <v>5000577905</v>
      </c>
      <c r="H3285">
        <v>41310</v>
      </c>
      <c r="I3285">
        <v>34713</v>
      </c>
      <c r="J3285">
        <v>200000</v>
      </c>
      <c r="K3285" t="s">
        <v>1445</v>
      </c>
      <c r="L3285" t="s">
        <v>1446</v>
      </c>
      <c r="M3285">
        <v>0</v>
      </c>
      <c r="N3285" t="s">
        <v>1447</v>
      </c>
      <c r="O3285" t="s">
        <v>1434</v>
      </c>
      <c r="P3285" t="s">
        <v>1995</v>
      </c>
      <c r="Q3285" t="s">
        <v>1435</v>
      </c>
      <c r="R3285" t="s">
        <v>1435</v>
      </c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 spans="1:60" x14ac:dyDescent="0.25">
      <c r="A3286">
        <v>1198</v>
      </c>
      <c r="B3286">
        <v>43083</v>
      </c>
      <c r="C3286">
        <v>12</v>
      </c>
      <c r="D3286" t="s">
        <v>2232</v>
      </c>
      <c r="E3286" t="s">
        <v>1427</v>
      </c>
      <c r="F3286" t="s">
        <v>1717</v>
      </c>
      <c r="G3286">
        <v>5935010828</v>
      </c>
      <c r="H3286">
        <v>41310</v>
      </c>
      <c r="I3286">
        <v>34713</v>
      </c>
      <c r="J3286">
        <v>200000</v>
      </c>
      <c r="K3286" t="s">
        <v>1445</v>
      </c>
      <c r="L3286" t="s">
        <v>1446</v>
      </c>
      <c r="M3286">
        <v>0</v>
      </c>
      <c r="N3286" t="s">
        <v>1447</v>
      </c>
      <c r="O3286" t="s">
        <v>1434</v>
      </c>
      <c r="P3286" t="s">
        <v>1995</v>
      </c>
      <c r="Q3286" t="s">
        <v>1435</v>
      </c>
      <c r="R3286" t="s">
        <v>1435</v>
      </c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 spans="1:60" x14ac:dyDescent="0.25">
      <c r="A3287">
        <v>1199</v>
      </c>
      <c r="B3287">
        <v>43083</v>
      </c>
      <c r="C3287">
        <v>12</v>
      </c>
      <c r="D3287" t="s">
        <v>1607</v>
      </c>
      <c r="E3287" t="s">
        <v>1427</v>
      </c>
      <c r="F3287" t="s">
        <v>1428</v>
      </c>
      <c r="G3287">
        <v>5954336382</v>
      </c>
      <c r="H3287">
        <v>41310</v>
      </c>
      <c r="I3287">
        <v>34713</v>
      </c>
      <c r="J3287">
        <v>250000</v>
      </c>
      <c r="K3287" t="s">
        <v>1445</v>
      </c>
      <c r="L3287" t="s">
        <v>1446</v>
      </c>
      <c r="M3287">
        <v>0</v>
      </c>
      <c r="N3287" t="s">
        <v>1447</v>
      </c>
      <c r="O3287" t="s">
        <v>1434</v>
      </c>
      <c r="P3287" t="s">
        <v>1995</v>
      </c>
      <c r="Q3287" t="s">
        <v>1435</v>
      </c>
      <c r="R3287" t="s">
        <v>1435</v>
      </c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 spans="1:60" x14ac:dyDescent="0.25">
      <c r="A3288">
        <v>1200</v>
      </c>
      <c r="B3288">
        <v>43083</v>
      </c>
      <c r="C3288">
        <v>12</v>
      </c>
      <c r="D3288" t="s">
        <v>2530</v>
      </c>
      <c r="E3288" t="s">
        <v>1427</v>
      </c>
      <c r="F3288" t="s">
        <v>1589</v>
      </c>
      <c r="G3288">
        <v>5935064783</v>
      </c>
      <c r="H3288">
        <v>41310</v>
      </c>
      <c r="I3288">
        <v>34713</v>
      </c>
      <c r="J3288">
        <v>150000</v>
      </c>
      <c r="K3288" t="s">
        <v>1445</v>
      </c>
      <c r="L3288" t="s">
        <v>1446</v>
      </c>
      <c r="M3288">
        <v>0</v>
      </c>
      <c r="N3288" t="s">
        <v>1447</v>
      </c>
      <c r="O3288" t="s">
        <v>1434</v>
      </c>
      <c r="P3288" t="s">
        <v>1995</v>
      </c>
      <c r="Q3288" t="s">
        <v>1435</v>
      </c>
      <c r="R3288" t="s">
        <v>1435</v>
      </c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 spans="1:60" x14ac:dyDescent="0.25">
      <c r="A3289">
        <v>1201</v>
      </c>
      <c r="B3289">
        <v>43083</v>
      </c>
      <c r="C3289">
        <v>12</v>
      </c>
      <c r="D3289" t="s">
        <v>2611</v>
      </c>
      <c r="E3289" t="s">
        <v>1427</v>
      </c>
      <c r="F3289" t="s">
        <v>1428</v>
      </c>
      <c r="G3289">
        <v>5954064815</v>
      </c>
      <c r="H3289">
        <v>41310</v>
      </c>
      <c r="I3289">
        <v>34713</v>
      </c>
      <c r="J3289">
        <v>300000</v>
      </c>
      <c r="K3289" t="s">
        <v>1445</v>
      </c>
      <c r="L3289" t="s">
        <v>1446</v>
      </c>
      <c r="M3289">
        <v>0</v>
      </c>
      <c r="N3289" t="s">
        <v>1447</v>
      </c>
      <c r="O3289" t="s">
        <v>1434</v>
      </c>
      <c r="P3289" t="s">
        <v>1995</v>
      </c>
      <c r="Q3289" t="s">
        <v>1435</v>
      </c>
      <c r="R3289" t="s">
        <v>1435</v>
      </c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 spans="1:60" x14ac:dyDescent="0.25">
      <c r="A3290">
        <v>1202</v>
      </c>
      <c r="B3290">
        <v>43083</v>
      </c>
      <c r="C3290">
        <v>12</v>
      </c>
      <c r="D3290" t="s">
        <v>1800</v>
      </c>
      <c r="E3290" t="s">
        <v>1427</v>
      </c>
      <c r="F3290" t="s">
        <v>1428</v>
      </c>
      <c r="G3290">
        <v>5954161944</v>
      </c>
      <c r="H3290">
        <v>41310</v>
      </c>
      <c r="I3290">
        <v>34713</v>
      </c>
      <c r="J3290">
        <v>250000</v>
      </c>
      <c r="K3290" t="s">
        <v>1445</v>
      </c>
      <c r="L3290" t="s">
        <v>1446</v>
      </c>
      <c r="M3290">
        <v>0</v>
      </c>
      <c r="N3290" t="s">
        <v>1447</v>
      </c>
      <c r="O3290" t="s">
        <v>1434</v>
      </c>
      <c r="P3290" t="s">
        <v>1995</v>
      </c>
      <c r="Q3290" t="s">
        <v>1435</v>
      </c>
      <c r="R3290" t="s">
        <v>1435</v>
      </c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 spans="1:60" x14ac:dyDescent="0.25">
      <c r="A3291">
        <v>1203</v>
      </c>
      <c r="B3291">
        <v>43083</v>
      </c>
      <c r="C3291">
        <v>12</v>
      </c>
      <c r="D3291" t="s">
        <v>2117</v>
      </c>
      <c r="E3291" t="s">
        <v>1427</v>
      </c>
      <c r="F3291" t="s">
        <v>1428</v>
      </c>
      <c r="G3291">
        <v>5954066493</v>
      </c>
      <c r="H3291">
        <v>41310</v>
      </c>
      <c r="I3291">
        <v>34713</v>
      </c>
      <c r="J3291">
        <v>150000</v>
      </c>
      <c r="K3291" t="s">
        <v>1445</v>
      </c>
      <c r="L3291" t="s">
        <v>1446</v>
      </c>
      <c r="M3291">
        <v>0</v>
      </c>
      <c r="N3291" t="s">
        <v>1447</v>
      </c>
      <c r="O3291" t="s">
        <v>1434</v>
      </c>
      <c r="P3291" t="s">
        <v>1995</v>
      </c>
      <c r="Q3291" t="s">
        <v>1435</v>
      </c>
      <c r="R3291" t="s">
        <v>1435</v>
      </c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 spans="1:60" x14ac:dyDescent="0.25">
      <c r="A3292">
        <v>1204</v>
      </c>
      <c r="B3292">
        <v>43083</v>
      </c>
      <c r="C3292">
        <v>12</v>
      </c>
      <c r="D3292" t="s">
        <v>2576</v>
      </c>
      <c r="E3292" t="s">
        <v>1427</v>
      </c>
      <c r="F3292" t="s">
        <v>1428</v>
      </c>
      <c r="G3292">
        <v>5954065003</v>
      </c>
      <c r="H3292">
        <v>41310</v>
      </c>
      <c r="I3292">
        <v>34713</v>
      </c>
      <c r="J3292">
        <v>150000</v>
      </c>
      <c r="K3292" t="s">
        <v>1445</v>
      </c>
      <c r="L3292" t="s">
        <v>1446</v>
      </c>
      <c r="M3292">
        <v>0</v>
      </c>
      <c r="N3292" t="s">
        <v>1447</v>
      </c>
      <c r="O3292" t="s">
        <v>1434</v>
      </c>
      <c r="P3292" t="s">
        <v>1995</v>
      </c>
      <c r="Q3292" t="s">
        <v>1435</v>
      </c>
      <c r="R3292" t="s">
        <v>1435</v>
      </c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 spans="1:60" x14ac:dyDescent="0.25">
      <c r="A3293">
        <v>1205</v>
      </c>
      <c r="B3293">
        <v>43083</v>
      </c>
      <c r="C3293">
        <v>12</v>
      </c>
      <c r="D3293" t="s">
        <v>1629</v>
      </c>
      <c r="E3293" t="s">
        <v>1427</v>
      </c>
      <c r="F3293" t="s">
        <v>1537</v>
      </c>
      <c r="G3293">
        <v>100180000901</v>
      </c>
      <c r="H3293">
        <v>41310</v>
      </c>
      <c r="I3293">
        <v>4136130</v>
      </c>
      <c r="J3293">
        <v>7000</v>
      </c>
      <c r="K3293" t="s">
        <v>1445</v>
      </c>
      <c r="L3293" t="s">
        <v>1446</v>
      </c>
      <c r="M3293">
        <v>0</v>
      </c>
      <c r="N3293" t="s">
        <v>1447</v>
      </c>
      <c r="O3293" t="s">
        <v>1434</v>
      </c>
      <c r="P3293" t="s">
        <v>1632</v>
      </c>
      <c r="Q3293" t="s">
        <v>1435</v>
      </c>
      <c r="R3293" t="s">
        <v>1435</v>
      </c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 spans="1:60" x14ac:dyDescent="0.25">
      <c r="A3294">
        <v>1206</v>
      </c>
      <c r="B3294">
        <v>43083</v>
      </c>
      <c r="C3294">
        <v>12</v>
      </c>
      <c r="D3294" t="s">
        <v>1580</v>
      </c>
      <c r="E3294" t="s">
        <v>1427</v>
      </c>
      <c r="F3294" t="s">
        <v>1441</v>
      </c>
      <c r="G3294">
        <v>5000571065</v>
      </c>
      <c r="H3294">
        <v>41310</v>
      </c>
      <c r="I3294">
        <v>1200041</v>
      </c>
      <c r="J3294">
        <v>174042</v>
      </c>
      <c r="K3294" t="s">
        <v>1445</v>
      </c>
      <c r="L3294" t="s">
        <v>1446</v>
      </c>
      <c r="M3294">
        <v>0</v>
      </c>
      <c r="N3294" t="s">
        <v>1447</v>
      </c>
      <c r="O3294" t="s">
        <v>1434</v>
      </c>
      <c r="P3294" t="s">
        <v>2314</v>
      </c>
      <c r="Q3294" t="s">
        <v>1435</v>
      </c>
      <c r="R3294" t="s">
        <v>1435</v>
      </c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 spans="1:60" x14ac:dyDescent="0.25">
      <c r="A3295">
        <v>1150</v>
      </c>
      <c r="B3295">
        <v>43084</v>
      </c>
      <c r="C3295">
        <v>621</v>
      </c>
      <c r="D3295" t="s">
        <v>1520</v>
      </c>
      <c r="E3295" t="s">
        <v>1427</v>
      </c>
      <c r="F3295" t="s">
        <v>1428</v>
      </c>
      <c r="G3295">
        <v>5935007600</v>
      </c>
      <c r="H3295">
        <v>4136100</v>
      </c>
      <c r="I3295">
        <v>31211</v>
      </c>
      <c r="J3295">
        <v>151160</v>
      </c>
      <c r="K3295" t="s">
        <v>1445</v>
      </c>
      <c r="L3295" t="s">
        <v>1446</v>
      </c>
      <c r="M3295">
        <v>0</v>
      </c>
      <c r="N3295" t="s">
        <v>1447</v>
      </c>
      <c r="O3295" t="s">
        <v>1434</v>
      </c>
      <c r="P3295" t="s">
        <v>1913</v>
      </c>
      <c r="Q3295">
        <v>71802</v>
      </c>
      <c r="R3295">
        <v>81835</v>
      </c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 spans="1:60" x14ac:dyDescent="0.25">
      <c r="A3296">
        <v>1151</v>
      </c>
      <c r="B3296">
        <v>43084</v>
      </c>
      <c r="C3296">
        <v>622</v>
      </c>
      <c r="D3296" t="s">
        <v>2301</v>
      </c>
      <c r="E3296" t="s">
        <v>1427</v>
      </c>
      <c r="F3296" t="s">
        <v>1428</v>
      </c>
      <c r="G3296">
        <v>5935002986</v>
      </c>
      <c r="H3296">
        <v>4136108</v>
      </c>
      <c r="I3296">
        <v>31211</v>
      </c>
      <c r="J3296">
        <v>87500</v>
      </c>
      <c r="K3296" t="s">
        <v>1445</v>
      </c>
      <c r="L3296" t="s">
        <v>1446</v>
      </c>
      <c r="M3296">
        <v>0</v>
      </c>
      <c r="N3296" t="s">
        <v>1447</v>
      </c>
      <c r="O3296" t="s">
        <v>1434</v>
      </c>
      <c r="P3296" t="s">
        <v>2538</v>
      </c>
      <c r="Q3296">
        <v>71802</v>
      </c>
      <c r="R3296">
        <v>81806</v>
      </c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 spans="1:60" x14ac:dyDescent="0.25">
      <c r="A3297">
        <v>1152</v>
      </c>
      <c r="B3297">
        <v>43084</v>
      </c>
      <c r="C3297">
        <v>623</v>
      </c>
      <c r="D3297" t="s">
        <v>1686</v>
      </c>
      <c r="E3297" t="s">
        <v>1427</v>
      </c>
      <c r="F3297" t="s">
        <v>1428</v>
      </c>
      <c r="G3297">
        <v>5935008092</v>
      </c>
      <c r="H3297">
        <v>4136140</v>
      </c>
      <c r="I3297">
        <v>31211</v>
      </c>
      <c r="J3297">
        <v>1432713</v>
      </c>
      <c r="K3297" t="s">
        <v>1445</v>
      </c>
      <c r="L3297" t="s">
        <v>1446</v>
      </c>
      <c r="M3297">
        <v>0</v>
      </c>
      <c r="N3297" t="s">
        <v>1447</v>
      </c>
      <c r="O3297" t="s">
        <v>1434</v>
      </c>
      <c r="P3297" t="s">
        <v>1937</v>
      </c>
      <c r="Q3297">
        <v>71802</v>
      </c>
      <c r="R3297">
        <v>81834</v>
      </c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 spans="1:60" x14ac:dyDescent="0.25">
      <c r="A3298">
        <v>1153</v>
      </c>
      <c r="B3298">
        <v>43084</v>
      </c>
      <c r="C3298">
        <v>624</v>
      </c>
      <c r="D3298" t="s">
        <v>2513</v>
      </c>
      <c r="E3298" t="s">
        <v>1427</v>
      </c>
      <c r="F3298" t="s">
        <v>1537</v>
      </c>
      <c r="G3298">
        <v>100180000962</v>
      </c>
      <c r="H3298">
        <v>4136100</v>
      </c>
      <c r="I3298">
        <v>31211</v>
      </c>
      <c r="J3298">
        <v>916500</v>
      </c>
      <c r="K3298" t="s">
        <v>1445</v>
      </c>
      <c r="L3298" t="s">
        <v>1446</v>
      </c>
      <c r="M3298">
        <v>0</v>
      </c>
      <c r="N3298" t="s">
        <v>1447</v>
      </c>
      <c r="O3298" t="s">
        <v>1434</v>
      </c>
      <c r="P3298" t="s">
        <v>2528</v>
      </c>
      <c r="Q3298">
        <v>71802</v>
      </c>
      <c r="R3298">
        <v>81834</v>
      </c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 spans="1:60" x14ac:dyDescent="0.25">
      <c r="A3299">
        <v>1154</v>
      </c>
      <c r="B3299">
        <v>43084</v>
      </c>
      <c r="C3299">
        <v>625</v>
      </c>
      <c r="D3299" t="s">
        <v>1645</v>
      </c>
      <c r="E3299" t="s">
        <v>1427</v>
      </c>
      <c r="F3299" t="s">
        <v>1428</v>
      </c>
      <c r="G3299">
        <v>5954302400</v>
      </c>
      <c r="H3299">
        <v>41362</v>
      </c>
      <c r="I3299">
        <v>31211</v>
      </c>
      <c r="J3299">
        <v>1400000</v>
      </c>
      <c r="K3299" t="s">
        <v>1445</v>
      </c>
      <c r="L3299" t="s">
        <v>1446</v>
      </c>
      <c r="M3299">
        <v>0</v>
      </c>
      <c r="N3299" t="s">
        <v>1447</v>
      </c>
      <c r="O3299" t="s">
        <v>1434</v>
      </c>
      <c r="P3299" t="s">
        <v>1647</v>
      </c>
      <c r="Q3299">
        <v>71802</v>
      </c>
      <c r="R3299">
        <v>81834</v>
      </c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 spans="1:60" x14ac:dyDescent="0.25">
      <c r="A3300">
        <v>1155</v>
      </c>
      <c r="B3300">
        <v>43084</v>
      </c>
      <c r="C3300">
        <v>626</v>
      </c>
      <c r="D3300" t="s">
        <v>2598</v>
      </c>
      <c r="E3300" t="s">
        <v>1427</v>
      </c>
      <c r="F3300" t="s">
        <v>1428</v>
      </c>
      <c r="G3300">
        <v>5959139334</v>
      </c>
      <c r="H3300">
        <v>4136100</v>
      </c>
      <c r="I3300">
        <v>31211</v>
      </c>
      <c r="J3300">
        <v>132000</v>
      </c>
      <c r="K3300" t="s">
        <v>1445</v>
      </c>
      <c r="L3300" t="s">
        <v>1446</v>
      </c>
      <c r="M3300">
        <v>0</v>
      </c>
      <c r="N3300" t="s">
        <v>1447</v>
      </c>
      <c r="O3300" t="s">
        <v>1434</v>
      </c>
      <c r="P3300" t="s">
        <v>2650</v>
      </c>
      <c r="Q3300">
        <v>71802</v>
      </c>
      <c r="R3300">
        <v>81834</v>
      </c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 spans="1:60" x14ac:dyDescent="0.25">
      <c r="A3301">
        <v>1156</v>
      </c>
      <c r="B3301">
        <v>43084</v>
      </c>
      <c r="C3301">
        <v>627</v>
      </c>
      <c r="D3301" t="s">
        <v>1629</v>
      </c>
      <c r="E3301" t="s">
        <v>1427</v>
      </c>
      <c r="F3301" t="s">
        <v>1537</v>
      </c>
      <c r="G3301">
        <v>100180000901</v>
      </c>
      <c r="H3301">
        <v>4136130</v>
      </c>
      <c r="I3301">
        <v>31211</v>
      </c>
      <c r="J3301">
        <v>11024483</v>
      </c>
      <c r="K3301" t="s">
        <v>1445</v>
      </c>
      <c r="L3301" t="s">
        <v>1446</v>
      </c>
      <c r="M3301">
        <v>0</v>
      </c>
      <c r="N3301" t="s">
        <v>1447</v>
      </c>
      <c r="O3301" t="s">
        <v>1434</v>
      </c>
      <c r="P3301" t="s">
        <v>1632</v>
      </c>
      <c r="Q3301">
        <v>71802</v>
      </c>
      <c r="R3301">
        <v>81834</v>
      </c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 spans="1:60" x14ac:dyDescent="0.25">
      <c r="A3302">
        <v>1158</v>
      </c>
      <c r="B3302">
        <v>43084</v>
      </c>
      <c r="C3302">
        <v>628</v>
      </c>
      <c r="D3302" t="s">
        <v>2603</v>
      </c>
      <c r="E3302" t="s">
        <v>1427</v>
      </c>
      <c r="F3302" t="s">
        <v>1428</v>
      </c>
      <c r="G3302">
        <v>5954157881</v>
      </c>
      <c r="H3302">
        <v>4136100</v>
      </c>
      <c r="I3302">
        <v>31211</v>
      </c>
      <c r="J3302">
        <v>1805750</v>
      </c>
      <c r="K3302" t="s">
        <v>1445</v>
      </c>
      <c r="L3302" t="s">
        <v>1446</v>
      </c>
      <c r="M3302">
        <v>0</v>
      </c>
      <c r="N3302" t="s">
        <v>1447</v>
      </c>
      <c r="O3302" t="s">
        <v>1434</v>
      </c>
      <c r="P3302" t="s">
        <v>1642</v>
      </c>
      <c r="Q3302">
        <v>71802</v>
      </c>
      <c r="R3302">
        <v>81834</v>
      </c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 spans="1:60" x14ac:dyDescent="0.25">
      <c r="A3303">
        <v>1159</v>
      </c>
      <c r="B3303">
        <v>43084</v>
      </c>
      <c r="C3303">
        <v>631</v>
      </c>
      <c r="D3303" t="s">
        <v>1629</v>
      </c>
      <c r="E3303" t="s">
        <v>1427</v>
      </c>
      <c r="F3303" t="s">
        <v>1537</v>
      </c>
      <c r="G3303">
        <v>100180000901</v>
      </c>
      <c r="H3303">
        <v>4136130</v>
      </c>
      <c r="I3303">
        <v>31211</v>
      </c>
      <c r="J3303">
        <v>7000</v>
      </c>
      <c r="K3303" t="s">
        <v>1445</v>
      </c>
      <c r="L3303" t="s">
        <v>1446</v>
      </c>
      <c r="M3303">
        <v>0</v>
      </c>
      <c r="N3303" t="s">
        <v>1447</v>
      </c>
      <c r="O3303" t="s">
        <v>1434</v>
      </c>
      <c r="P3303" t="s">
        <v>1632</v>
      </c>
      <c r="Q3303">
        <v>71802</v>
      </c>
      <c r="R3303">
        <v>81834</v>
      </c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 spans="1:60" x14ac:dyDescent="0.25">
      <c r="A3304">
        <v>1160</v>
      </c>
      <c r="B3304">
        <v>43084</v>
      </c>
      <c r="C3304">
        <v>632</v>
      </c>
      <c r="D3304" t="s">
        <v>2218</v>
      </c>
      <c r="E3304" t="s">
        <v>1427</v>
      </c>
      <c r="F3304" t="s">
        <v>1546</v>
      </c>
      <c r="G3304">
        <v>102300301545</v>
      </c>
      <c r="H3304">
        <v>4136100</v>
      </c>
      <c r="I3304">
        <v>31211</v>
      </c>
      <c r="J3304">
        <v>980000</v>
      </c>
      <c r="K3304" t="s">
        <v>1445</v>
      </c>
      <c r="L3304" t="s">
        <v>1446</v>
      </c>
      <c r="M3304">
        <v>0</v>
      </c>
      <c r="N3304" t="s">
        <v>1447</v>
      </c>
      <c r="O3304" t="s">
        <v>1434</v>
      </c>
      <c r="P3304" t="s">
        <v>2651</v>
      </c>
      <c r="Q3304">
        <v>71802</v>
      </c>
      <c r="R3304">
        <v>81834</v>
      </c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 spans="1:60" x14ac:dyDescent="0.25">
      <c r="A3305">
        <v>1161</v>
      </c>
      <c r="B3305">
        <v>43084</v>
      </c>
      <c r="C3305">
        <v>633</v>
      </c>
      <c r="D3305" t="s">
        <v>1542</v>
      </c>
      <c r="E3305" t="s">
        <v>1427</v>
      </c>
      <c r="F3305" t="s">
        <v>1428</v>
      </c>
      <c r="G3305">
        <v>5026455045</v>
      </c>
      <c r="H3305">
        <v>4136100</v>
      </c>
      <c r="I3305">
        <v>31211</v>
      </c>
      <c r="J3305">
        <v>35636</v>
      </c>
      <c r="K3305" t="s">
        <v>1445</v>
      </c>
      <c r="L3305" t="s">
        <v>1446</v>
      </c>
      <c r="M3305">
        <v>0</v>
      </c>
      <c r="N3305" t="s">
        <v>1447</v>
      </c>
      <c r="O3305" t="s">
        <v>1434</v>
      </c>
      <c r="P3305" t="s">
        <v>1642</v>
      </c>
      <c r="Q3305">
        <v>71802</v>
      </c>
      <c r="R3305">
        <v>81834</v>
      </c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 spans="1:60" x14ac:dyDescent="0.25">
      <c r="A3306">
        <v>1162</v>
      </c>
      <c r="B3306">
        <v>43084</v>
      </c>
      <c r="C3306">
        <v>634</v>
      </c>
      <c r="D3306" t="s">
        <v>2513</v>
      </c>
      <c r="E3306" t="s">
        <v>1427</v>
      </c>
      <c r="F3306" t="s">
        <v>1537</v>
      </c>
      <c r="G3306">
        <v>100180000962</v>
      </c>
      <c r="H3306">
        <v>4136100</v>
      </c>
      <c r="I3306">
        <v>31211</v>
      </c>
      <c r="J3306">
        <v>529500</v>
      </c>
      <c r="K3306" t="s">
        <v>1445</v>
      </c>
      <c r="L3306" t="s">
        <v>1446</v>
      </c>
      <c r="M3306">
        <v>0</v>
      </c>
      <c r="N3306" t="s">
        <v>1447</v>
      </c>
      <c r="O3306" t="s">
        <v>1434</v>
      </c>
      <c r="P3306" t="s">
        <v>2528</v>
      </c>
      <c r="Q3306">
        <v>71802</v>
      </c>
      <c r="R3306">
        <v>81834</v>
      </c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 spans="1:60" x14ac:dyDescent="0.25">
      <c r="A3307">
        <v>1163</v>
      </c>
      <c r="B3307">
        <v>43084</v>
      </c>
      <c r="C3307">
        <v>635</v>
      </c>
      <c r="D3307" t="s">
        <v>1690</v>
      </c>
      <c r="E3307" t="s">
        <v>1427</v>
      </c>
      <c r="F3307" t="s">
        <v>1537</v>
      </c>
      <c r="G3307">
        <v>100181715401</v>
      </c>
      <c r="H3307">
        <v>4136100</v>
      </c>
      <c r="I3307">
        <v>31211</v>
      </c>
      <c r="J3307">
        <v>701354</v>
      </c>
      <c r="K3307" t="s">
        <v>1445</v>
      </c>
      <c r="L3307" t="s">
        <v>1446</v>
      </c>
      <c r="M3307">
        <v>0</v>
      </c>
      <c r="N3307" t="s">
        <v>1447</v>
      </c>
      <c r="O3307" t="s">
        <v>1434</v>
      </c>
      <c r="P3307" t="s">
        <v>1642</v>
      </c>
      <c r="Q3307">
        <v>71802</v>
      </c>
      <c r="R3307">
        <v>81834</v>
      </c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</row>
    <row r="3308" spans="1:60" x14ac:dyDescent="0.25">
      <c r="A3308">
        <v>1164</v>
      </c>
      <c r="B3308">
        <v>43084</v>
      </c>
      <c r="C3308">
        <v>636</v>
      </c>
      <c r="D3308" t="s">
        <v>1440</v>
      </c>
      <c r="E3308" t="s">
        <v>1427</v>
      </c>
      <c r="F3308" t="s">
        <v>1441</v>
      </c>
      <c r="G3308">
        <v>5000031687</v>
      </c>
      <c r="H3308">
        <v>4136103</v>
      </c>
      <c r="I3308">
        <v>31211</v>
      </c>
      <c r="J3308">
        <v>23457005</v>
      </c>
      <c r="K3308" t="s">
        <v>1445</v>
      </c>
      <c r="L3308" t="s">
        <v>1446</v>
      </c>
      <c r="M3308">
        <v>0</v>
      </c>
      <c r="N3308" t="s">
        <v>1447</v>
      </c>
      <c r="O3308" t="s">
        <v>1434</v>
      </c>
      <c r="P3308" t="s">
        <v>1662</v>
      </c>
      <c r="Q3308">
        <v>71802</v>
      </c>
      <c r="R3308">
        <v>81835</v>
      </c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 spans="1:60" x14ac:dyDescent="0.25">
      <c r="A3309">
        <v>1165</v>
      </c>
      <c r="B3309">
        <v>43084</v>
      </c>
      <c r="C3309">
        <v>636</v>
      </c>
      <c r="D3309" t="s">
        <v>1440</v>
      </c>
      <c r="E3309" t="s">
        <v>1427</v>
      </c>
      <c r="F3309" t="s">
        <v>1441</v>
      </c>
      <c r="G3309">
        <v>5000031687</v>
      </c>
      <c r="H3309">
        <v>210302</v>
      </c>
      <c r="I3309">
        <v>4136103</v>
      </c>
      <c r="J3309">
        <v>23457000</v>
      </c>
      <c r="K3309" t="s">
        <v>1445</v>
      </c>
      <c r="L3309" t="s">
        <v>1446</v>
      </c>
      <c r="M3309">
        <v>0</v>
      </c>
      <c r="N3309" t="s">
        <v>1447</v>
      </c>
      <c r="O3309" t="s">
        <v>1434</v>
      </c>
      <c r="P3309" t="s">
        <v>1662</v>
      </c>
      <c r="Q3309" t="s">
        <v>1435</v>
      </c>
      <c r="R3309" t="s">
        <v>1435</v>
      </c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 spans="1:60" x14ac:dyDescent="0.25">
      <c r="A3310">
        <v>1166</v>
      </c>
      <c r="B3310">
        <v>43084</v>
      </c>
      <c r="C3310">
        <v>637</v>
      </c>
      <c r="D3310" t="s">
        <v>1624</v>
      </c>
      <c r="E3310" t="s">
        <v>1427</v>
      </c>
      <c r="F3310" t="s">
        <v>1537</v>
      </c>
      <c r="G3310">
        <v>100180090000</v>
      </c>
      <c r="H3310">
        <v>4136120</v>
      </c>
      <c r="I3310">
        <v>31211</v>
      </c>
      <c r="J3310">
        <v>2813435</v>
      </c>
      <c r="K3310" t="s">
        <v>1445</v>
      </c>
      <c r="L3310" t="s">
        <v>1446</v>
      </c>
      <c r="M3310">
        <v>0</v>
      </c>
      <c r="N3310" t="s">
        <v>1447</v>
      </c>
      <c r="O3310" t="s">
        <v>1434</v>
      </c>
      <c r="P3310" t="s">
        <v>2545</v>
      </c>
      <c r="Q3310">
        <v>71802</v>
      </c>
      <c r="R3310">
        <v>81835</v>
      </c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 spans="1:60" x14ac:dyDescent="0.25">
      <c r="A3311">
        <v>1167</v>
      </c>
      <c r="B3311">
        <v>43084</v>
      </c>
      <c r="C3311">
        <v>638</v>
      </c>
      <c r="D3311" t="s">
        <v>1624</v>
      </c>
      <c r="E3311" t="s">
        <v>1427</v>
      </c>
      <c r="F3311" t="s">
        <v>1537</v>
      </c>
      <c r="G3311">
        <v>100180090000</v>
      </c>
      <c r="H3311">
        <v>4136120</v>
      </c>
      <c r="I3311">
        <v>31211</v>
      </c>
      <c r="J3311">
        <v>11107100</v>
      </c>
      <c r="K3311" t="s">
        <v>1445</v>
      </c>
      <c r="L3311" t="s">
        <v>1446</v>
      </c>
      <c r="M3311">
        <v>0</v>
      </c>
      <c r="N3311" t="s">
        <v>1447</v>
      </c>
      <c r="O3311" t="s">
        <v>1434</v>
      </c>
      <c r="P3311" t="s">
        <v>1679</v>
      </c>
      <c r="Q3311">
        <v>71802</v>
      </c>
      <c r="R3311">
        <v>81834</v>
      </c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 spans="1:60" x14ac:dyDescent="0.25">
      <c r="A3312">
        <v>1180</v>
      </c>
      <c r="B3312">
        <v>43084</v>
      </c>
      <c r="C3312">
        <v>649</v>
      </c>
      <c r="D3312" t="s">
        <v>2611</v>
      </c>
      <c r="E3312" t="s">
        <v>1427</v>
      </c>
      <c r="F3312" t="s">
        <v>1428</v>
      </c>
      <c r="G3312">
        <v>5954064815</v>
      </c>
      <c r="H3312">
        <v>210702</v>
      </c>
      <c r="I3312">
        <v>4136107</v>
      </c>
      <c r="J3312">
        <v>48000</v>
      </c>
      <c r="K3312" t="s">
        <v>1445</v>
      </c>
      <c r="L3312" t="s">
        <v>1446</v>
      </c>
      <c r="M3312">
        <v>0</v>
      </c>
      <c r="N3312" t="s">
        <v>1447</v>
      </c>
      <c r="O3312" t="s">
        <v>1434</v>
      </c>
      <c r="P3312" t="s">
        <v>2009</v>
      </c>
      <c r="Q3312" t="s">
        <v>1435</v>
      </c>
      <c r="R3312" t="s">
        <v>1435</v>
      </c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 spans="1:60" x14ac:dyDescent="0.25">
      <c r="A3313">
        <v>1182</v>
      </c>
      <c r="B3313">
        <v>43084</v>
      </c>
      <c r="C3313">
        <v>650</v>
      </c>
      <c r="D3313" t="s">
        <v>2325</v>
      </c>
      <c r="E3313" t="s">
        <v>1427</v>
      </c>
      <c r="F3313" t="s">
        <v>1428</v>
      </c>
      <c r="G3313">
        <v>5954065207</v>
      </c>
      <c r="H3313">
        <v>210702</v>
      </c>
      <c r="I3313">
        <v>4136107</v>
      </c>
      <c r="J3313">
        <v>48000</v>
      </c>
      <c r="K3313" t="s">
        <v>1445</v>
      </c>
      <c r="L3313" t="s">
        <v>1446</v>
      </c>
      <c r="M3313">
        <v>0</v>
      </c>
      <c r="N3313" t="s">
        <v>1447</v>
      </c>
      <c r="O3313" t="s">
        <v>1434</v>
      </c>
      <c r="P3313" t="s">
        <v>2009</v>
      </c>
      <c r="Q3313" t="s">
        <v>1435</v>
      </c>
      <c r="R3313" t="s">
        <v>1435</v>
      </c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 spans="1:60" x14ac:dyDescent="0.25">
      <c r="A3314">
        <v>1168</v>
      </c>
      <c r="B3314">
        <v>43087</v>
      </c>
      <c r="C3314">
        <v>639</v>
      </c>
      <c r="D3314" t="s">
        <v>1834</v>
      </c>
      <c r="E3314" t="s">
        <v>1427</v>
      </c>
      <c r="F3314" t="s">
        <v>1546</v>
      </c>
      <c r="G3314">
        <v>250000392893</v>
      </c>
      <c r="H3314">
        <v>4136108</v>
      </c>
      <c r="I3314">
        <v>31211</v>
      </c>
      <c r="J3314">
        <v>495000</v>
      </c>
      <c r="K3314" t="s">
        <v>1445</v>
      </c>
      <c r="L3314" t="s">
        <v>1446</v>
      </c>
      <c r="M3314">
        <v>0</v>
      </c>
      <c r="N3314" t="s">
        <v>1447</v>
      </c>
      <c r="O3314" t="s">
        <v>1434</v>
      </c>
      <c r="P3314" t="s">
        <v>1708</v>
      </c>
      <c r="Q3314">
        <v>71802</v>
      </c>
      <c r="R3314">
        <v>81806</v>
      </c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 spans="1:60" x14ac:dyDescent="0.25">
      <c r="A3315">
        <v>1169</v>
      </c>
      <c r="B3315">
        <v>43087</v>
      </c>
      <c r="C3315">
        <v>640</v>
      </c>
      <c r="D3315" t="s">
        <v>1834</v>
      </c>
      <c r="E3315" t="s">
        <v>1427</v>
      </c>
      <c r="F3315" t="s">
        <v>1546</v>
      </c>
      <c r="G3315">
        <v>250000392893</v>
      </c>
      <c r="H3315">
        <v>4136110</v>
      </c>
      <c r="I3315">
        <v>31211</v>
      </c>
      <c r="J3315">
        <v>2289860</v>
      </c>
      <c r="K3315" t="s">
        <v>1445</v>
      </c>
      <c r="L3315" t="s">
        <v>1446</v>
      </c>
      <c r="M3315">
        <v>0</v>
      </c>
      <c r="N3315" t="s">
        <v>1447</v>
      </c>
      <c r="O3315" t="s">
        <v>1434</v>
      </c>
      <c r="P3315" t="s">
        <v>1701</v>
      </c>
      <c r="Q3315">
        <v>71802</v>
      </c>
      <c r="R3315">
        <v>81801</v>
      </c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 spans="1:60" x14ac:dyDescent="0.25">
      <c r="A3316">
        <v>1170</v>
      </c>
      <c r="B3316">
        <v>43087</v>
      </c>
      <c r="C3316">
        <v>641</v>
      </c>
      <c r="D3316" t="s">
        <v>2103</v>
      </c>
      <c r="E3316" t="s">
        <v>1427</v>
      </c>
      <c r="F3316" t="s">
        <v>2104</v>
      </c>
      <c r="G3316">
        <v>5935006775</v>
      </c>
      <c r="H3316">
        <v>4136100</v>
      </c>
      <c r="I3316">
        <v>31211</v>
      </c>
      <c r="J3316">
        <v>260000</v>
      </c>
      <c r="K3316" t="s">
        <v>1445</v>
      </c>
      <c r="L3316" t="s">
        <v>1446</v>
      </c>
      <c r="M3316">
        <v>0</v>
      </c>
      <c r="N3316" t="s">
        <v>1447</v>
      </c>
      <c r="O3316" t="s">
        <v>1434</v>
      </c>
      <c r="P3316" t="s">
        <v>2652</v>
      </c>
      <c r="Q3316">
        <v>71802</v>
      </c>
      <c r="R3316">
        <v>81834</v>
      </c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 spans="1:60" x14ac:dyDescent="0.25">
      <c r="A3317">
        <v>1171</v>
      </c>
      <c r="B3317">
        <v>43087</v>
      </c>
      <c r="C3317">
        <v>642</v>
      </c>
      <c r="D3317" t="s">
        <v>1552</v>
      </c>
      <c r="E3317" t="s">
        <v>1427</v>
      </c>
      <c r="F3317" t="s">
        <v>1553</v>
      </c>
      <c r="G3317">
        <v>5935373622</v>
      </c>
      <c r="H3317">
        <v>4136108</v>
      </c>
      <c r="I3317">
        <v>31211</v>
      </c>
      <c r="J3317">
        <v>66000</v>
      </c>
      <c r="K3317" t="s">
        <v>1445</v>
      </c>
      <c r="L3317" t="s">
        <v>1446</v>
      </c>
      <c r="M3317">
        <v>0</v>
      </c>
      <c r="N3317" t="s">
        <v>1447</v>
      </c>
      <c r="O3317" t="s">
        <v>1434</v>
      </c>
      <c r="P3317" t="s">
        <v>1708</v>
      </c>
      <c r="Q3317">
        <v>71802</v>
      </c>
      <c r="R3317">
        <v>81806</v>
      </c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 spans="1:60" x14ac:dyDescent="0.25">
      <c r="A3318">
        <v>1172</v>
      </c>
      <c r="B3318">
        <v>43087</v>
      </c>
      <c r="C3318">
        <v>643</v>
      </c>
      <c r="D3318" t="s">
        <v>2201</v>
      </c>
      <c r="E3318" t="s">
        <v>1427</v>
      </c>
      <c r="F3318" t="s">
        <v>1546</v>
      </c>
      <c r="G3318">
        <v>250000453315</v>
      </c>
      <c r="H3318">
        <v>4136108</v>
      </c>
      <c r="I3318">
        <v>31211</v>
      </c>
      <c r="J3318">
        <v>353000</v>
      </c>
      <c r="K3318" t="s">
        <v>1445</v>
      </c>
      <c r="L3318" t="s">
        <v>1446</v>
      </c>
      <c r="M3318">
        <v>0</v>
      </c>
      <c r="N3318" t="s">
        <v>1447</v>
      </c>
      <c r="O3318" t="s">
        <v>1434</v>
      </c>
      <c r="P3318" t="s">
        <v>1695</v>
      </c>
      <c r="Q3318">
        <v>71802</v>
      </c>
      <c r="R3318">
        <v>81806</v>
      </c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 spans="1:60" x14ac:dyDescent="0.25">
      <c r="A3319">
        <v>1173</v>
      </c>
      <c r="B3319">
        <v>43087</v>
      </c>
      <c r="C3319">
        <v>644</v>
      </c>
      <c r="D3319" t="s">
        <v>2302</v>
      </c>
      <c r="E3319" t="s">
        <v>1427</v>
      </c>
      <c r="F3319" t="s">
        <v>1546</v>
      </c>
      <c r="G3319">
        <v>250000452783</v>
      </c>
      <c r="H3319">
        <v>4136110</v>
      </c>
      <c r="I3319">
        <v>31211</v>
      </c>
      <c r="J3319">
        <v>2376000</v>
      </c>
      <c r="K3319" t="s">
        <v>1445</v>
      </c>
      <c r="L3319" t="s">
        <v>1446</v>
      </c>
      <c r="M3319">
        <v>0</v>
      </c>
      <c r="N3319" t="s">
        <v>1447</v>
      </c>
      <c r="O3319" t="s">
        <v>1434</v>
      </c>
      <c r="P3319" t="s">
        <v>2309</v>
      </c>
      <c r="Q3319">
        <v>71802</v>
      </c>
      <c r="R3319">
        <v>81801</v>
      </c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 spans="1:60" x14ac:dyDescent="0.25">
      <c r="A3320">
        <v>1174</v>
      </c>
      <c r="B3320">
        <v>43087</v>
      </c>
      <c r="C3320">
        <v>645</v>
      </c>
      <c r="D3320" t="s">
        <v>1659</v>
      </c>
      <c r="E3320" t="s">
        <v>1427</v>
      </c>
      <c r="F3320" t="s">
        <v>1428</v>
      </c>
      <c r="G3320">
        <v>5935402419</v>
      </c>
      <c r="H3320">
        <v>4136103</v>
      </c>
      <c r="I3320">
        <v>31211</v>
      </c>
      <c r="J3320">
        <v>20936630</v>
      </c>
      <c r="K3320" t="s">
        <v>1445</v>
      </c>
      <c r="L3320" t="s">
        <v>1446</v>
      </c>
      <c r="M3320">
        <v>0</v>
      </c>
      <c r="N3320" t="s">
        <v>1447</v>
      </c>
      <c r="O3320" t="s">
        <v>1434</v>
      </c>
      <c r="P3320" t="s">
        <v>1662</v>
      </c>
      <c r="Q3320">
        <v>71802</v>
      </c>
      <c r="R3320">
        <v>81835</v>
      </c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 spans="1:60" x14ac:dyDescent="0.25">
      <c r="A3321">
        <v>1176</v>
      </c>
      <c r="B3321">
        <v>43087</v>
      </c>
      <c r="C3321">
        <v>646</v>
      </c>
      <c r="D3321" t="s">
        <v>2280</v>
      </c>
      <c r="E3321" t="s">
        <v>1427</v>
      </c>
      <c r="F3321" t="s">
        <v>1428</v>
      </c>
      <c r="G3321">
        <v>5935208263</v>
      </c>
      <c r="H3321">
        <v>4136110</v>
      </c>
      <c r="I3321">
        <v>31211</v>
      </c>
      <c r="J3321">
        <v>353200</v>
      </c>
      <c r="K3321" t="s">
        <v>1445</v>
      </c>
      <c r="L3321" t="s">
        <v>1446</v>
      </c>
      <c r="M3321">
        <v>0</v>
      </c>
      <c r="N3321" t="s">
        <v>1447</v>
      </c>
      <c r="O3321" t="s">
        <v>1434</v>
      </c>
      <c r="P3321" t="s">
        <v>1698</v>
      </c>
      <c r="Q3321">
        <v>71802</v>
      </c>
      <c r="R3321">
        <v>81801</v>
      </c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 spans="1:60" x14ac:dyDescent="0.25">
      <c r="A3322">
        <v>1177</v>
      </c>
      <c r="B3322">
        <v>43087</v>
      </c>
      <c r="C3322">
        <v>647</v>
      </c>
      <c r="D3322" t="s">
        <v>2297</v>
      </c>
      <c r="E3322" t="s">
        <v>1427</v>
      </c>
      <c r="F3322" t="s">
        <v>1589</v>
      </c>
      <c r="G3322">
        <v>5935226066</v>
      </c>
      <c r="H3322">
        <v>4136105</v>
      </c>
      <c r="I3322">
        <v>31211</v>
      </c>
      <c r="J3322">
        <v>85400</v>
      </c>
      <c r="K3322" t="s">
        <v>1445</v>
      </c>
      <c r="L3322" t="s">
        <v>1446</v>
      </c>
      <c r="M3322">
        <v>0</v>
      </c>
      <c r="N3322" t="s">
        <v>1447</v>
      </c>
      <c r="O3322" t="s">
        <v>1434</v>
      </c>
      <c r="P3322" t="s">
        <v>2298</v>
      </c>
      <c r="Q3322">
        <v>71802</v>
      </c>
      <c r="R3322">
        <v>81835</v>
      </c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 spans="1:60" x14ac:dyDescent="0.25">
      <c r="A3323">
        <v>1178</v>
      </c>
      <c r="B3323">
        <v>43087</v>
      </c>
      <c r="C3323">
        <v>648</v>
      </c>
      <c r="D3323" t="s">
        <v>2653</v>
      </c>
      <c r="E3323" t="s">
        <v>1427</v>
      </c>
      <c r="F3323" t="s">
        <v>1428</v>
      </c>
      <c r="G3323">
        <v>5943002942</v>
      </c>
      <c r="H3323">
        <v>4136110</v>
      </c>
      <c r="I3323">
        <v>31211</v>
      </c>
      <c r="J3323">
        <v>275675</v>
      </c>
      <c r="K3323" t="s">
        <v>1445</v>
      </c>
      <c r="L3323" t="s">
        <v>1446</v>
      </c>
      <c r="M3323">
        <v>0</v>
      </c>
      <c r="N3323" t="s">
        <v>1447</v>
      </c>
      <c r="O3323" t="s">
        <v>1434</v>
      </c>
      <c r="P3323" t="s">
        <v>1714</v>
      </c>
      <c r="Q3323">
        <v>71802</v>
      </c>
      <c r="R3323">
        <v>81801</v>
      </c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 spans="1:60" x14ac:dyDescent="0.25">
      <c r="A3324">
        <v>1179</v>
      </c>
      <c r="B3324">
        <v>43087</v>
      </c>
      <c r="C3324">
        <v>649</v>
      </c>
      <c r="D3324" t="s">
        <v>2611</v>
      </c>
      <c r="E3324" t="s">
        <v>1427</v>
      </c>
      <c r="F3324" t="s">
        <v>1428</v>
      </c>
      <c r="G3324">
        <v>5954064815</v>
      </c>
      <c r="H3324">
        <v>4136107</v>
      </c>
      <c r="I3324">
        <v>31211</v>
      </c>
      <c r="J3324">
        <v>48000</v>
      </c>
      <c r="K3324" t="s">
        <v>1445</v>
      </c>
      <c r="L3324" t="s">
        <v>1446</v>
      </c>
      <c r="M3324">
        <v>0</v>
      </c>
      <c r="N3324" t="s">
        <v>1447</v>
      </c>
      <c r="O3324" t="s">
        <v>1434</v>
      </c>
      <c r="P3324" t="s">
        <v>2009</v>
      </c>
      <c r="Q3324">
        <v>71802</v>
      </c>
      <c r="R3324">
        <v>81834</v>
      </c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 spans="1:60" x14ac:dyDescent="0.25">
      <c r="A3325">
        <v>1181</v>
      </c>
      <c r="B3325">
        <v>43087</v>
      </c>
      <c r="C3325">
        <v>650</v>
      </c>
      <c r="D3325" t="s">
        <v>2325</v>
      </c>
      <c r="E3325" t="s">
        <v>1427</v>
      </c>
      <c r="F3325" t="s">
        <v>1428</v>
      </c>
      <c r="G3325">
        <v>5954065207</v>
      </c>
      <c r="H3325">
        <v>4136107</v>
      </c>
      <c r="I3325">
        <v>31211</v>
      </c>
      <c r="J3325">
        <v>48000</v>
      </c>
      <c r="K3325" t="s">
        <v>1445</v>
      </c>
      <c r="L3325" t="s">
        <v>1446</v>
      </c>
      <c r="M3325">
        <v>0</v>
      </c>
      <c r="N3325" t="s">
        <v>1447</v>
      </c>
      <c r="O3325" t="s">
        <v>1434</v>
      </c>
      <c r="P3325" t="s">
        <v>2009</v>
      </c>
      <c r="Q3325">
        <v>71802</v>
      </c>
      <c r="R3325">
        <v>81834</v>
      </c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 spans="1:60" x14ac:dyDescent="0.25">
      <c r="A3326">
        <v>1183</v>
      </c>
      <c r="B3326">
        <v>43087</v>
      </c>
      <c r="C3326">
        <v>651</v>
      </c>
      <c r="D3326" t="s">
        <v>1629</v>
      </c>
      <c r="E3326" t="s">
        <v>1427</v>
      </c>
      <c r="F3326" t="s">
        <v>1537</v>
      </c>
      <c r="G3326">
        <v>100181700911</v>
      </c>
      <c r="H3326">
        <v>4136130</v>
      </c>
      <c r="I3326">
        <v>31211</v>
      </c>
      <c r="J3326">
        <v>30625</v>
      </c>
      <c r="K3326" t="s">
        <v>1445</v>
      </c>
      <c r="L3326" t="s">
        <v>1446</v>
      </c>
      <c r="M3326">
        <v>0</v>
      </c>
      <c r="N3326" t="s">
        <v>1447</v>
      </c>
      <c r="O3326" t="s">
        <v>1434</v>
      </c>
      <c r="P3326" t="s">
        <v>1734</v>
      </c>
      <c r="Q3326">
        <v>71802</v>
      </c>
      <c r="R3326">
        <v>81801</v>
      </c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 spans="1:60" x14ac:dyDescent="0.25">
      <c r="A3327">
        <v>1212</v>
      </c>
      <c r="B3327">
        <v>43087</v>
      </c>
      <c r="C3327">
        <v>652</v>
      </c>
      <c r="D3327" t="s">
        <v>1580</v>
      </c>
      <c r="E3327" t="s">
        <v>1427</v>
      </c>
      <c r="F3327" t="s">
        <v>1441</v>
      </c>
      <c r="G3327">
        <v>5000571065</v>
      </c>
      <c r="H3327">
        <v>4136100</v>
      </c>
      <c r="I3327">
        <v>31211</v>
      </c>
      <c r="J3327">
        <v>11160000</v>
      </c>
      <c r="K3327" t="s">
        <v>1445</v>
      </c>
      <c r="L3327" t="s">
        <v>1446</v>
      </c>
      <c r="M3327">
        <v>0</v>
      </c>
      <c r="N3327" t="s">
        <v>1447</v>
      </c>
      <c r="O3327" t="s">
        <v>1434</v>
      </c>
      <c r="P3327" t="s">
        <v>2654</v>
      </c>
      <c r="Q3327">
        <v>71802</v>
      </c>
      <c r="R3327">
        <v>80835</v>
      </c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 spans="1:60" x14ac:dyDescent="0.25">
      <c r="A3328">
        <v>1213</v>
      </c>
      <c r="B3328">
        <v>43087</v>
      </c>
      <c r="C3328">
        <v>653</v>
      </c>
      <c r="D3328" t="s">
        <v>1620</v>
      </c>
      <c r="E3328" t="s">
        <v>1427</v>
      </c>
      <c r="F3328" t="s">
        <v>1428</v>
      </c>
      <c r="G3328">
        <v>5954000011</v>
      </c>
      <c r="H3328">
        <v>4136100</v>
      </c>
      <c r="I3328">
        <v>31211</v>
      </c>
      <c r="J3328">
        <v>14940000</v>
      </c>
      <c r="K3328" t="s">
        <v>1445</v>
      </c>
      <c r="L3328" t="s">
        <v>1446</v>
      </c>
      <c r="M3328">
        <v>0</v>
      </c>
      <c r="N3328" t="s">
        <v>1447</v>
      </c>
      <c r="O3328" t="s">
        <v>1434</v>
      </c>
      <c r="P3328" t="s">
        <v>2654</v>
      </c>
      <c r="Q3328">
        <v>71802</v>
      </c>
      <c r="R3328">
        <v>80835</v>
      </c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 spans="1:60" x14ac:dyDescent="0.25">
      <c r="A3329">
        <v>1214</v>
      </c>
      <c r="B3329">
        <v>43087</v>
      </c>
      <c r="C3329">
        <v>654</v>
      </c>
      <c r="D3329" t="s">
        <v>2596</v>
      </c>
      <c r="E3329" t="s">
        <v>1427</v>
      </c>
      <c r="F3329" t="s">
        <v>1546</v>
      </c>
      <c r="G3329">
        <v>251900006702</v>
      </c>
      <c r="H3329">
        <v>4136100</v>
      </c>
      <c r="I3329">
        <v>31211</v>
      </c>
      <c r="J3329">
        <v>1350000</v>
      </c>
      <c r="K3329" t="s">
        <v>1445</v>
      </c>
      <c r="L3329" t="s">
        <v>1446</v>
      </c>
      <c r="M3329">
        <v>0</v>
      </c>
      <c r="N3329" t="s">
        <v>1447</v>
      </c>
      <c r="O3329" t="s">
        <v>1434</v>
      </c>
      <c r="P3329" t="s">
        <v>2654</v>
      </c>
      <c r="Q3329">
        <v>71802</v>
      </c>
      <c r="R3329">
        <v>80835</v>
      </c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 spans="1:60" x14ac:dyDescent="0.25">
      <c r="A3330">
        <v>1215</v>
      </c>
      <c r="B3330">
        <v>43087</v>
      </c>
      <c r="C3330">
        <v>655</v>
      </c>
      <c r="D3330" t="s">
        <v>2302</v>
      </c>
      <c r="E3330" t="s">
        <v>1427</v>
      </c>
      <c r="F3330" t="s">
        <v>1546</v>
      </c>
      <c r="G3330">
        <v>250000452783</v>
      </c>
      <c r="H3330">
        <v>4136110</v>
      </c>
      <c r="I3330">
        <v>31211</v>
      </c>
      <c r="J3330">
        <v>1596000</v>
      </c>
      <c r="K3330" t="s">
        <v>1445</v>
      </c>
      <c r="L3330" t="s">
        <v>1446</v>
      </c>
      <c r="M3330">
        <v>0</v>
      </c>
      <c r="N3330" t="s">
        <v>1447</v>
      </c>
      <c r="O3330" t="s">
        <v>1434</v>
      </c>
      <c r="P3330" t="s">
        <v>2309</v>
      </c>
      <c r="Q3330">
        <v>71802</v>
      </c>
      <c r="R3330">
        <v>81801</v>
      </c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 spans="1:60" x14ac:dyDescent="0.25">
      <c r="A3331">
        <v>1216</v>
      </c>
      <c r="B3331">
        <v>43087</v>
      </c>
      <c r="C3331">
        <v>656</v>
      </c>
      <c r="D3331" t="s">
        <v>2267</v>
      </c>
      <c r="E3331" t="s">
        <v>1427</v>
      </c>
      <c r="F3331" t="s">
        <v>2268</v>
      </c>
      <c r="G3331">
        <v>5954381347</v>
      </c>
      <c r="H3331">
        <v>4136101</v>
      </c>
      <c r="I3331">
        <v>31211</v>
      </c>
      <c r="J3331">
        <v>108800</v>
      </c>
      <c r="K3331" t="s">
        <v>1445</v>
      </c>
      <c r="L3331" t="s">
        <v>1446</v>
      </c>
      <c r="M3331">
        <v>0</v>
      </c>
      <c r="N3331" t="s">
        <v>1447</v>
      </c>
      <c r="O3331" t="s">
        <v>1434</v>
      </c>
      <c r="P3331" t="s">
        <v>1751</v>
      </c>
      <c r="Q3331">
        <v>71802</v>
      </c>
      <c r="R3331">
        <v>81834</v>
      </c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 spans="1:60" x14ac:dyDescent="0.25">
      <c r="A3332">
        <v>1217</v>
      </c>
      <c r="B3332">
        <v>43087</v>
      </c>
      <c r="C3332">
        <v>658</v>
      </c>
      <c r="D3332" t="s">
        <v>1827</v>
      </c>
      <c r="E3332" t="s">
        <v>1427</v>
      </c>
      <c r="F3332" t="s">
        <v>1428</v>
      </c>
      <c r="G3332">
        <v>5935183621</v>
      </c>
      <c r="H3332">
        <v>41362</v>
      </c>
      <c r="I3332">
        <v>31211</v>
      </c>
      <c r="J3332">
        <v>238000</v>
      </c>
      <c r="K3332" t="s">
        <v>1445</v>
      </c>
      <c r="L3332" t="s">
        <v>1446</v>
      </c>
      <c r="M3332">
        <v>0</v>
      </c>
      <c r="N3332" t="s">
        <v>1447</v>
      </c>
      <c r="O3332" t="s">
        <v>1434</v>
      </c>
      <c r="P3332" t="s">
        <v>2655</v>
      </c>
      <c r="Q3332">
        <v>71802</v>
      </c>
      <c r="R3332">
        <v>81834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 spans="1:60" x14ac:dyDescent="0.25">
      <c r="A3333">
        <v>1218</v>
      </c>
      <c r="B3333">
        <v>43087</v>
      </c>
      <c r="C3333">
        <v>659</v>
      </c>
      <c r="D3333" t="s">
        <v>1520</v>
      </c>
      <c r="E3333" t="s">
        <v>1427</v>
      </c>
      <c r="F3333" t="s">
        <v>1428</v>
      </c>
      <c r="G3333">
        <v>5935007600</v>
      </c>
      <c r="H3333">
        <v>4136100</v>
      </c>
      <c r="I3333">
        <v>31211</v>
      </c>
      <c r="J3333">
        <v>2560800</v>
      </c>
      <c r="K3333" t="s">
        <v>1445</v>
      </c>
      <c r="L3333" t="s">
        <v>1446</v>
      </c>
      <c r="M3333">
        <v>0</v>
      </c>
      <c r="N3333" t="s">
        <v>1447</v>
      </c>
      <c r="O3333" t="s">
        <v>1434</v>
      </c>
      <c r="P3333" t="s">
        <v>1913</v>
      </c>
      <c r="Q3333">
        <v>71802</v>
      </c>
      <c r="R3333">
        <v>81835</v>
      </c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 spans="1:60" x14ac:dyDescent="0.25">
      <c r="A3334">
        <v>1219</v>
      </c>
      <c r="B3334">
        <v>43088</v>
      </c>
      <c r="C3334">
        <v>660</v>
      </c>
      <c r="D3334" t="s">
        <v>1624</v>
      </c>
      <c r="E3334" t="s">
        <v>1427</v>
      </c>
      <c r="F3334" t="s">
        <v>1537</v>
      </c>
      <c r="G3334">
        <v>100180090000</v>
      </c>
      <c r="H3334">
        <v>4136120</v>
      </c>
      <c r="I3334">
        <v>31211</v>
      </c>
      <c r="J3334">
        <v>195570</v>
      </c>
      <c r="K3334" t="s">
        <v>1445</v>
      </c>
      <c r="L3334" t="s">
        <v>1446</v>
      </c>
      <c r="M3334">
        <v>0</v>
      </c>
      <c r="N3334" t="s">
        <v>1447</v>
      </c>
      <c r="O3334" t="s">
        <v>1434</v>
      </c>
      <c r="P3334" t="s">
        <v>1627</v>
      </c>
      <c r="Q3334">
        <v>71802</v>
      </c>
      <c r="R3334">
        <v>81834</v>
      </c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 spans="1:60" x14ac:dyDescent="0.25">
      <c r="A3335">
        <v>1220</v>
      </c>
      <c r="B3335">
        <v>43088</v>
      </c>
      <c r="C3335">
        <v>661</v>
      </c>
      <c r="D3335" t="s">
        <v>1629</v>
      </c>
      <c r="E3335" t="s">
        <v>1427</v>
      </c>
      <c r="F3335" t="s">
        <v>1537</v>
      </c>
      <c r="G3335">
        <v>100180000901</v>
      </c>
      <c r="H3335">
        <v>4136130</v>
      </c>
      <c r="I3335">
        <v>31211</v>
      </c>
      <c r="J3335">
        <v>176016</v>
      </c>
      <c r="K3335" t="s">
        <v>1445</v>
      </c>
      <c r="L3335" t="s">
        <v>1446</v>
      </c>
      <c r="M3335">
        <v>0</v>
      </c>
      <c r="N3335" t="s">
        <v>1447</v>
      </c>
      <c r="O3335" t="s">
        <v>1434</v>
      </c>
      <c r="P3335" t="s">
        <v>1632</v>
      </c>
      <c r="Q3335">
        <v>71802</v>
      </c>
      <c r="R3335">
        <v>81834</v>
      </c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 spans="1:60" x14ac:dyDescent="0.25">
      <c r="A3336">
        <v>1221</v>
      </c>
      <c r="B3336">
        <v>43088</v>
      </c>
      <c r="C3336">
        <v>662</v>
      </c>
      <c r="D3336" t="s">
        <v>1690</v>
      </c>
      <c r="E3336" t="s">
        <v>1427</v>
      </c>
      <c r="F3336" t="s">
        <v>1537</v>
      </c>
      <c r="G3336">
        <v>100181715401</v>
      </c>
      <c r="H3336">
        <v>4136100</v>
      </c>
      <c r="I3336">
        <v>31211</v>
      </c>
      <c r="J3336">
        <v>1778</v>
      </c>
      <c r="K3336" t="s">
        <v>1445</v>
      </c>
      <c r="L3336" t="s">
        <v>1446</v>
      </c>
      <c r="M3336">
        <v>0</v>
      </c>
      <c r="N3336" t="s">
        <v>1447</v>
      </c>
      <c r="O3336" t="s">
        <v>1434</v>
      </c>
      <c r="P3336" t="s">
        <v>2624</v>
      </c>
      <c r="Q3336">
        <v>71802</v>
      </c>
      <c r="R3336">
        <v>81834</v>
      </c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 spans="1:60" x14ac:dyDescent="0.25">
      <c r="A3337">
        <v>1222</v>
      </c>
      <c r="B3337">
        <v>43088</v>
      </c>
      <c r="C3337">
        <v>663</v>
      </c>
      <c r="D3337" t="s">
        <v>1620</v>
      </c>
      <c r="E3337" t="s">
        <v>1427</v>
      </c>
      <c r="F3337" t="s">
        <v>1428</v>
      </c>
      <c r="G3337">
        <v>5954000011</v>
      </c>
      <c r="H3337">
        <v>41310</v>
      </c>
      <c r="I3337">
        <v>31211</v>
      </c>
      <c r="J3337">
        <v>626686</v>
      </c>
      <c r="K3337" t="s">
        <v>1445</v>
      </c>
      <c r="L3337" t="s">
        <v>1446</v>
      </c>
      <c r="M3337">
        <v>0</v>
      </c>
      <c r="N3337" t="s">
        <v>1447</v>
      </c>
      <c r="O3337" t="s">
        <v>1434</v>
      </c>
      <c r="P3337" t="s">
        <v>1616</v>
      </c>
      <c r="Q3337">
        <v>71802</v>
      </c>
      <c r="R3337">
        <v>81834</v>
      </c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 spans="1:60" x14ac:dyDescent="0.25">
      <c r="A3338">
        <v>1223</v>
      </c>
      <c r="B3338">
        <v>43088</v>
      </c>
      <c r="C3338">
        <v>33</v>
      </c>
      <c r="D3338" t="s">
        <v>1620</v>
      </c>
      <c r="E3338" t="s">
        <v>1427</v>
      </c>
      <c r="F3338" t="s">
        <v>1428</v>
      </c>
      <c r="G3338">
        <v>5954000011</v>
      </c>
      <c r="H3338">
        <v>41310</v>
      </c>
      <c r="I3338">
        <v>31215</v>
      </c>
      <c r="J3338">
        <v>525083</v>
      </c>
      <c r="K3338" t="s">
        <v>1445</v>
      </c>
      <c r="L3338" t="s">
        <v>1446</v>
      </c>
      <c r="M3338">
        <v>0</v>
      </c>
      <c r="N3338" t="s">
        <v>1447</v>
      </c>
      <c r="O3338" t="s">
        <v>1434</v>
      </c>
      <c r="P3338" t="s">
        <v>1616</v>
      </c>
      <c r="Q3338">
        <v>71802</v>
      </c>
      <c r="R3338">
        <v>81834</v>
      </c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 spans="1:60" x14ac:dyDescent="0.25">
      <c r="A3339">
        <v>1224</v>
      </c>
      <c r="B3339">
        <v>43088</v>
      </c>
      <c r="C3339">
        <v>34</v>
      </c>
      <c r="D3339" t="s">
        <v>1620</v>
      </c>
      <c r="E3339" t="s">
        <v>1427</v>
      </c>
      <c r="F3339" t="s">
        <v>1428</v>
      </c>
      <c r="G3339">
        <v>5954000011</v>
      </c>
      <c r="H3339">
        <v>41310</v>
      </c>
      <c r="I3339">
        <v>31215</v>
      </c>
      <c r="J3339">
        <v>430582</v>
      </c>
      <c r="K3339" t="s">
        <v>1445</v>
      </c>
      <c r="L3339" t="s">
        <v>1446</v>
      </c>
      <c r="M3339">
        <v>0</v>
      </c>
      <c r="N3339" t="s">
        <v>1447</v>
      </c>
      <c r="O3339" t="s">
        <v>1434</v>
      </c>
      <c r="P3339" t="s">
        <v>1616</v>
      </c>
      <c r="Q3339">
        <v>71802</v>
      </c>
      <c r="R3339">
        <v>81834</v>
      </c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 spans="1:60" x14ac:dyDescent="0.25">
      <c r="A3340">
        <v>1225</v>
      </c>
      <c r="B3340">
        <v>43088</v>
      </c>
      <c r="C3340">
        <v>664</v>
      </c>
      <c r="D3340" t="s">
        <v>2156</v>
      </c>
      <c r="E3340" t="s">
        <v>1427</v>
      </c>
      <c r="F3340" t="s">
        <v>1537</v>
      </c>
      <c r="G3340">
        <v>100181700957</v>
      </c>
      <c r="H3340">
        <v>4136100</v>
      </c>
      <c r="I3340">
        <v>31211</v>
      </c>
      <c r="J3340">
        <v>240000</v>
      </c>
      <c r="K3340" t="s">
        <v>1445</v>
      </c>
      <c r="L3340" t="s">
        <v>1446</v>
      </c>
      <c r="M3340">
        <v>0</v>
      </c>
      <c r="N3340" t="s">
        <v>1447</v>
      </c>
      <c r="O3340" t="s">
        <v>1434</v>
      </c>
      <c r="P3340" t="s">
        <v>2295</v>
      </c>
      <c r="Q3340">
        <v>71802</v>
      </c>
      <c r="R3340">
        <v>81834</v>
      </c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 spans="1:60" x14ac:dyDescent="0.25">
      <c r="A3341">
        <v>1226</v>
      </c>
      <c r="B3341">
        <v>43088</v>
      </c>
      <c r="C3341">
        <v>664</v>
      </c>
      <c r="D3341" t="s">
        <v>2156</v>
      </c>
      <c r="E3341" t="s">
        <v>1427</v>
      </c>
      <c r="F3341" t="s">
        <v>1537</v>
      </c>
      <c r="G3341">
        <v>100181700957</v>
      </c>
      <c r="H3341">
        <v>210405</v>
      </c>
      <c r="I3341">
        <v>4136100</v>
      </c>
      <c r="J3341">
        <v>240000</v>
      </c>
      <c r="K3341" t="s">
        <v>1445</v>
      </c>
      <c r="L3341" t="s">
        <v>1446</v>
      </c>
      <c r="M3341">
        <v>0</v>
      </c>
      <c r="N3341" t="s">
        <v>1447</v>
      </c>
      <c r="O3341" t="s">
        <v>1434</v>
      </c>
      <c r="P3341" t="s">
        <v>2295</v>
      </c>
      <c r="Q3341" t="s">
        <v>1435</v>
      </c>
      <c r="R3341" t="s">
        <v>1435</v>
      </c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</row>
    <row r="3342" spans="1:60" x14ac:dyDescent="0.25">
      <c r="A3342">
        <v>1227</v>
      </c>
      <c r="B3342">
        <v>43088</v>
      </c>
      <c r="C3342">
        <v>665</v>
      </c>
      <c r="D3342" t="s">
        <v>1838</v>
      </c>
      <c r="E3342" t="s">
        <v>1427</v>
      </c>
      <c r="F3342" t="s">
        <v>1428</v>
      </c>
      <c r="G3342">
        <v>5935401947</v>
      </c>
      <c r="H3342">
        <v>4136108</v>
      </c>
      <c r="I3342">
        <v>31211</v>
      </c>
      <c r="J3342">
        <v>1698950</v>
      </c>
      <c r="K3342" t="s">
        <v>1445</v>
      </c>
      <c r="L3342" t="s">
        <v>1446</v>
      </c>
      <c r="M3342">
        <v>0</v>
      </c>
      <c r="N3342" t="s">
        <v>1447</v>
      </c>
      <c r="O3342" t="s">
        <v>1434</v>
      </c>
      <c r="P3342" t="s">
        <v>1720</v>
      </c>
      <c r="Q3342">
        <v>71802</v>
      </c>
      <c r="R3342">
        <v>81806</v>
      </c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 spans="1:60" x14ac:dyDescent="0.25">
      <c r="A3343">
        <v>1228</v>
      </c>
      <c r="B3343">
        <v>43088</v>
      </c>
      <c r="C3343">
        <v>666</v>
      </c>
      <c r="D3343" t="s">
        <v>2280</v>
      </c>
      <c r="E3343" t="s">
        <v>1427</v>
      </c>
      <c r="F3343" t="s">
        <v>1428</v>
      </c>
      <c r="G3343">
        <v>5935208263</v>
      </c>
      <c r="H3343">
        <v>4136110</v>
      </c>
      <c r="I3343">
        <v>31211</v>
      </c>
      <c r="J3343">
        <v>78000</v>
      </c>
      <c r="K3343" t="s">
        <v>1445</v>
      </c>
      <c r="L3343" t="s">
        <v>1446</v>
      </c>
      <c r="M3343">
        <v>0</v>
      </c>
      <c r="N3343" t="s">
        <v>1447</v>
      </c>
      <c r="O3343" t="s">
        <v>1434</v>
      </c>
      <c r="P3343" t="s">
        <v>1698</v>
      </c>
      <c r="Q3343">
        <v>71802</v>
      </c>
      <c r="R3343">
        <v>81801</v>
      </c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 spans="1:60" x14ac:dyDescent="0.25">
      <c r="A3344">
        <v>1229</v>
      </c>
      <c r="B3344">
        <v>43088</v>
      </c>
      <c r="C3344">
        <v>667</v>
      </c>
      <c r="D3344" t="s">
        <v>2656</v>
      </c>
      <c r="E3344" t="s">
        <v>1427</v>
      </c>
      <c r="F3344" t="s">
        <v>1537</v>
      </c>
      <c r="G3344">
        <v>100180024401</v>
      </c>
      <c r="H3344">
        <v>4136100</v>
      </c>
      <c r="I3344">
        <v>31211</v>
      </c>
      <c r="J3344">
        <v>259200</v>
      </c>
      <c r="K3344" t="s">
        <v>1445</v>
      </c>
      <c r="L3344" t="s">
        <v>1446</v>
      </c>
      <c r="M3344">
        <v>0</v>
      </c>
      <c r="N3344" t="s">
        <v>1447</v>
      </c>
      <c r="O3344" t="s">
        <v>1434</v>
      </c>
      <c r="P3344" t="s">
        <v>2657</v>
      </c>
      <c r="Q3344">
        <v>71802</v>
      </c>
      <c r="R3344">
        <v>81834</v>
      </c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 spans="1:60" x14ac:dyDescent="0.25">
      <c r="A3345">
        <v>1230</v>
      </c>
      <c r="B3345">
        <v>43088</v>
      </c>
      <c r="C3345">
        <v>35</v>
      </c>
      <c r="D3345" t="s">
        <v>2054</v>
      </c>
      <c r="E3345" t="s">
        <v>1427</v>
      </c>
      <c r="F3345" t="s">
        <v>2055</v>
      </c>
      <c r="G3345">
        <v>5000577905</v>
      </c>
      <c r="H3345">
        <v>41310</v>
      </c>
      <c r="I3345">
        <v>31215</v>
      </c>
      <c r="J3345">
        <v>416208</v>
      </c>
      <c r="K3345" t="s">
        <v>1445</v>
      </c>
      <c r="L3345" t="s">
        <v>1446</v>
      </c>
      <c r="M3345">
        <v>0</v>
      </c>
      <c r="N3345" t="s">
        <v>1447</v>
      </c>
      <c r="O3345" t="s">
        <v>1434</v>
      </c>
      <c r="P3345" t="s">
        <v>1616</v>
      </c>
      <c r="Q3345">
        <v>71802</v>
      </c>
      <c r="R3345">
        <v>81834</v>
      </c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 spans="1:60" x14ac:dyDescent="0.25">
      <c r="A3346">
        <v>1231</v>
      </c>
      <c r="B3346">
        <v>43088</v>
      </c>
      <c r="C3346">
        <v>36</v>
      </c>
      <c r="D3346" t="s">
        <v>1624</v>
      </c>
      <c r="E3346" t="s">
        <v>1427</v>
      </c>
      <c r="F3346" t="s">
        <v>1537</v>
      </c>
      <c r="G3346">
        <v>100180090000</v>
      </c>
      <c r="H3346">
        <v>4136120</v>
      </c>
      <c r="I3346">
        <v>31215</v>
      </c>
      <c r="J3346">
        <v>51384</v>
      </c>
      <c r="K3346" t="s">
        <v>1445</v>
      </c>
      <c r="L3346" t="s">
        <v>1446</v>
      </c>
      <c r="M3346">
        <v>0</v>
      </c>
      <c r="N3346" t="s">
        <v>1447</v>
      </c>
      <c r="O3346" t="s">
        <v>1434</v>
      </c>
      <c r="P3346" t="s">
        <v>1627</v>
      </c>
      <c r="Q3346">
        <v>71802</v>
      </c>
      <c r="R3346">
        <v>81834</v>
      </c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 spans="1:60" x14ac:dyDescent="0.25">
      <c r="A3347">
        <v>1232</v>
      </c>
      <c r="B3347">
        <v>43088</v>
      </c>
      <c r="C3347">
        <v>37</v>
      </c>
      <c r="D3347" t="s">
        <v>1629</v>
      </c>
      <c r="E3347" t="s">
        <v>1427</v>
      </c>
      <c r="F3347" t="s">
        <v>1537</v>
      </c>
      <c r="G3347">
        <v>100180000901</v>
      </c>
      <c r="H3347">
        <v>4136130</v>
      </c>
      <c r="I3347">
        <v>31215</v>
      </c>
      <c r="J3347">
        <v>46245</v>
      </c>
      <c r="K3347" t="s">
        <v>1445</v>
      </c>
      <c r="L3347" t="s">
        <v>1446</v>
      </c>
      <c r="M3347">
        <v>0</v>
      </c>
      <c r="N3347" t="s">
        <v>1447</v>
      </c>
      <c r="O3347" t="s">
        <v>1434</v>
      </c>
      <c r="P3347" t="s">
        <v>1632</v>
      </c>
      <c r="Q3347">
        <v>71802</v>
      </c>
      <c r="R3347">
        <v>81834</v>
      </c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 spans="1:60" x14ac:dyDescent="0.25">
      <c r="A3348">
        <v>1233</v>
      </c>
      <c r="B3348">
        <v>43088</v>
      </c>
      <c r="C3348">
        <v>12</v>
      </c>
      <c r="D3348" t="s">
        <v>1580</v>
      </c>
      <c r="E3348" t="s">
        <v>1427</v>
      </c>
      <c r="F3348" t="s">
        <v>1441</v>
      </c>
      <c r="G3348">
        <v>5000571065</v>
      </c>
      <c r="H3348">
        <v>210101</v>
      </c>
      <c r="I3348">
        <v>41310</v>
      </c>
      <c r="J3348">
        <v>1783241</v>
      </c>
      <c r="K3348" t="s">
        <v>1445</v>
      </c>
      <c r="L3348" t="s">
        <v>1446</v>
      </c>
      <c r="M3348">
        <v>0</v>
      </c>
      <c r="N3348" t="s">
        <v>1447</v>
      </c>
      <c r="O3348" t="s">
        <v>1434</v>
      </c>
      <c r="P3348" t="s">
        <v>1586</v>
      </c>
      <c r="Q3348" t="s">
        <v>1435</v>
      </c>
      <c r="R3348" t="s">
        <v>1435</v>
      </c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 spans="1:60" x14ac:dyDescent="0.25">
      <c r="A3349">
        <v>1234</v>
      </c>
      <c r="B3349">
        <v>43088</v>
      </c>
      <c r="C3349">
        <v>12</v>
      </c>
      <c r="D3349" t="s">
        <v>1624</v>
      </c>
      <c r="E3349" t="s">
        <v>1427</v>
      </c>
      <c r="F3349" t="s">
        <v>1537</v>
      </c>
      <c r="G3349">
        <v>100180090000</v>
      </c>
      <c r="H3349">
        <v>41310</v>
      </c>
      <c r="I3349">
        <v>4136120</v>
      </c>
      <c r="J3349">
        <v>178322</v>
      </c>
      <c r="K3349" t="s">
        <v>1445</v>
      </c>
      <c r="L3349" t="s">
        <v>1446</v>
      </c>
      <c r="M3349">
        <v>0</v>
      </c>
      <c r="N3349" t="s">
        <v>1447</v>
      </c>
      <c r="O3349" t="s">
        <v>1434</v>
      </c>
      <c r="P3349" t="s">
        <v>1627</v>
      </c>
      <c r="Q3349" t="s">
        <v>1435</v>
      </c>
      <c r="R3349" t="s">
        <v>1435</v>
      </c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 spans="1:60" x14ac:dyDescent="0.25">
      <c r="A3350">
        <v>1235</v>
      </c>
      <c r="B3350">
        <v>43088</v>
      </c>
      <c r="C3350">
        <v>12</v>
      </c>
      <c r="D3350" t="s">
        <v>1629</v>
      </c>
      <c r="E3350" t="s">
        <v>1427</v>
      </c>
      <c r="F3350" t="s">
        <v>1537</v>
      </c>
      <c r="G3350">
        <v>100180000901</v>
      </c>
      <c r="H3350">
        <v>41310</v>
      </c>
      <c r="I3350">
        <v>4136130</v>
      </c>
      <c r="J3350">
        <v>160493</v>
      </c>
      <c r="K3350" t="s">
        <v>1445</v>
      </c>
      <c r="L3350" t="s">
        <v>1446</v>
      </c>
      <c r="M3350">
        <v>0</v>
      </c>
      <c r="N3350" t="s">
        <v>1447</v>
      </c>
      <c r="O3350" t="s">
        <v>1434</v>
      </c>
      <c r="P3350" t="s">
        <v>1632</v>
      </c>
      <c r="Q3350" t="s">
        <v>1435</v>
      </c>
      <c r="R3350" t="s">
        <v>1435</v>
      </c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 spans="1:60" x14ac:dyDescent="0.25">
      <c r="A3351">
        <v>1236</v>
      </c>
      <c r="B3351">
        <v>43088</v>
      </c>
      <c r="C3351">
        <v>19</v>
      </c>
      <c r="D3351" t="s">
        <v>1580</v>
      </c>
      <c r="E3351" t="s">
        <v>1427</v>
      </c>
      <c r="F3351" t="s">
        <v>1441</v>
      </c>
      <c r="G3351">
        <v>5000571065</v>
      </c>
      <c r="H3351">
        <v>210101</v>
      </c>
      <c r="I3351">
        <v>41310</v>
      </c>
      <c r="J3351">
        <v>513837</v>
      </c>
      <c r="K3351" t="s">
        <v>1445</v>
      </c>
      <c r="L3351" t="s">
        <v>1446</v>
      </c>
      <c r="M3351">
        <v>0</v>
      </c>
      <c r="N3351" t="s">
        <v>1447</v>
      </c>
      <c r="O3351" t="s">
        <v>1434</v>
      </c>
      <c r="P3351" t="s">
        <v>1586</v>
      </c>
      <c r="Q3351" t="s">
        <v>1435</v>
      </c>
      <c r="R3351" t="s">
        <v>1435</v>
      </c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 spans="1:60" x14ac:dyDescent="0.25">
      <c r="A3352">
        <v>1237</v>
      </c>
      <c r="B3352">
        <v>43088</v>
      </c>
      <c r="C3352">
        <v>19</v>
      </c>
      <c r="D3352" t="s">
        <v>1624</v>
      </c>
      <c r="E3352" t="s">
        <v>1427</v>
      </c>
      <c r="F3352" t="s">
        <v>1537</v>
      </c>
      <c r="G3352">
        <v>100180090000</v>
      </c>
      <c r="H3352">
        <v>41310</v>
      </c>
      <c r="I3352">
        <v>4136120</v>
      </c>
      <c r="J3352">
        <v>51384</v>
      </c>
      <c r="K3352" t="s">
        <v>1445</v>
      </c>
      <c r="L3352" t="s">
        <v>1446</v>
      </c>
      <c r="M3352">
        <v>0</v>
      </c>
      <c r="N3352" t="s">
        <v>1447</v>
      </c>
      <c r="O3352" t="s">
        <v>1434</v>
      </c>
      <c r="P3352" t="s">
        <v>1627</v>
      </c>
      <c r="Q3352" t="s">
        <v>1435</v>
      </c>
      <c r="R3352" t="s">
        <v>1435</v>
      </c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 spans="1:60" x14ac:dyDescent="0.25">
      <c r="A3353">
        <v>1238</v>
      </c>
      <c r="B3353">
        <v>43088</v>
      </c>
      <c r="C3353">
        <v>20</v>
      </c>
      <c r="D3353" t="s">
        <v>1629</v>
      </c>
      <c r="E3353" t="s">
        <v>1427</v>
      </c>
      <c r="F3353" t="s">
        <v>1537</v>
      </c>
      <c r="G3353">
        <v>100180000901</v>
      </c>
      <c r="H3353">
        <v>41310</v>
      </c>
      <c r="I3353">
        <v>4136130</v>
      </c>
      <c r="J3353">
        <v>46245</v>
      </c>
      <c r="K3353" t="s">
        <v>1445</v>
      </c>
      <c r="L3353" t="s">
        <v>1446</v>
      </c>
      <c r="M3353">
        <v>0</v>
      </c>
      <c r="N3353" t="s">
        <v>1447</v>
      </c>
      <c r="O3353" t="s">
        <v>1434</v>
      </c>
      <c r="P3353" t="s">
        <v>1632</v>
      </c>
      <c r="Q3353" t="s">
        <v>1435</v>
      </c>
      <c r="R3353" t="s">
        <v>1435</v>
      </c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 spans="1:60" x14ac:dyDescent="0.25">
      <c r="A3354">
        <v>1239</v>
      </c>
      <c r="B3354">
        <v>43088</v>
      </c>
      <c r="C3354">
        <v>589</v>
      </c>
      <c r="D3354" t="s">
        <v>2638</v>
      </c>
      <c r="E3354" t="s">
        <v>1427</v>
      </c>
      <c r="F3354" t="s">
        <v>1428</v>
      </c>
      <c r="G3354">
        <v>5033183807</v>
      </c>
      <c r="H3354">
        <v>41362</v>
      </c>
      <c r="I3354">
        <v>4136130</v>
      </c>
      <c r="J3354">
        <v>52800</v>
      </c>
      <c r="K3354" t="s">
        <v>1445</v>
      </c>
      <c r="L3354" t="s">
        <v>1446</v>
      </c>
      <c r="M3354">
        <v>0</v>
      </c>
      <c r="N3354" t="s">
        <v>1447</v>
      </c>
      <c r="O3354" t="s">
        <v>1434</v>
      </c>
      <c r="P3354" t="s">
        <v>1734</v>
      </c>
      <c r="Q3354" t="s">
        <v>1435</v>
      </c>
      <c r="R3354" t="s">
        <v>1435</v>
      </c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 spans="1:60" x14ac:dyDescent="0.25">
      <c r="A3355">
        <v>1240</v>
      </c>
      <c r="B3355">
        <v>43088</v>
      </c>
      <c r="C3355">
        <v>590</v>
      </c>
      <c r="D3355" t="s">
        <v>2639</v>
      </c>
      <c r="E3355" t="s">
        <v>1427</v>
      </c>
      <c r="F3355" t="s">
        <v>1428</v>
      </c>
      <c r="G3355">
        <v>5041447331</v>
      </c>
      <c r="H3355">
        <v>41362</v>
      </c>
      <c r="I3355">
        <v>4136130</v>
      </c>
      <c r="J3355">
        <v>11000</v>
      </c>
      <c r="K3355" t="s">
        <v>1445</v>
      </c>
      <c r="L3355" t="s">
        <v>1446</v>
      </c>
      <c r="M3355">
        <v>0</v>
      </c>
      <c r="N3355" t="s">
        <v>1447</v>
      </c>
      <c r="O3355" t="s">
        <v>1434</v>
      </c>
      <c r="P3355" t="s">
        <v>1734</v>
      </c>
      <c r="Q3355" t="s">
        <v>1435</v>
      </c>
      <c r="R3355" t="s">
        <v>1435</v>
      </c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 spans="1:60" x14ac:dyDescent="0.25">
      <c r="A3356">
        <v>1241</v>
      </c>
      <c r="B3356">
        <v>43088</v>
      </c>
      <c r="C3356">
        <v>668</v>
      </c>
      <c r="D3356" t="s">
        <v>1629</v>
      </c>
      <c r="E3356" t="s">
        <v>1427</v>
      </c>
      <c r="F3356" t="s">
        <v>1537</v>
      </c>
      <c r="G3356">
        <v>100181700911</v>
      </c>
      <c r="H3356">
        <v>4136130</v>
      </c>
      <c r="I3356">
        <v>31211</v>
      </c>
      <c r="J3356">
        <v>3050000</v>
      </c>
      <c r="K3356" t="s">
        <v>1445</v>
      </c>
      <c r="L3356" t="s">
        <v>1446</v>
      </c>
      <c r="M3356">
        <v>0</v>
      </c>
      <c r="N3356" t="s">
        <v>1447</v>
      </c>
      <c r="O3356" t="s">
        <v>1434</v>
      </c>
      <c r="P3356" t="s">
        <v>1734</v>
      </c>
      <c r="Q3356">
        <v>71802</v>
      </c>
      <c r="R3356">
        <v>80835</v>
      </c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 spans="1:60" x14ac:dyDescent="0.25">
      <c r="A3357">
        <v>1242</v>
      </c>
      <c r="B3357">
        <v>43089</v>
      </c>
      <c r="C3357">
        <v>669</v>
      </c>
      <c r="D3357" t="s">
        <v>1624</v>
      </c>
      <c r="E3357" t="s">
        <v>1427</v>
      </c>
      <c r="F3357" t="s">
        <v>1537</v>
      </c>
      <c r="G3357">
        <v>100180090000</v>
      </c>
      <c r="H3357">
        <v>4136120</v>
      </c>
      <c r="I3357">
        <v>31211</v>
      </c>
      <c r="J3357">
        <v>1131427</v>
      </c>
      <c r="K3357" t="s">
        <v>1445</v>
      </c>
      <c r="L3357" t="s">
        <v>1446</v>
      </c>
      <c r="M3357">
        <v>0</v>
      </c>
      <c r="N3357" t="s">
        <v>1447</v>
      </c>
      <c r="O3357" t="s">
        <v>1434</v>
      </c>
      <c r="P3357" t="s">
        <v>1738</v>
      </c>
      <c r="Q3357">
        <v>71802</v>
      </c>
      <c r="R3357">
        <v>81834</v>
      </c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 spans="1:60" x14ac:dyDescent="0.25">
      <c r="A3358">
        <v>1243</v>
      </c>
      <c r="B3358">
        <v>43089</v>
      </c>
      <c r="C3358">
        <v>670</v>
      </c>
      <c r="D3358" t="s">
        <v>2658</v>
      </c>
      <c r="E3358" t="s">
        <v>1427</v>
      </c>
      <c r="F3358" t="s">
        <v>1428</v>
      </c>
      <c r="G3358">
        <v>5956067337</v>
      </c>
      <c r="H3358">
        <v>4136100</v>
      </c>
      <c r="I3358">
        <v>31211</v>
      </c>
      <c r="J3358">
        <v>1033200</v>
      </c>
      <c r="K3358" t="s">
        <v>1445</v>
      </c>
      <c r="L3358" t="s">
        <v>1446</v>
      </c>
      <c r="M3358">
        <v>0</v>
      </c>
      <c r="N3358" t="s">
        <v>1447</v>
      </c>
      <c r="O3358" t="s">
        <v>1434</v>
      </c>
      <c r="P3358" t="s">
        <v>2659</v>
      </c>
      <c r="Q3358">
        <v>71802</v>
      </c>
      <c r="R3358">
        <v>81834</v>
      </c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 spans="1:60" x14ac:dyDescent="0.25">
      <c r="A3359">
        <v>1244</v>
      </c>
      <c r="B3359">
        <v>43089</v>
      </c>
      <c r="C3359">
        <v>671</v>
      </c>
      <c r="D3359" t="s">
        <v>2660</v>
      </c>
      <c r="E3359" t="s">
        <v>1427</v>
      </c>
      <c r="F3359" t="s">
        <v>1428</v>
      </c>
      <c r="G3359">
        <v>5009386443</v>
      </c>
      <c r="H3359">
        <v>4136100</v>
      </c>
      <c r="I3359">
        <v>31211</v>
      </c>
      <c r="J3359">
        <v>100000</v>
      </c>
      <c r="K3359" t="s">
        <v>1445</v>
      </c>
      <c r="L3359" t="s">
        <v>1446</v>
      </c>
      <c r="M3359">
        <v>0</v>
      </c>
      <c r="N3359" t="s">
        <v>1447</v>
      </c>
      <c r="O3359" t="s">
        <v>1434</v>
      </c>
      <c r="P3359" t="s">
        <v>2661</v>
      </c>
      <c r="Q3359">
        <v>71802</v>
      </c>
      <c r="R3359">
        <v>81834</v>
      </c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 spans="1:60" x14ac:dyDescent="0.25">
      <c r="A3360">
        <v>1245</v>
      </c>
      <c r="B3360">
        <v>43089</v>
      </c>
      <c r="C3360">
        <v>672</v>
      </c>
      <c r="D3360" t="s">
        <v>1484</v>
      </c>
      <c r="E3360" t="s">
        <v>1427</v>
      </c>
      <c r="F3360" t="s">
        <v>1428</v>
      </c>
      <c r="G3360">
        <v>5956056686</v>
      </c>
      <c r="H3360">
        <v>4136100</v>
      </c>
      <c r="I3360">
        <v>31211</v>
      </c>
      <c r="J3360">
        <v>586900</v>
      </c>
      <c r="K3360" t="s">
        <v>1445</v>
      </c>
      <c r="L3360" t="s">
        <v>1446</v>
      </c>
      <c r="M3360">
        <v>0</v>
      </c>
      <c r="N3360" t="s">
        <v>1447</v>
      </c>
      <c r="O3360" t="s">
        <v>1434</v>
      </c>
      <c r="P3360" t="s">
        <v>1903</v>
      </c>
      <c r="Q3360">
        <v>71802</v>
      </c>
      <c r="R3360">
        <v>81834</v>
      </c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 spans="1:60" x14ac:dyDescent="0.25">
      <c r="A3361">
        <v>1246</v>
      </c>
      <c r="B3361">
        <v>43089</v>
      </c>
      <c r="C3361">
        <v>673</v>
      </c>
      <c r="D3361" t="s">
        <v>2103</v>
      </c>
      <c r="E3361" t="s">
        <v>1427</v>
      </c>
      <c r="F3361" t="s">
        <v>2104</v>
      </c>
      <c r="G3361">
        <v>5935006775</v>
      </c>
      <c r="H3361">
        <v>4136100</v>
      </c>
      <c r="I3361">
        <v>31211</v>
      </c>
      <c r="J3361">
        <v>130350</v>
      </c>
      <c r="K3361" t="s">
        <v>1445</v>
      </c>
      <c r="L3361" t="s">
        <v>1446</v>
      </c>
      <c r="M3361">
        <v>0</v>
      </c>
      <c r="N3361" t="s">
        <v>1447</v>
      </c>
      <c r="O3361" t="s">
        <v>1434</v>
      </c>
      <c r="P3361" t="s">
        <v>2662</v>
      </c>
      <c r="Q3361">
        <v>71802</v>
      </c>
      <c r="R3361">
        <v>81834</v>
      </c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 spans="1:60" x14ac:dyDescent="0.25">
      <c r="A3362">
        <v>1247</v>
      </c>
      <c r="B3362">
        <v>43089</v>
      </c>
      <c r="C3362">
        <v>674</v>
      </c>
      <c r="D3362" t="s">
        <v>2327</v>
      </c>
      <c r="E3362" t="s">
        <v>1427</v>
      </c>
      <c r="F3362" t="s">
        <v>1553</v>
      </c>
      <c r="G3362">
        <v>5000578013</v>
      </c>
      <c r="H3362">
        <v>41362</v>
      </c>
      <c r="I3362">
        <v>31211</v>
      </c>
      <c r="J3362">
        <v>2493000</v>
      </c>
      <c r="K3362" t="s">
        <v>1445</v>
      </c>
      <c r="L3362" t="s">
        <v>1446</v>
      </c>
      <c r="M3362">
        <v>0</v>
      </c>
      <c r="N3362" t="s">
        <v>1447</v>
      </c>
      <c r="O3362" t="s">
        <v>1434</v>
      </c>
      <c r="P3362" t="s">
        <v>2663</v>
      </c>
      <c r="Q3362">
        <v>71802</v>
      </c>
      <c r="R3362">
        <v>81834</v>
      </c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 spans="1:60" x14ac:dyDescent="0.25">
      <c r="A3363">
        <v>1248</v>
      </c>
      <c r="B3363">
        <v>43089</v>
      </c>
      <c r="C3363">
        <v>674</v>
      </c>
      <c r="D3363" t="s">
        <v>2327</v>
      </c>
      <c r="E3363" t="s">
        <v>1427</v>
      </c>
      <c r="F3363" t="s">
        <v>1553</v>
      </c>
      <c r="G3363">
        <v>5000578013</v>
      </c>
      <c r="H3363">
        <v>213207</v>
      </c>
      <c r="I3363">
        <v>41362</v>
      </c>
      <c r="J3363">
        <v>2493000</v>
      </c>
      <c r="K3363" t="s">
        <v>1445</v>
      </c>
      <c r="L3363" t="s">
        <v>1446</v>
      </c>
      <c r="M3363">
        <v>0</v>
      </c>
      <c r="N3363" t="s">
        <v>1447</v>
      </c>
      <c r="O3363" t="s">
        <v>1434</v>
      </c>
      <c r="P3363" t="s">
        <v>2663</v>
      </c>
      <c r="Q3363" t="s">
        <v>1435</v>
      </c>
      <c r="R3363" t="s">
        <v>1435</v>
      </c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 spans="1:60" x14ac:dyDescent="0.25">
      <c r="A3364">
        <v>1249</v>
      </c>
      <c r="B3364">
        <v>43089</v>
      </c>
      <c r="C3364">
        <v>680</v>
      </c>
      <c r="D3364" t="s">
        <v>1808</v>
      </c>
      <c r="E3364" t="s">
        <v>1427</v>
      </c>
      <c r="F3364" t="s">
        <v>1428</v>
      </c>
      <c r="G3364">
        <v>5935284450</v>
      </c>
      <c r="H3364">
        <v>4136100</v>
      </c>
      <c r="I3364">
        <v>31211</v>
      </c>
      <c r="J3364">
        <v>355100</v>
      </c>
      <c r="K3364" t="s">
        <v>1445</v>
      </c>
      <c r="L3364" t="s">
        <v>1446</v>
      </c>
      <c r="M3364">
        <v>0</v>
      </c>
      <c r="N3364" t="s">
        <v>1447</v>
      </c>
      <c r="O3364" t="s">
        <v>1434</v>
      </c>
      <c r="P3364" t="s">
        <v>2664</v>
      </c>
      <c r="Q3364">
        <v>71802</v>
      </c>
      <c r="R3364">
        <v>81834</v>
      </c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 spans="1:60" x14ac:dyDescent="0.25">
      <c r="A3365">
        <v>1250</v>
      </c>
      <c r="B3365">
        <v>43089</v>
      </c>
      <c r="C3365">
        <v>676</v>
      </c>
      <c r="D3365" t="s">
        <v>1800</v>
      </c>
      <c r="E3365" t="s">
        <v>1427</v>
      </c>
      <c r="F3365" t="s">
        <v>1428</v>
      </c>
      <c r="G3365">
        <v>5954161944</v>
      </c>
      <c r="H3365">
        <v>4136107</v>
      </c>
      <c r="I3365">
        <v>31211</v>
      </c>
      <c r="J3365">
        <v>116000</v>
      </c>
      <c r="K3365" t="s">
        <v>1445</v>
      </c>
      <c r="L3365" t="s">
        <v>1446</v>
      </c>
      <c r="M3365">
        <v>0</v>
      </c>
      <c r="N3365" t="s">
        <v>1447</v>
      </c>
      <c r="O3365" t="s">
        <v>1434</v>
      </c>
      <c r="P3365" t="s">
        <v>2009</v>
      </c>
      <c r="Q3365">
        <v>71802</v>
      </c>
      <c r="R3365">
        <v>81834</v>
      </c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 spans="1:60" x14ac:dyDescent="0.25">
      <c r="A3366">
        <v>1251</v>
      </c>
      <c r="B3366">
        <v>43089</v>
      </c>
      <c r="C3366">
        <v>677</v>
      </c>
      <c r="D3366" t="s">
        <v>2665</v>
      </c>
      <c r="E3366" t="s">
        <v>1427</v>
      </c>
      <c r="F3366" t="s">
        <v>1428</v>
      </c>
      <c r="G3366">
        <v>5954185819</v>
      </c>
      <c r="H3366">
        <v>4136107</v>
      </c>
      <c r="I3366">
        <v>31211</v>
      </c>
      <c r="J3366">
        <v>116000</v>
      </c>
      <c r="K3366" t="s">
        <v>1445</v>
      </c>
      <c r="L3366" t="s">
        <v>1446</v>
      </c>
      <c r="M3366">
        <v>0</v>
      </c>
      <c r="N3366" t="s">
        <v>1447</v>
      </c>
      <c r="O3366" t="s">
        <v>1434</v>
      </c>
      <c r="P3366" t="s">
        <v>2009</v>
      </c>
      <c r="Q3366">
        <v>71802</v>
      </c>
      <c r="R3366">
        <v>81834</v>
      </c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 spans="1:60" x14ac:dyDescent="0.25">
      <c r="A3367">
        <v>1252</v>
      </c>
      <c r="B3367">
        <v>43089</v>
      </c>
      <c r="C3367">
        <v>678</v>
      </c>
      <c r="D3367" t="s">
        <v>1629</v>
      </c>
      <c r="E3367" t="s">
        <v>1427</v>
      </c>
      <c r="F3367" t="s">
        <v>1537</v>
      </c>
      <c r="G3367">
        <v>100181700911</v>
      </c>
      <c r="H3367">
        <v>4136130</v>
      </c>
      <c r="I3367">
        <v>31211</v>
      </c>
      <c r="J3367">
        <v>8000</v>
      </c>
      <c r="K3367" t="s">
        <v>1445</v>
      </c>
      <c r="L3367" t="s">
        <v>1446</v>
      </c>
      <c r="M3367">
        <v>0</v>
      </c>
      <c r="N3367" t="s">
        <v>1447</v>
      </c>
      <c r="O3367" t="s">
        <v>1434</v>
      </c>
      <c r="P3367" t="s">
        <v>1734</v>
      </c>
      <c r="Q3367">
        <v>71802</v>
      </c>
      <c r="R3367">
        <v>81834</v>
      </c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 spans="1:60" x14ac:dyDescent="0.25">
      <c r="A3368">
        <v>1253</v>
      </c>
      <c r="B3368">
        <v>43089</v>
      </c>
      <c r="C3368">
        <v>679</v>
      </c>
      <c r="D3368" t="s">
        <v>1520</v>
      </c>
      <c r="E3368" t="s">
        <v>1427</v>
      </c>
      <c r="F3368" t="s">
        <v>1428</v>
      </c>
      <c r="G3368">
        <v>5935007600</v>
      </c>
      <c r="H3368">
        <v>4136100</v>
      </c>
      <c r="I3368">
        <v>31211</v>
      </c>
      <c r="J3368">
        <v>7500</v>
      </c>
      <c r="K3368" t="s">
        <v>1445</v>
      </c>
      <c r="L3368" t="s">
        <v>1446</v>
      </c>
      <c r="M3368">
        <v>0</v>
      </c>
      <c r="N3368" t="s">
        <v>1447</v>
      </c>
      <c r="O3368" t="s">
        <v>1434</v>
      </c>
      <c r="P3368" t="s">
        <v>1913</v>
      </c>
      <c r="Q3368">
        <v>71802</v>
      </c>
      <c r="R3368">
        <v>81835</v>
      </c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 spans="1:60" x14ac:dyDescent="0.25">
      <c r="A3369">
        <v>1254</v>
      </c>
      <c r="B3369">
        <v>43089</v>
      </c>
      <c r="C3369">
        <v>38</v>
      </c>
      <c r="D3369" t="s">
        <v>1520</v>
      </c>
      <c r="E3369" t="s">
        <v>1427</v>
      </c>
      <c r="F3369" t="s">
        <v>1428</v>
      </c>
      <c r="G3369">
        <v>5935007600</v>
      </c>
      <c r="H3369">
        <v>4136100</v>
      </c>
      <c r="I3369">
        <v>31215</v>
      </c>
      <c r="J3369">
        <v>255500</v>
      </c>
      <c r="K3369" t="s">
        <v>1445</v>
      </c>
      <c r="L3369" t="s">
        <v>1446</v>
      </c>
      <c r="M3369">
        <v>0</v>
      </c>
      <c r="N3369" t="s">
        <v>1447</v>
      </c>
      <c r="O3369" t="s">
        <v>1434</v>
      </c>
      <c r="P3369" t="s">
        <v>1913</v>
      </c>
      <c r="Q3369">
        <v>71802</v>
      </c>
      <c r="R3369">
        <v>81835</v>
      </c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 spans="1:60" x14ac:dyDescent="0.25">
      <c r="A3370">
        <v>1255</v>
      </c>
      <c r="B3370">
        <v>43089</v>
      </c>
      <c r="C3370">
        <v>681</v>
      </c>
      <c r="D3370" t="s">
        <v>1484</v>
      </c>
      <c r="E3370" t="s">
        <v>1427</v>
      </c>
      <c r="F3370" t="s">
        <v>1428</v>
      </c>
      <c r="G3370">
        <v>5956056686</v>
      </c>
      <c r="H3370">
        <v>4136108</v>
      </c>
      <c r="I3370">
        <v>31211</v>
      </c>
      <c r="J3370">
        <v>274400</v>
      </c>
      <c r="K3370" t="s">
        <v>1445</v>
      </c>
      <c r="L3370" t="s">
        <v>1446</v>
      </c>
      <c r="M3370">
        <v>0</v>
      </c>
      <c r="N3370" t="s">
        <v>1447</v>
      </c>
      <c r="O3370" t="s">
        <v>1434</v>
      </c>
      <c r="P3370" t="s">
        <v>1710</v>
      </c>
      <c r="Q3370">
        <v>71802</v>
      </c>
      <c r="R3370">
        <v>81806</v>
      </c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 spans="1:60" x14ac:dyDescent="0.25">
      <c r="A3371">
        <v>1256</v>
      </c>
      <c r="B3371">
        <v>43089</v>
      </c>
      <c r="C3371">
        <v>682</v>
      </c>
      <c r="D3371" t="s">
        <v>2302</v>
      </c>
      <c r="E3371" t="s">
        <v>1427</v>
      </c>
      <c r="F3371" t="s">
        <v>1546</v>
      </c>
      <c r="G3371">
        <v>250000452783</v>
      </c>
      <c r="H3371">
        <v>4136110</v>
      </c>
      <c r="I3371">
        <v>31211</v>
      </c>
      <c r="J3371">
        <v>400000</v>
      </c>
      <c r="K3371" t="s">
        <v>1445</v>
      </c>
      <c r="L3371" t="s">
        <v>1446</v>
      </c>
      <c r="M3371">
        <v>0</v>
      </c>
      <c r="N3371" t="s">
        <v>1447</v>
      </c>
      <c r="O3371" t="s">
        <v>1434</v>
      </c>
      <c r="P3371" t="s">
        <v>2309</v>
      </c>
      <c r="Q3371">
        <v>71802</v>
      </c>
      <c r="R3371">
        <v>81801</v>
      </c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 spans="1:60" x14ac:dyDescent="0.25">
      <c r="A3372">
        <v>1257</v>
      </c>
      <c r="B3372">
        <v>43089</v>
      </c>
      <c r="C3372">
        <v>683</v>
      </c>
      <c r="D3372" t="s">
        <v>1838</v>
      </c>
      <c r="E3372" t="s">
        <v>1427</v>
      </c>
      <c r="F3372" t="s">
        <v>1428</v>
      </c>
      <c r="G3372">
        <v>5935401947</v>
      </c>
      <c r="H3372">
        <v>4136108</v>
      </c>
      <c r="I3372">
        <v>31211</v>
      </c>
      <c r="J3372">
        <v>550000</v>
      </c>
      <c r="K3372" t="s">
        <v>1445</v>
      </c>
      <c r="L3372" t="s">
        <v>1446</v>
      </c>
      <c r="M3372">
        <v>0</v>
      </c>
      <c r="N3372" t="s">
        <v>1447</v>
      </c>
      <c r="O3372" t="s">
        <v>1434</v>
      </c>
      <c r="P3372" t="s">
        <v>1720</v>
      </c>
      <c r="Q3372">
        <v>71802</v>
      </c>
      <c r="R3372">
        <v>81806</v>
      </c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 spans="1:60" x14ac:dyDescent="0.25">
      <c r="A3373">
        <v>1258</v>
      </c>
      <c r="B3373">
        <v>43089</v>
      </c>
      <c r="C3373">
        <v>684</v>
      </c>
      <c r="D3373" t="s">
        <v>1460</v>
      </c>
      <c r="E3373" t="s">
        <v>1427</v>
      </c>
      <c r="F3373" t="s">
        <v>1428</v>
      </c>
      <c r="G3373">
        <v>5956021857</v>
      </c>
      <c r="H3373">
        <v>4136110</v>
      </c>
      <c r="I3373">
        <v>31211</v>
      </c>
      <c r="J3373">
        <v>635250</v>
      </c>
      <c r="K3373" t="s">
        <v>1445</v>
      </c>
      <c r="L3373" t="s">
        <v>1446</v>
      </c>
      <c r="M3373">
        <v>0</v>
      </c>
      <c r="N3373" t="s">
        <v>1447</v>
      </c>
      <c r="O3373" t="s">
        <v>1434</v>
      </c>
      <c r="P3373" t="s">
        <v>1703</v>
      </c>
      <c r="Q3373">
        <v>71802</v>
      </c>
      <c r="R3373">
        <v>81801</v>
      </c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 spans="1:60" x14ac:dyDescent="0.25">
      <c r="A3374">
        <v>1259</v>
      </c>
      <c r="B3374">
        <v>43089</v>
      </c>
      <c r="C3374">
        <v>684</v>
      </c>
      <c r="D3374" t="s">
        <v>1484</v>
      </c>
      <c r="E3374" t="s">
        <v>1427</v>
      </c>
      <c r="F3374" t="s">
        <v>1428</v>
      </c>
      <c r="G3374">
        <v>5956056686</v>
      </c>
      <c r="H3374">
        <v>4136108</v>
      </c>
      <c r="I3374">
        <v>31211</v>
      </c>
      <c r="J3374">
        <v>738000</v>
      </c>
      <c r="K3374" t="s">
        <v>1445</v>
      </c>
      <c r="L3374" t="s">
        <v>1446</v>
      </c>
      <c r="M3374">
        <v>0</v>
      </c>
      <c r="N3374" t="s">
        <v>1447</v>
      </c>
      <c r="O3374" t="s">
        <v>1434</v>
      </c>
      <c r="P3374" t="s">
        <v>1710</v>
      </c>
      <c r="Q3374">
        <v>71802</v>
      </c>
      <c r="R3374">
        <v>81806</v>
      </c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 spans="1:60" x14ac:dyDescent="0.25">
      <c r="A3375">
        <v>1260</v>
      </c>
      <c r="B3375">
        <v>43089</v>
      </c>
      <c r="C3375">
        <v>685</v>
      </c>
      <c r="D3375" t="s">
        <v>2462</v>
      </c>
      <c r="E3375" t="s">
        <v>1427</v>
      </c>
      <c r="F3375" t="s">
        <v>1428</v>
      </c>
      <c r="G3375">
        <v>5954178357</v>
      </c>
      <c r="H3375">
        <v>4136100</v>
      </c>
      <c r="I3375">
        <v>31211</v>
      </c>
      <c r="J3375">
        <v>270000</v>
      </c>
      <c r="K3375" t="s">
        <v>1445</v>
      </c>
      <c r="L3375" t="s">
        <v>1446</v>
      </c>
      <c r="M3375">
        <v>0</v>
      </c>
      <c r="N3375" t="s">
        <v>1447</v>
      </c>
      <c r="O3375" t="s">
        <v>1434</v>
      </c>
      <c r="P3375" t="s">
        <v>2654</v>
      </c>
      <c r="Q3375">
        <v>71802</v>
      </c>
      <c r="R3375">
        <v>80835</v>
      </c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</row>
    <row r="3376" spans="1:60" x14ac:dyDescent="0.25">
      <c r="A3376">
        <v>1261</v>
      </c>
      <c r="B3376">
        <v>43089</v>
      </c>
      <c r="C3376">
        <v>686</v>
      </c>
      <c r="D3376" t="s">
        <v>2506</v>
      </c>
      <c r="E3376" t="s">
        <v>1427</v>
      </c>
      <c r="F3376" t="s">
        <v>1546</v>
      </c>
      <c r="G3376">
        <v>250000113717</v>
      </c>
      <c r="H3376">
        <v>4136100</v>
      </c>
      <c r="I3376">
        <v>31211</v>
      </c>
      <c r="J3376">
        <v>270000</v>
      </c>
      <c r="K3376" t="s">
        <v>1445</v>
      </c>
      <c r="L3376" t="s">
        <v>1446</v>
      </c>
      <c r="M3376">
        <v>0</v>
      </c>
      <c r="N3376" t="s">
        <v>1447</v>
      </c>
      <c r="O3376" t="s">
        <v>1434</v>
      </c>
      <c r="P3376" t="s">
        <v>2654</v>
      </c>
      <c r="Q3376">
        <v>71802</v>
      </c>
      <c r="R3376">
        <v>80835</v>
      </c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 spans="1:60" x14ac:dyDescent="0.25">
      <c r="A3377">
        <v>1262</v>
      </c>
      <c r="B3377">
        <v>43089</v>
      </c>
      <c r="C3377">
        <v>687</v>
      </c>
      <c r="D3377" t="s">
        <v>2279</v>
      </c>
      <c r="E3377" t="s">
        <v>1427</v>
      </c>
      <c r="F3377" t="s">
        <v>1706</v>
      </c>
      <c r="G3377">
        <v>5000577336</v>
      </c>
      <c r="H3377">
        <v>4136100</v>
      </c>
      <c r="I3377">
        <v>31211</v>
      </c>
      <c r="J3377">
        <v>270000</v>
      </c>
      <c r="K3377" t="s">
        <v>1445</v>
      </c>
      <c r="L3377" t="s">
        <v>1446</v>
      </c>
      <c r="M3377">
        <v>0</v>
      </c>
      <c r="N3377" t="s">
        <v>1447</v>
      </c>
      <c r="O3377" t="s">
        <v>1434</v>
      </c>
      <c r="P3377" t="s">
        <v>2654</v>
      </c>
      <c r="Q3377">
        <v>71802</v>
      </c>
      <c r="R3377">
        <v>80835</v>
      </c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 spans="1:60" x14ac:dyDescent="0.25">
      <c r="A3378">
        <v>1263</v>
      </c>
      <c r="B3378">
        <v>43089</v>
      </c>
      <c r="C3378">
        <v>688</v>
      </c>
      <c r="D3378" t="s">
        <v>2342</v>
      </c>
      <c r="E3378" t="s">
        <v>1427</v>
      </c>
      <c r="F3378" t="s">
        <v>1428</v>
      </c>
      <c r="G3378">
        <v>5935102200</v>
      </c>
      <c r="H3378">
        <v>4136100</v>
      </c>
      <c r="I3378">
        <v>31211</v>
      </c>
      <c r="J3378">
        <v>270000</v>
      </c>
      <c r="K3378" t="s">
        <v>1445</v>
      </c>
      <c r="L3378" t="s">
        <v>1446</v>
      </c>
      <c r="M3378">
        <v>0</v>
      </c>
      <c r="N3378" t="s">
        <v>1447</v>
      </c>
      <c r="O3378" t="s">
        <v>1434</v>
      </c>
      <c r="P3378" t="s">
        <v>2654</v>
      </c>
      <c r="Q3378">
        <v>71802</v>
      </c>
      <c r="R3378">
        <v>80835</v>
      </c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 spans="1:60" x14ac:dyDescent="0.25">
      <c r="A3379">
        <v>1264</v>
      </c>
      <c r="B3379">
        <v>43090</v>
      </c>
      <c r="C3379">
        <v>689</v>
      </c>
      <c r="D3379" t="s">
        <v>2217</v>
      </c>
      <c r="E3379" t="s">
        <v>1427</v>
      </c>
      <c r="F3379" t="s">
        <v>1546</v>
      </c>
      <c r="G3379">
        <v>250000201076</v>
      </c>
      <c r="H3379">
        <v>41362</v>
      </c>
      <c r="I3379">
        <v>31211</v>
      </c>
      <c r="J3379">
        <v>43200</v>
      </c>
      <c r="K3379" t="s">
        <v>1445</v>
      </c>
      <c r="L3379" t="s">
        <v>1446</v>
      </c>
      <c r="M3379">
        <v>0</v>
      </c>
      <c r="N3379" t="s">
        <v>1447</v>
      </c>
      <c r="O3379" t="s">
        <v>1434</v>
      </c>
      <c r="P3379" t="s">
        <v>2666</v>
      </c>
      <c r="Q3379">
        <v>71802</v>
      </c>
      <c r="R3379">
        <v>81834</v>
      </c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 spans="1:60" x14ac:dyDescent="0.25">
      <c r="A3380">
        <v>1265</v>
      </c>
      <c r="B3380">
        <v>43090</v>
      </c>
      <c r="C3380">
        <v>39</v>
      </c>
      <c r="D3380" t="s">
        <v>1588</v>
      </c>
      <c r="E3380" t="s">
        <v>1427</v>
      </c>
      <c r="F3380" t="s">
        <v>1589</v>
      </c>
      <c r="G3380">
        <v>5935001766</v>
      </c>
      <c r="H3380">
        <v>4136106</v>
      </c>
      <c r="I3380">
        <v>31215</v>
      </c>
      <c r="J3380">
        <v>145650</v>
      </c>
      <c r="K3380" t="s">
        <v>1445</v>
      </c>
      <c r="L3380" t="s">
        <v>1446</v>
      </c>
      <c r="M3380">
        <v>0</v>
      </c>
      <c r="N3380" t="s">
        <v>1447</v>
      </c>
      <c r="O3380" t="s">
        <v>1434</v>
      </c>
      <c r="P3380" t="s">
        <v>2667</v>
      </c>
      <c r="Q3380">
        <v>71802</v>
      </c>
      <c r="R3380">
        <v>81834</v>
      </c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 spans="1:60" x14ac:dyDescent="0.25">
      <c r="A3381">
        <v>1266</v>
      </c>
      <c r="B3381">
        <v>43090</v>
      </c>
      <c r="C3381">
        <v>39</v>
      </c>
      <c r="D3381" t="s">
        <v>1588</v>
      </c>
      <c r="E3381" t="s">
        <v>1427</v>
      </c>
      <c r="F3381" t="s">
        <v>1589</v>
      </c>
      <c r="G3381">
        <v>5935001766</v>
      </c>
      <c r="H3381">
        <v>210403</v>
      </c>
      <c r="I3381">
        <v>4136106</v>
      </c>
      <c r="J3381">
        <v>145650</v>
      </c>
      <c r="K3381" t="s">
        <v>1445</v>
      </c>
      <c r="L3381" t="s">
        <v>1446</v>
      </c>
      <c r="M3381">
        <v>0</v>
      </c>
      <c r="N3381" t="s">
        <v>1447</v>
      </c>
      <c r="O3381" t="s">
        <v>1434</v>
      </c>
      <c r="P3381" t="s">
        <v>2667</v>
      </c>
      <c r="Q3381" t="s">
        <v>1435</v>
      </c>
      <c r="R3381" t="s">
        <v>1435</v>
      </c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 spans="1:60" x14ac:dyDescent="0.25">
      <c r="A3382">
        <v>1267</v>
      </c>
      <c r="B3382">
        <v>43090</v>
      </c>
      <c r="C3382">
        <v>690</v>
      </c>
      <c r="D3382" t="s">
        <v>1588</v>
      </c>
      <c r="E3382" t="s">
        <v>1427</v>
      </c>
      <c r="F3382" t="s">
        <v>1589</v>
      </c>
      <c r="G3382">
        <v>5935001766</v>
      </c>
      <c r="H3382">
        <v>4136106</v>
      </c>
      <c r="I3382">
        <v>31211</v>
      </c>
      <c r="J3382">
        <v>19350</v>
      </c>
      <c r="K3382" t="s">
        <v>1445</v>
      </c>
      <c r="L3382" t="s">
        <v>1446</v>
      </c>
      <c r="M3382">
        <v>0</v>
      </c>
      <c r="N3382" t="s">
        <v>1447</v>
      </c>
      <c r="O3382" t="s">
        <v>1434</v>
      </c>
      <c r="P3382" t="s">
        <v>2668</v>
      </c>
      <c r="Q3382">
        <v>71802</v>
      </c>
      <c r="R3382">
        <v>81834</v>
      </c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 spans="1:60" x14ac:dyDescent="0.25">
      <c r="A3383">
        <v>1268</v>
      </c>
      <c r="B3383">
        <v>43090</v>
      </c>
      <c r="C3383">
        <v>690</v>
      </c>
      <c r="D3383" t="s">
        <v>1588</v>
      </c>
      <c r="E3383" t="s">
        <v>1427</v>
      </c>
      <c r="F3383" t="s">
        <v>1589</v>
      </c>
      <c r="G3383">
        <v>5935001766</v>
      </c>
      <c r="H3383">
        <v>210403</v>
      </c>
      <c r="I3383">
        <v>4136106</v>
      </c>
      <c r="J3383">
        <v>19350</v>
      </c>
      <c r="K3383" t="s">
        <v>1445</v>
      </c>
      <c r="L3383" t="s">
        <v>1446</v>
      </c>
      <c r="M3383">
        <v>0</v>
      </c>
      <c r="N3383" t="s">
        <v>1447</v>
      </c>
      <c r="O3383" t="s">
        <v>1434</v>
      </c>
      <c r="P3383" t="s">
        <v>2668</v>
      </c>
      <c r="Q3383" t="s">
        <v>1435</v>
      </c>
      <c r="R3383" t="s">
        <v>1435</v>
      </c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 spans="1:60" x14ac:dyDescent="0.25">
      <c r="A3384">
        <v>1269</v>
      </c>
      <c r="B3384">
        <v>43090</v>
      </c>
      <c r="C3384">
        <v>691</v>
      </c>
      <c r="D3384" t="s">
        <v>1484</v>
      </c>
      <c r="E3384" t="s">
        <v>1427</v>
      </c>
      <c r="F3384" t="s">
        <v>1428</v>
      </c>
      <c r="G3384">
        <v>5956056686</v>
      </c>
      <c r="H3384">
        <v>4136100</v>
      </c>
      <c r="I3384">
        <v>31211</v>
      </c>
      <c r="J3384">
        <v>238000</v>
      </c>
      <c r="K3384" t="s">
        <v>1445</v>
      </c>
      <c r="L3384" t="s">
        <v>1446</v>
      </c>
      <c r="M3384">
        <v>0</v>
      </c>
      <c r="N3384" t="s">
        <v>1447</v>
      </c>
      <c r="O3384" t="s">
        <v>1434</v>
      </c>
      <c r="P3384" t="s">
        <v>2669</v>
      </c>
      <c r="Q3384">
        <v>71802</v>
      </c>
      <c r="R3384">
        <v>80305</v>
      </c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 spans="1:60" x14ac:dyDescent="0.25">
      <c r="A3385">
        <v>1270</v>
      </c>
      <c r="B3385">
        <v>43090</v>
      </c>
      <c r="C3385">
        <v>692</v>
      </c>
      <c r="D3385" t="s">
        <v>1484</v>
      </c>
      <c r="E3385" t="s">
        <v>1427</v>
      </c>
      <c r="F3385" t="s">
        <v>1428</v>
      </c>
      <c r="G3385">
        <v>5956056686</v>
      </c>
      <c r="H3385">
        <v>4136100</v>
      </c>
      <c r="I3385">
        <v>31211</v>
      </c>
      <c r="J3385">
        <v>310000</v>
      </c>
      <c r="K3385" t="s">
        <v>1445</v>
      </c>
      <c r="L3385" t="s">
        <v>1446</v>
      </c>
      <c r="M3385">
        <v>0</v>
      </c>
      <c r="N3385" t="s">
        <v>1447</v>
      </c>
      <c r="O3385" t="s">
        <v>1434</v>
      </c>
      <c r="P3385" t="s">
        <v>2669</v>
      </c>
      <c r="Q3385">
        <v>71802</v>
      </c>
      <c r="R3385">
        <v>81834</v>
      </c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 spans="1:60" x14ac:dyDescent="0.25">
      <c r="A3386">
        <v>1271</v>
      </c>
      <c r="B3386">
        <v>43090</v>
      </c>
      <c r="C3386">
        <v>693</v>
      </c>
      <c r="D3386" t="s">
        <v>1580</v>
      </c>
      <c r="E3386" t="s">
        <v>1427</v>
      </c>
      <c r="F3386" t="s">
        <v>1441</v>
      </c>
      <c r="G3386">
        <v>5000571065</v>
      </c>
      <c r="H3386">
        <v>4136100</v>
      </c>
      <c r="I3386">
        <v>31211</v>
      </c>
      <c r="J3386">
        <v>3982500</v>
      </c>
      <c r="K3386" t="s">
        <v>1445</v>
      </c>
      <c r="L3386" t="s">
        <v>1446</v>
      </c>
      <c r="M3386">
        <v>0</v>
      </c>
      <c r="N3386" t="s">
        <v>1447</v>
      </c>
      <c r="O3386" t="s">
        <v>1434</v>
      </c>
      <c r="P3386" t="s">
        <v>2654</v>
      </c>
      <c r="Q3386">
        <v>71802</v>
      </c>
      <c r="R3386">
        <v>80835</v>
      </c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 spans="1:60" x14ac:dyDescent="0.25">
      <c r="A3387">
        <v>1272</v>
      </c>
      <c r="B3387">
        <v>43090</v>
      </c>
      <c r="C3387">
        <v>694</v>
      </c>
      <c r="D3387" t="s">
        <v>1620</v>
      </c>
      <c r="E3387" t="s">
        <v>1427</v>
      </c>
      <c r="F3387" t="s">
        <v>1428</v>
      </c>
      <c r="G3387">
        <v>5954000011</v>
      </c>
      <c r="H3387">
        <v>4136100</v>
      </c>
      <c r="I3387">
        <v>31211</v>
      </c>
      <c r="J3387">
        <v>4567500</v>
      </c>
      <c r="K3387" t="s">
        <v>1445</v>
      </c>
      <c r="L3387" t="s">
        <v>1446</v>
      </c>
      <c r="M3387">
        <v>0</v>
      </c>
      <c r="N3387" t="s">
        <v>1447</v>
      </c>
      <c r="O3387" t="s">
        <v>1434</v>
      </c>
      <c r="P3387" t="s">
        <v>2654</v>
      </c>
      <c r="Q3387">
        <v>71802</v>
      </c>
      <c r="R3387">
        <v>80835</v>
      </c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 spans="1:60" x14ac:dyDescent="0.25">
      <c r="A3388">
        <v>1273</v>
      </c>
      <c r="B3388">
        <v>43090</v>
      </c>
      <c r="C3388">
        <v>695</v>
      </c>
      <c r="D3388" t="s">
        <v>1629</v>
      </c>
      <c r="E3388" t="s">
        <v>1427</v>
      </c>
      <c r="F3388" t="s">
        <v>1537</v>
      </c>
      <c r="G3388">
        <v>100181700911</v>
      </c>
      <c r="H3388">
        <v>4136130</v>
      </c>
      <c r="I3388">
        <v>31211</v>
      </c>
      <c r="J3388">
        <v>1075000</v>
      </c>
      <c r="K3388" t="s">
        <v>1445</v>
      </c>
      <c r="L3388" t="s">
        <v>1446</v>
      </c>
      <c r="M3388">
        <v>0</v>
      </c>
      <c r="N3388" t="s">
        <v>1447</v>
      </c>
      <c r="O3388" t="s">
        <v>1434</v>
      </c>
      <c r="P3388" t="s">
        <v>1734</v>
      </c>
      <c r="Q3388">
        <v>71802</v>
      </c>
      <c r="R3388">
        <v>80835</v>
      </c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 spans="1:60" x14ac:dyDescent="0.25">
      <c r="A3389">
        <v>1274</v>
      </c>
      <c r="B3389">
        <v>43090</v>
      </c>
      <c r="C3389">
        <v>696</v>
      </c>
      <c r="D3389" t="s">
        <v>2670</v>
      </c>
      <c r="E3389" t="s">
        <v>1427</v>
      </c>
      <c r="F3389" t="s">
        <v>2671</v>
      </c>
      <c r="G3389">
        <v>250000466439</v>
      </c>
      <c r="H3389">
        <v>41362</v>
      </c>
      <c r="I3389">
        <v>31211</v>
      </c>
      <c r="J3389">
        <v>45000</v>
      </c>
      <c r="K3389" t="s">
        <v>1445</v>
      </c>
      <c r="L3389" t="s">
        <v>1446</v>
      </c>
      <c r="M3389">
        <v>0</v>
      </c>
      <c r="N3389" t="s">
        <v>1447</v>
      </c>
      <c r="O3389" t="s">
        <v>1434</v>
      </c>
      <c r="P3389" t="s">
        <v>2654</v>
      </c>
      <c r="Q3389">
        <v>71802</v>
      </c>
      <c r="R3389">
        <v>80835</v>
      </c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 spans="1:60" x14ac:dyDescent="0.25">
      <c r="A3390">
        <v>1275</v>
      </c>
      <c r="B3390">
        <v>43090</v>
      </c>
      <c r="C3390">
        <v>697</v>
      </c>
      <c r="D3390" t="s">
        <v>1620</v>
      </c>
      <c r="E3390" t="s">
        <v>1427</v>
      </c>
      <c r="F3390" t="s">
        <v>1428</v>
      </c>
      <c r="G3390">
        <v>5954000011</v>
      </c>
      <c r="H3390">
        <v>335101</v>
      </c>
      <c r="I3390">
        <v>31211</v>
      </c>
      <c r="J3390">
        <v>298757</v>
      </c>
      <c r="K3390" t="s">
        <v>1445</v>
      </c>
      <c r="L3390" t="s">
        <v>1446</v>
      </c>
      <c r="M3390">
        <v>0</v>
      </c>
      <c r="N3390" t="s">
        <v>1447</v>
      </c>
      <c r="O3390" t="s">
        <v>1434</v>
      </c>
      <c r="P3390" t="s">
        <v>1889</v>
      </c>
      <c r="Q3390" t="s">
        <v>1435</v>
      </c>
      <c r="R3390" t="s">
        <v>1435</v>
      </c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 spans="1:60" x14ac:dyDescent="0.25">
      <c r="A3391">
        <v>1157</v>
      </c>
      <c r="B3391">
        <v>43091</v>
      </c>
      <c r="C3391">
        <v>636</v>
      </c>
      <c r="D3391" t="s">
        <v>1624</v>
      </c>
      <c r="E3391" t="s">
        <v>1427</v>
      </c>
      <c r="F3391" t="s">
        <v>1537</v>
      </c>
      <c r="G3391">
        <v>100180090000</v>
      </c>
      <c r="H3391">
        <v>4136120</v>
      </c>
      <c r="I3391">
        <v>31211</v>
      </c>
      <c r="J3391">
        <v>13204763</v>
      </c>
      <c r="K3391" t="s">
        <v>1445</v>
      </c>
      <c r="L3391" t="s">
        <v>1446</v>
      </c>
      <c r="M3391">
        <v>0</v>
      </c>
      <c r="N3391" t="s">
        <v>1447</v>
      </c>
      <c r="O3391" t="s">
        <v>1434</v>
      </c>
      <c r="P3391" t="s">
        <v>1627</v>
      </c>
      <c r="Q3391">
        <v>71802</v>
      </c>
      <c r="R3391">
        <v>81834</v>
      </c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 spans="1:60" x14ac:dyDescent="0.25">
      <c r="A3392">
        <v>1276</v>
      </c>
      <c r="B3392">
        <v>43091</v>
      </c>
      <c r="C3392">
        <v>637</v>
      </c>
      <c r="D3392" t="s">
        <v>2665</v>
      </c>
      <c r="E3392" t="s">
        <v>1427</v>
      </c>
      <c r="F3392" t="s">
        <v>1428</v>
      </c>
      <c r="G3392">
        <v>5954185819</v>
      </c>
      <c r="H3392">
        <v>33520</v>
      </c>
      <c r="I3392">
        <v>31211</v>
      </c>
      <c r="J3392">
        <v>116000</v>
      </c>
      <c r="K3392" t="s">
        <v>1445</v>
      </c>
      <c r="L3392" t="s">
        <v>1446</v>
      </c>
      <c r="M3392">
        <v>0</v>
      </c>
      <c r="N3392" t="s">
        <v>1447</v>
      </c>
      <c r="O3392" t="s">
        <v>1434</v>
      </c>
      <c r="P3392" t="s">
        <v>1951</v>
      </c>
      <c r="Q3392" t="s">
        <v>1435</v>
      </c>
      <c r="R3392" t="s">
        <v>1435</v>
      </c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 spans="1:60" x14ac:dyDescent="0.25">
      <c r="A3393">
        <v>1277</v>
      </c>
      <c r="B3393">
        <v>43091</v>
      </c>
      <c r="C3393">
        <v>12</v>
      </c>
      <c r="D3393" t="s">
        <v>1580</v>
      </c>
      <c r="E3393" t="s">
        <v>1427</v>
      </c>
      <c r="F3393" t="s">
        <v>1441</v>
      </c>
      <c r="G3393">
        <v>5000571065</v>
      </c>
      <c r="H3393">
        <v>31211</v>
      </c>
      <c r="I3393">
        <v>33520</v>
      </c>
      <c r="J3393">
        <v>116000</v>
      </c>
      <c r="K3393" t="s">
        <v>1445</v>
      </c>
      <c r="L3393" t="s">
        <v>1446</v>
      </c>
      <c r="M3393">
        <v>0</v>
      </c>
      <c r="N3393" t="s">
        <v>1447</v>
      </c>
      <c r="O3393" t="s">
        <v>1434</v>
      </c>
      <c r="P3393" t="s">
        <v>1876</v>
      </c>
      <c r="Q3393" t="s">
        <v>1435</v>
      </c>
      <c r="R3393" t="s">
        <v>1435</v>
      </c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 spans="1:60" x14ac:dyDescent="0.25">
      <c r="A3394">
        <v>1278</v>
      </c>
      <c r="B3394">
        <v>43091</v>
      </c>
      <c r="C3394">
        <v>638</v>
      </c>
      <c r="D3394" t="s">
        <v>2672</v>
      </c>
      <c r="E3394" t="s">
        <v>1427</v>
      </c>
      <c r="F3394" t="s">
        <v>1428</v>
      </c>
      <c r="G3394">
        <v>5009689663</v>
      </c>
      <c r="H3394">
        <v>4136100</v>
      </c>
      <c r="I3394">
        <v>31211</v>
      </c>
      <c r="J3394">
        <v>525000</v>
      </c>
      <c r="K3394" t="s">
        <v>1445</v>
      </c>
      <c r="L3394" t="s">
        <v>1446</v>
      </c>
      <c r="M3394">
        <v>0</v>
      </c>
      <c r="N3394" t="s">
        <v>1447</v>
      </c>
      <c r="O3394" t="s">
        <v>1434</v>
      </c>
      <c r="P3394" t="s">
        <v>2085</v>
      </c>
      <c r="Q3394">
        <v>71802</v>
      </c>
      <c r="R3394">
        <v>81834</v>
      </c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 spans="1:60" x14ac:dyDescent="0.25">
      <c r="A3395">
        <v>1279</v>
      </c>
      <c r="B3395">
        <v>43091</v>
      </c>
      <c r="C3395">
        <v>40</v>
      </c>
      <c r="D3395" t="s">
        <v>1620</v>
      </c>
      <c r="E3395" t="s">
        <v>1427</v>
      </c>
      <c r="F3395" t="s">
        <v>1428</v>
      </c>
      <c r="G3395">
        <v>5954000011</v>
      </c>
      <c r="H3395">
        <v>41310</v>
      </c>
      <c r="I3395">
        <v>31215</v>
      </c>
      <c r="J3395">
        <v>178600</v>
      </c>
      <c r="K3395" t="s">
        <v>1445</v>
      </c>
      <c r="L3395" t="s">
        <v>1446</v>
      </c>
      <c r="M3395">
        <v>0</v>
      </c>
      <c r="N3395" t="s">
        <v>1447</v>
      </c>
      <c r="O3395" t="s">
        <v>1434</v>
      </c>
      <c r="P3395" t="s">
        <v>1616</v>
      </c>
      <c r="Q3395">
        <v>71802</v>
      </c>
      <c r="R3395">
        <v>81834</v>
      </c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 spans="1:60" x14ac:dyDescent="0.25">
      <c r="A3396">
        <v>1280</v>
      </c>
      <c r="B3396">
        <v>43091</v>
      </c>
      <c r="C3396">
        <v>41</v>
      </c>
      <c r="D3396" t="s">
        <v>1624</v>
      </c>
      <c r="E3396" t="s">
        <v>1427</v>
      </c>
      <c r="F3396" t="s">
        <v>1537</v>
      </c>
      <c r="G3396">
        <v>100180090000</v>
      </c>
      <c r="H3396">
        <v>4136120</v>
      </c>
      <c r="I3396">
        <v>31215</v>
      </c>
      <c r="J3396">
        <v>22049</v>
      </c>
      <c r="K3396" t="s">
        <v>1445</v>
      </c>
      <c r="L3396" t="s">
        <v>1446</v>
      </c>
      <c r="M3396">
        <v>0</v>
      </c>
      <c r="N3396" t="s">
        <v>1447</v>
      </c>
      <c r="O3396" t="s">
        <v>1434</v>
      </c>
      <c r="P3396" t="s">
        <v>1627</v>
      </c>
      <c r="Q3396">
        <v>71802</v>
      </c>
      <c r="R3396">
        <v>81834</v>
      </c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 spans="1:60" x14ac:dyDescent="0.25">
      <c r="A3397">
        <v>1281</v>
      </c>
      <c r="B3397">
        <v>43091</v>
      </c>
      <c r="C3397">
        <v>42</v>
      </c>
      <c r="D3397" t="s">
        <v>1629</v>
      </c>
      <c r="E3397" t="s">
        <v>1427</v>
      </c>
      <c r="F3397" t="s">
        <v>1537</v>
      </c>
      <c r="G3397">
        <v>100180000901</v>
      </c>
      <c r="H3397">
        <v>4136130</v>
      </c>
      <c r="I3397">
        <v>31215</v>
      </c>
      <c r="J3397">
        <v>19845</v>
      </c>
      <c r="K3397" t="s">
        <v>1445</v>
      </c>
      <c r="L3397" t="s">
        <v>1446</v>
      </c>
      <c r="M3397">
        <v>0</v>
      </c>
      <c r="N3397" t="s">
        <v>1447</v>
      </c>
      <c r="O3397" t="s">
        <v>1434</v>
      </c>
      <c r="P3397" t="s">
        <v>1632</v>
      </c>
      <c r="Q3397">
        <v>71802</v>
      </c>
      <c r="R3397">
        <v>81834</v>
      </c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 spans="1:60" x14ac:dyDescent="0.25">
      <c r="A3398">
        <v>1282</v>
      </c>
      <c r="B3398">
        <v>43091</v>
      </c>
      <c r="C3398">
        <v>69</v>
      </c>
      <c r="D3398" t="s">
        <v>1624</v>
      </c>
      <c r="E3398" t="s">
        <v>1427</v>
      </c>
      <c r="F3398" t="s">
        <v>1537</v>
      </c>
      <c r="G3398">
        <v>100180090000</v>
      </c>
      <c r="H3398">
        <v>4136120</v>
      </c>
      <c r="I3398">
        <v>31215</v>
      </c>
      <c r="J3398">
        <v>24255</v>
      </c>
      <c r="K3398" t="s">
        <v>1445</v>
      </c>
      <c r="L3398" t="s">
        <v>1446</v>
      </c>
      <c r="M3398">
        <v>0</v>
      </c>
      <c r="N3398" t="s">
        <v>1447</v>
      </c>
      <c r="O3398" t="s">
        <v>1434</v>
      </c>
      <c r="P3398" t="s">
        <v>1679</v>
      </c>
      <c r="Q3398">
        <v>71802</v>
      </c>
      <c r="R3398">
        <v>81834</v>
      </c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 spans="1:60" x14ac:dyDescent="0.25">
      <c r="A3399">
        <v>1283</v>
      </c>
      <c r="B3399">
        <v>43094</v>
      </c>
      <c r="C3399">
        <v>12</v>
      </c>
      <c r="D3399" t="s">
        <v>1580</v>
      </c>
      <c r="E3399" t="s">
        <v>1427</v>
      </c>
      <c r="F3399" t="s">
        <v>1441</v>
      </c>
      <c r="G3399">
        <v>5000571065</v>
      </c>
      <c r="H3399">
        <v>210102</v>
      </c>
      <c r="I3399">
        <v>41310</v>
      </c>
      <c r="J3399">
        <v>220494</v>
      </c>
      <c r="K3399" t="s">
        <v>1445</v>
      </c>
      <c r="L3399" t="s">
        <v>1446</v>
      </c>
      <c r="M3399">
        <v>0</v>
      </c>
      <c r="N3399" t="s">
        <v>1447</v>
      </c>
      <c r="O3399" t="s">
        <v>1434</v>
      </c>
      <c r="P3399" t="s">
        <v>1586</v>
      </c>
      <c r="Q3399" t="s">
        <v>1435</v>
      </c>
      <c r="R3399" t="s">
        <v>1435</v>
      </c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 spans="1:60" x14ac:dyDescent="0.25">
      <c r="A3400">
        <v>1284</v>
      </c>
      <c r="B3400">
        <v>43094</v>
      </c>
      <c r="C3400">
        <v>13</v>
      </c>
      <c r="D3400" t="s">
        <v>1624</v>
      </c>
      <c r="E3400" t="s">
        <v>1427</v>
      </c>
      <c r="F3400" t="s">
        <v>1537</v>
      </c>
      <c r="G3400">
        <v>100180090000</v>
      </c>
      <c r="H3400">
        <v>41310</v>
      </c>
      <c r="I3400">
        <v>4136120</v>
      </c>
      <c r="J3400">
        <v>22049</v>
      </c>
      <c r="K3400" t="s">
        <v>1445</v>
      </c>
      <c r="L3400" t="s">
        <v>1446</v>
      </c>
      <c r="M3400">
        <v>0</v>
      </c>
      <c r="N3400" t="s">
        <v>1447</v>
      </c>
      <c r="O3400" t="s">
        <v>1434</v>
      </c>
      <c r="P3400" t="s">
        <v>1627</v>
      </c>
      <c r="Q3400" t="s">
        <v>1435</v>
      </c>
      <c r="R3400" t="s">
        <v>1435</v>
      </c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</sheetData>
  <autoFilter ref="A4:W893"/>
  <mergeCells count="2">
    <mergeCell ref="V9:W9"/>
    <mergeCell ref="A2:U2"/>
  </mergeCells>
  <pageMargins left="0.25" right="0.25" top="0.75" bottom="0.75" header="0.3" footer="0.3"/>
  <pageSetup paperSize="9" scale="41" fitToHeight="0" orientation="landscape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BH1097"/>
  <sheetViews>
    <sheetView workbookViewId="0">
      <selection activeCell="A7" sqref="A7:XFD7"/>
    </sheetView>
  </sheetViews>
  <sheetFormatPr defaultColWidth="9.140625" defaultRowHeight="12.75" x14ac:dyDescent="0.2"/>
  <cols>
    <col min="1" max="1" width="14.28515625" style="9" bestFit="1" customWidth="1" collapsed="1"/>
    <col min="2" max="2" width="11.42578125" style="9" customWidth="1" collapsed="1"/>
    <col min="3" max="3" width="17.85546875" style="9" customWidth="1" collapsed="1"/>
    <col min="4" max="4" width="11.28515625" style="9" customWidth="1" collapsed="1"/>
    <col min="5" max="5" width="12.7109375" style="9" customWidth="1" collapsed="1"/>
    <col min="6" max="6" width="10.42578125" style="9" customWidth="1" collapsed="1"/>
    <col min="7" max="8" width="12.42578125" style="9" customWidth="1" collapsed="1"/>
    <col min="9" max="9" width="13.140625" style="9" customWidth="1" collapsed="1"/>
    <col min="10" max="11" width="12.42578125" style="9" customWidth="1" collapsed="1"/>
    <col min="12" max="12" width="15.42578125" style="9" customWidth="1" collapsed="1"/>
    <col min="13" max="13" width="14.28515625" style="9" customWidth="1" collapsed="1"/>
    <col min="14" max="39" width="12.42578125" style="9" customWidth="1" collapsed="1"/>
    <col min="40" max="16384" width="9.140625" style="9" collapsed="1"/>
  </cols>
  <sheetData>
    <row r="2" spans="1:60" x14ac:dyDescent="0.2">
      <c r="A2" s="484" t="s">
        <v>3</v>
      </c>
      <c r="B2" s="484" t="s">
        <v>102</v>
      </c>
      <c r="C2" s="484" t="s">
        <v>102</v>
      </c>
      <c r="D2" s="484" t="s">
        <v>102</v>
      </c>
      <c r="E2" s="484" t="s">
        <v>102</v>
      </c>
      <c r="F2" s="484" t="s">
        <v>102</v>
      </c>
      <c r="G2" s="484" t="s">
        <v>102</v>
      </c>
      <c r="H2" s="484" t="s">
        <v>102</v>
      </c>
      <c r="I2" s="484" t="s">
        <v>102</v>
      </c>
      <c r="J2" s="484" t="s">
        <v>102</v>
      </c>
      <c r="K2" s="484" t="s">
        <v>102</v>
      </c>
      <c r="L2" s="484" t="s">
        <v>102</v>
      </c>
      <c r="M2" s="484" t="s">
        <v>102</v>
      </c>
      <c r="N2" s="484" t="s">
        <v>102</v>
      </c>
      <c r="O2" s="484" t="s">
        <v>102</v>
      </c>
      <c r="P2" s="484" t="s">
        <v>102</v>
      </c>
      <c r="Q2" s="484" t="s">
        <v>102</v>
      </c>
      <c r="R2" s="484" t="s">
        <v>102</v>
      </c>
      <c r="S2" s="484"/>
      <c r="T2" s="484"/>
      <c r="U2" s="484"/>
      <c r="V2" s="484"/>
      <c r="W2" s="484"/>
      <c r="X2" s="484"/>
      <c r="Y2" s="484"/>
      <c r="Z2" s="484"/>
      <c r="AA2" s="484"/>
      <c r="AB2" s="484"/>
      <c r="AC2" s="484"/>
      <c r="AD2" s="484"/>
      <c r="AE2" s="484"/>
      <c r="AF2" s="484"/>
      <c r="AG2" s="484"/>
      <c r="AH2" s="484"/>
      <c r="AI2" s="484"/>
      <c r="AJ2" s="484"/>
      <c r="AK2" s="484"/>
      <c r="AL2" s="484"/>
      <c r="AM2" s="484"/>
    </row>
    <row r="3" spans="1:60" ht="15" x14ac:dyDescent="0.25">
      <c r="A3" s="131" t="s">
        <v>102</v>
      </c>
      <c r="B3" s="131" t="s">
        <v>102</v>
      </c>
      <c r="C3" s="131" t="s">
        <v>102</v>
      </c>
      <c r="D3" s="131" t="s">
        <v>102</v>
      </c>
      <c r="E3" s="131" t="s">
        <v>102</v>
      </c>
      <c r="F3" s="131" t="s">
        <v>102</v>
      </c>
      <c r="G3" s="131" t="s">
        <v>102</v>
      </c>
      <c r="H3" s="131" t="s">
        <v>102</v>
      </c>
      <c r="I3" s="131" t="s">
        <v>102</v>
      </c>
      <c r="J3" s="131" t="s">
        <v>102</v>
      </c>
      <c r="K3" s="131" t="s">
        <v>102</v>
      </c>
      <c r="L3" s="131" t="s">
        <v>102</v>
      </c>
      <c r="M3" s="131" t="s">
        <v>102</v>
      </c>
      <c r="N3" s="131" t="s">
        <v>102</v>
      </c>
      <c r="O3" s="131" t="s">
        <v>102</v>
      </c>
      <c r="P3" s="131" t="s">
        <v>102</v>
      </c>
      <c r="Q3" s="131" t="s">
        <v>102</v>
      </c>
      <c r="R3" s="131" t="s">
        <v>102</v>
      </c>
      <c r="S3" s="131"/>
      <c r="T3" s="131"/>
      <c r="U3" s="131"/>
      <c r="V3" s="131"/>
      <c r="W3" s="131"/>
      <c r="X3" s="131"/>
      <c r="Y3" s="131"/>
      <c r="Z3" s="131"/>
      <c r="AA3" s="131"/>
      <c r="AB3" s="131"/>
      <c r="AC3" s="131"/>
      <c r="AD3" s="131"/>
      <c r="AE3" s="131"/>
      <c r="AF3" s="131"/>
      <c r="AG3" s="131"/>
      <c r="AH3" s="131"/>
      <c r="AI3" s="131"/>
      <c r="AJ3" s="131"/>
      <c r="AK3" s="131"/>
      <c r="AL3" s="131"/>
      <c r="AM3" s="131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15.75" customHeight="1" x14ac:dyDescent="0.25">
      <c r="A4" s="497" t="s">
        <v>52</v>
      </c>
      <c r="B4" s="497" t="s">
        <v>102</v>
      </c>
      <c r="C4" s="497" t="s">
        <v>102</v>
      </c>
      <c r="D4" s="497" t="s">
        <v>102</v>
      </c>
      <c r="E4" s="497" t="s">
        <v>102</v>
      </c>
      <c r="F4" s="497" t="s">
        <v>102</v>
      </c>
      <c r="G4" s="498" t="s">
        <v>49</v>
      </c>
      <c r="H4" s="498" t="s">
        <v>102</v>
      </c>
      <c r="I4" s="498" t="s">
        <v>102</v>
      </c>
      <c r="J4" s="502" t="s">
        <v>32</v>
      </c>
      <c r="K4" s="502" t="s">
        <v>102</v>
      </c>
      <c r="L4" s="501" t="s">
        <v>622</v>
      </c>
      <c r="M4" s="501" t="s">
        <v>102</v>
      </c>
      <c r="N4" s="499" t="s">
        <v>33</v>
      </c>
      <c r="O4" s="499" t="s">
        <v>102</v>
      </c>
      <c r="P4" s="499" t="s">
        <v>102</v>
      </c>
      <c r="Q4" s="500" t="s">
        <v>50</v>
      </c>
      <c r="R4" s="500" t="s">
        <v>622</v>
      </c>
      <c r="S4" s="500"/>
      <c r="T4" s="500"/>
      <c r="U4" s="498" t="s">
        <v>54</v>
      </c>
      <c r="V4" s="498"/>
      <c r="W4" s="498"/>
      <c r="X4" s="498"/>
      <c r="Y4" s="498"/>
      <c r="Z4" s="498"/>
      <c r="AA4" s="503" t="s">
        <v>553</v>
      </c>
      <c r="AB4" s="497" t="s">
        <v>51</v>
      </c>
      <c r="AC4" s="497"/>
      <c r="AD4" s="497"/>
      <c r="AE4" s="497"/>
      <c r="AF4" s="497"/>
      <c r="AG4" s="497"/>
      <c r="AH4" s="497"/>
      <c r="AI4" s="497"/>
      <c r="AJ4" s="497"/>
      <c r="AK4" s="497"/>
      <c r="AL4" s="497"/>
      <c r="AM4" s="497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51" x14ac:dyDescent="0.25">
      <c r="A5" s="141" t="s">
        <v>26</v>
      </c>
      <c r="B5" s="141" t="s">
        <v>44</v>
      </c>
      <c r="C5" s="141" t="s">
        <v>45</v>
      </c>
      <c r="D5" s="141" t="s">
        <v>46</v>
      </c>
      <c r="E5" s="141" t="s">
        <v>47</v>
      </c>
      <c r="F5" s="141" t="s">
        <v>48</v>
      </c>
      <c r="G5" s="144" t="s">
        <v>53</v>
      </c>
      <c r="H5" s="144" t="s">
        <v>36</v>
      </c>
      <c r="I5" s="144" t="s">
        <v>620</v>
      </c>
      <c r="J5" s="76" t="s">
        <v>53</v>
      </c>
      <c r="K5" s="76" t="s">
        <v>36</v>
      </c>
      <c r="L5" s="145" t="s">
        <v>621</v>
      </c>
      <c r="M5" s="145" t="s">
        <v>617</v>
      </c>
      <c r="N5" s="146" t="s">
        <v>53</v>
      </c>
      <c r="O5" s="146" t="s">
        <v>36</v>
      </c>
      <c r="P5" s="146" t="s">
        <v>619</v>
      </c>
      <c r="Q5" s="147" t="s">
        <v>53</v>
      </c>
      <c r="R5" s="147" t="s">
        <v>36</v>
      </c>
      <c r="S5" s="147" t="s">
        <v>620</v>
      </c>
      <c r="T5" s="147" t="s">
        <v>618</v>
      </c>
      <c r="U5" s="144" t="s">
        <v>55</v>
      </c>
      <c r="V5" s="144" t="s">
        <v>119</v>
      </c>
      <c r="W5" s="144" t="s">
        <v>120</v>
      </c>
      <c r="X5" s="144" t="s">
        <v>56</v>
      </c>
      <c r="Y5" s="144" t="s">
        <v>57</v>
      </c>
      <c r="Z5" s="144" t="s">
        <v>58</v>
      </c>
      <c r="AA5" s="503"/>
      <c r="AB5" s="141" t="s">
        <v>14</v>
      </c>
      <c r="AC5" s="141" t="s">
        <v>15</v>
      </c>
      <c r="AD5" s="141" t="s">
        <v>16</v>
      </c>
      <c r="AE5" s="141" t="s">
        <v>17</v>
      </c>
      <c r="AF5" s="141" t="s">
        <v>18</v>
      </c>
      <c r="AG5" s="141" t="s">
        <v>19</v>
      </c>
      <c r="AH5" s="141" t="s">
        <v>20</v>
      </c>
      <c r="AI5" s="141" t="s">
        <v>21</v>
      </c>
      <c r="AJ5" s="141" t="s">
        <v>22</v>
      </c>
      <c r="AK5" s="141" t="s">
        <v>23</v>
      </c>
      <c r="AL5" s="141" t="s">
        <v>24</v>
      </c>
      <c r="AM5" s="141" t="s">
        <v>25</v>
      </c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142">
        <v>39207</v>
      </c>
      <c r="B6" s="142">
        <v>70</v>
      </c>
      <c r="C6" s="142" t="s">
        <v>2673</v>
      </c>
      <c r="D6" s="142">
        <v>122100</v>
      </c>
      <c r="E6" s="142">
        <v>39148</v>
      </c>
      <c r="F6" s="142">
        <v>10</v>
      </c>
      <c r="G6" s="142">
        <v>1</v>
      </c>
      <c r="H6" s="142">
        <v>122100</v>
      </c>
      <c r="I6" s="142">
        <v>0</v>
      </c>
      <c r="J6" s="142">
        <v>0</v>
      </c>
      <c r="K6" s="142">
        <v>0</v>
      </c>
      <c r="L6" s="142">
        <v>0</v>
      </c>
      <c r="M6" s="142">
        <v>0</v>
      </c>
      <c r="N6" s="142">
        <v>0</v>
      </c>
      <c r="O6" s="142">
        <v>0</v>
      </c>
      <c r="P6" s="142">
        <v>0</v>
      </c>
      <c r="Q6" s="142">
        <v>1</v>
      </c>
      <c r="R6" s="142">
        <v>122100</v>
      </c>
      <c r="S6" s="142">
        <v>0</v>
      </c>
      <c r="T6" s="142">
        <v>122100</v>
      </c>
      <c r="U6" s="142">
        <v>122100</v>
      </c>
      <c r="V6" s="142">
        <v>0</v>
      </c>
      <c r="W6" s="142">
        <v>0</v>
      </c>
      <c r="X6" s="142">
        <v>0</v>
      </c>
      <c r="Y6" s="142">
        <v>0</v>
      </c>
      <c r="Z6" s="142">
        <v>122100</v>
      </c>
      <c r="AA6" s="142">
        <v>0</v>
      </c>
      <c r="AB6" s="142">
        <v>0</v>
      </c>
      <c r="AC6" s="142">
        <v>0</v>
      </c>
      <c r="AD6" s="142">
        <v>0</v>
      </c>
      <c r="AE6" s="142">
        <v>0</v>
      </c>
      <c r="AF6" s="142">
        <v>0</v>
      </c>
      <c r="AG6" s="142">
        <v>0</v>
      </c>
      <c r="AH6" s="142">
        <v>0</v>
      </c>
      <c r="AI6" s="142">
        <v>0</v>
      </c>
      <c r="AJ6" s="142">
        <v>0</v>
      </c>
      <c r="AK6" s="142">
        <v>0</v>
      </c>
      <c r="AL6" s="142">
        <v>0</v>
      </c>
      <c r="AM6" s="142">
        <v>0</v>
      </c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s="78">
        <v>39207</v>
      </c>
      <c r="B7" s="78">
        <v>243</v>
      </c>
      <c r="C7" s="78" t="s">
        <v>2674</v>
      </c>
      <c r="D7" s="78">
        <v>45225</v>
      </c>
      <c r="E7" s="78">
        <v>37135</v>
      </c>
      <c r="F7" s="78">
        <v>10</v>
      </c>
      <c r="G7" s="148">
        <v>1</v>
      </c>
      <c r="H7" s="148">
        <v>45225</v>
      </c>
      <c r="I7" s="148">
        <v>0</v>
      </c>
      <c r="J7" s="148">
        <v>0</v>
      </c>
      <c r="K7" s="148">
        <v>0</v>
      </c>
      <c r="L7" s="148">
        <v>0</v>
      </c>
      <c r="M7" s="148">
        <v>0</v>
      </c>
      <c r="N7" s="148">
        <v>0</v>
      </c>
      <c r="O7" s="148">
        <v>0</v>
      </c>
      <c r="P7" s="148">
        <v>0</v>
      </c>
      <c r="Q7" s="148">
        <v>1</v>
      </c>
      <c r="R7" s="148">
        <v>45225</v>
      </c>
      <c r="S7" s="148">
        <v>0</v>
      </c>
      <c r="T7" s="148">
        <v>45225</v>
      </c>
      <c r="U7" s="148">
        <v>45225</v>
      </c>
      <c r="V7" s="148">
        <v>0</v>
      </c>
      <c r="W7" s="148">
        <v>0</v>
      </c>
      <c r="X7" s="148">
        <v>0</v>
      </c>
      <c r="Y7" s="148">
        <v>0</v>
      </c>
      <c r="Z7" s="148">
        <v>45225</v>
      </c>
      <c r="AA7" s="148">
        <v>0</v>
      </c>
      <c r="AB7" s="148">
        <v>0</v>
      </c>
      <c r="AC7" s="148">
        <v>0</v>
      </c>
      <c r="AD7" s="148">
        <v>0</v>
      </c>
      <c r="AE7" s="148">
        <v>0</v>
      </c>
      <c r="AF7" s="148">
        <v>0</v>
      </c>
      <c r="AG7" s="148">
        <v>0</v>
      </c>
      <c r="AH7" s="148">
        <v>0</v>
      </c>
      <c r="AI7" s="148">
        <v>0</v>
      </c>
      <c r="AJ7" s="148">
        <v>0</v>
      </c>
      <c r="AK7" s="148">
        <v>0</v>
      </c>
      <c r="AL7" s="148">
        <v>0</v>
      </c>
      <c r="AM7" s="148">
        <v>0</v>
      </c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15" x14ac:dyDescent="0.25">
      <c r="A8">
        <v>39207</v>
      </c>
      <c r="B8">
        <v>248</v>
      </c>
      <c r="C8" t="s">
        <v>2675</v>
      </c>
      <c r="D8">
        <v>54270</v>
      </c>
      <c r="E8">
        <v>37865</v>
      </c>
      <c r="F8">
        <v>10</v>
      </c>
      <c r="G8">
        <v>1</v>
      </c>
      <c r="H8">
        <v>54270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54270</v>
      </c>
      <c r="S8">
        <v>0</v>
      </c>
      <c r="T8">
        <v>54270</v>
      </c>
      <c r="U8">
        <v>54270</v>
      </c>
      <c r="V8">
        <v>0</v>
      </c>
      <c r="W8">
        <v>0</v>
      </c>
      <c r="X8">
        <v>0</v>
      </c>
      <c r="Y8">
        <v>0</v>
      </c>
      <c r="Z8">
        <v>54270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>
        <v>39207</v>
      </c>
      <c r="B9">
        <v>255</v>
      </c>
      <c r="C9" t="s">
        <v>2676</v>
      </c>
      <c r="D9">
        <v>45225</v>
      </c>
      <c r="E9">
        <v>37865</v>
      </c>
      <c r="F9">
        <v>10</v>
      </c>
      <c r="G9">
        <v>1</v>
      </c>
      <c r="H9">
        <v>45225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45225</v>
      </c>
      <c r="S9">
        <v>0</v>
      </c>
      <c r="T9">
        <v>45225</v>
      </c>
      <c r="U9">
        <v>45225</v>
      </c>
      <c r="V9">
        <v>0</v>
      </c>
      <c r="W9">
        <v>0</v>
      </c>
      <c r="X9">
        <v>0</v>
      </c>
      <c r="Y9">
        <v>0</v>
      </c>
      <c r="Z9">
        <v>45225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" x14ac:dyDescent="0.25">
      <c r="A10">
        <v>39207</v>
      </c>
      <c r="B10">
        <v>261</v>
      </c>
      <c r="C10" t="s">
        <v>2677</v>
      </c>
      <c r="D10">
        <v>3929</v>
      </c>
      <c r="E10">
        <v>36594</v>
      </c>
      <c r="F10">
        <v>10</v>
      </c>
      <c r="G10">
        <v>1</v>
      </c>
      <c r="H10">
        <v>3929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3929</v>
      </c>
      <c r="S10">
        <v>0</v>
      </c>
      <c r="T10">
        <v>3929</v>
      </c>
      <c r="U10">
        <v>3929</v>
      </c>
      <c r="V10">
        <v>0</v>
      </c>
      <c r="W10">
        <v>0</v>
      </c>
      <c r="X10">
        <v>0</v>
      </c>
      <c r="Y10">
        <v>0</v>
      </c>
      <c r="Z10">
        <v>3929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>
        <v>39207</v>
      </c>
      <c r="B11">
        <v>277</v>
      </c>
      <c r="C11" t="s">
        <v>2678</v>
      </c>
      <c r="D11">
        <v>44670</v>
      </c>
      <c r="E11">
        <v>38596</v>
      </c>
      <c r="F11">
        <v>5</v>
      </c>
      <c r="G11">
        <v>1</v>
      </c>
      <c r="H11">
        <v>44670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44670</v>
      </c>
      <c r="S11">
        <v>0</v>
      </c>
      <c r="T11">
        <v>44670</v>
      </c>
      <c r="U11">
        <v>44670</v>
      </c>
      <c r="V11">
        <v>0</v>
      </c>
      <c r="W11">
        <v>0</v>
      </c>
      <c r="X11">
        <v>0</v>
      </c>
      <c r="Y11">
        <v>0</v>
      </c>
      <c r="Z11">
        <v>44670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>
        <v>39207</v>
      </c>
      <c r="B12">
        <v>278</v>
      </c>
      <c r="C12" t="s">
        <v>2678</v>
      </c>
      <c r="D12">
        <v>63315</v>
      </c>
      <c r="E12">
        <v>37865</v>
      </c>
      <c r="F12">
        <v>5</v>
      </c>
      <c r="G12">
        <v>1</v>
      </c>
      <c r="H12">
        <v>63315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63315</v>
      </c>
      <c r="S12">
        <v>0</v>
      </c>
      <c r="T12">
        <v>63315</v>
      </c>
      <c r="U12">
        <v>63315</v>
      </c>
      <c r="V12">
        <v>0</v>
      </c>
      <c r="W12">
        <v>0</v>
      </c>
      <c r="X12">
        <v>0</v>
      </c>
      <c r="Y12">
        <v>0</v>
      </c>
      <c r="Z12">
        <v>63315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>
        <v>39207</v>
      </c>
      <c r="B13">
        <v>279</v>
      </c>
      <c r="C13" t="s">
        <v>2679</v>
      </c>
      <c r="D13">
        <v>43181</v>
      </c>
      <c r="E13">
        <v>38596</v>
      </c>
      <c r="F13">
        <v>5</v>
      </c>
      <c r="G13">
        <v>1</v>
      </c>
      <c r="H13">
        <v>43181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43181</v>
      </c>
      <c r="S13">
        <v>0</v>
      </c>
      <c r="T13">
        <v>43181</v>
      </c>
      <c r="U13">
        <v>43181</v>
      </c>
      <c r="V13">
        <v>0</v>
      </c>
      <c r="W13">
        <v>0</v>
      </c>
      <c r="X13">
        <v>0</v>
      </c>
      <c r="Y13">
        <v>0</v>
      </c>
      <c r="Z13">
        <v>43181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15" x14ac:dyDescent="0.25">
      <c r="A14">
        <v>39207</v>
      </c>
      <c r="B14">
        <v>280</v>
      </c>
      <c r="C14" t="s">
        <v>2679</v>
      </c>
      <c r="D14">
        <v>59560</v>
      </c>
      <c r="E14">
        <v>38596</v>
      </c>
      <c r="F14">
        <v>5</v>
      </c>
      <c r="G14">
        <v>1</v>
      </c>
      <c r="H14">
        <v>59560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59560</v>
      </c>
      <c r="S14">
        <v>0</v>
      </c>
      <c r="T14">
        <v>59560</v>
      </c>
      <c r="U14">
        <v>59560</v>
      </c>
      <c r="V14">
        <v>0</v>
      </c>
      <c r="W14">
        <v>0</v>
      </c>
      <c r="X14">
        <v>0</v>
      </c>
      <c r="Y14">
        <v>0</v>
      </c>
      <c r="Z14">
        <v>59560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15" x14ac:dyDescent="0.25">
      <c r="A15">
        <v>39207</v>
      </c>
      <c r="B15">
        <v>294</v>
      </c>
      <c r="C15" t="s">
        <v>2680</v>
      </c>
      <c r="D15">
        <v>178680</v>
      </c>
      <c r="E15">
        <v>38596</v>
      </c>
      <c r="F15">
        <v>5</v>
      </c>
      <c r="G15">
        <v>1</v>
      </c>
      <c r="H15">
        <v>178680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178680</v>
      </c>
      <c r="S15">
        <v>0</v>
      </c>
      <c r="T15">
        <v>178680</v>
      </c>
      <c r="U15">
        <v>178680</v>
      </c>
      <c r="V15">
        <v>0</v>
      </c>
      <c r="W15">
        <v>0</v>
      </c>
      <c r="X15">
        <v>0</v>
      </c>
      <c r="Y15">
        <v>0</v>
      </c>
      <c r="Z15">
        <v>178680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15" x14ac:dyDescent="0.25">
      <c r="A16">
        <v>39207</v>
      </c>
      <c r="B16">
        <v>320</v>
      </c>
      <c r="C16" t="s">
        <v>2677</v>
      </c>
      <c r="D16">
        <v>1221</v>
      </c>
      <c r="E16">
        <v>39150</v>
      </c>
      <c r="F16">
        <v>10</v>
      </c>
      <c r="G16">
        <v>1</v>
      </c>
      <c r="H16">
        <v>1221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1221</v>
      </c>
      <c r="S16">
        <v>0</v>
      </c>
      <c r="T16">
        <v>1221</v>
      </c>
      <c r="U16">
        <v>1096.57</v>
      </c>
      <c r="V16">
        <v>0</v>
      </c>
      <c r="W16">
        <v>0</v>
      </c>
      <c r="X16">
        <v>61.08</v>
      </c>
      <c r="Y16">
        <v>0</v>
      </c>
      <c r="Z16">
        <v>1157.6500000000001</v>
      </c>
      <c r="AA16">
        <v>124.43000000000006</v>
      </c>
      <c r="AB16">
        <v>10.18</v>
      </c>
      <c r="AC16">
        <v>10.18</v>
      </c>
      <c r="AD16">
        <v>10.18</v>
      </c>
      <c r="AE16">
        <v>10.18</v>
      </c>
      <c r="AF16">
        <v>10.18</v>
      </c>
      <c r="AG16">
        <v>10.18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>
        <v>39207</v>
      </c>
      <c r="B17">
        <v>334</v>
      </c>
      <c r="C17" t="s">
        <v>2674</v>
      </c>
      <c r="D17">
        <v>144720</v>
      </c>
      <c r="E17">
        <v>37500</v>
      </c>
      <c r="F17">
        <v>10</v>
      </c>
      <c r="G17">
        <v>1</v>
      </c>
      <c r="H17">
        <v>144720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144720</v>
      </c>
      <c r="S17">
        <v>0</v>
      </c>
      <c r="T17">
        <v>144720</v>
      </c>
      <c r="U17">
        <v>144720</v>
      </c>
      <c r="V17">
        <v>0</v>
      </c>
      <c r="W17">
        <v>0</v>
      </c>
      <c r="X17">
        <v>0</v>
      </c>
      <c r="Y17">
        <v>0</v>
      </c>
      <c r="Z17">
        <v>144720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>
        <v>39207</v>
      </c>
      <c r="B18">
        <v>335</v>
      </c>
      <c r="C18" t="s">
        <v>2677</v>
      </c>
      <c r="D18">
        <v>3929</v>
      </c>
      <c r="E18">
        <v>37135</v>
      </c>
      <c r="F18">
        <v>10</v>
      </c>
      <c r="G18">
        <v>2</v>
      </c>
      <c r="H18">
        <v>7858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</v>
      </c>
      <c r="R18">
        <v>7858</v>
      </c>
      <c r="S18">
        <v>0</v>
      </c>
      <c r="T18">
        <v>7858</v>
      </c>
      <c r="U18">
        <v>7858</v>
      </c>
      <c r="V18">
        <v>0</v>
      </c>
      <c r="W18">
        <v>0</v>
      </c>
      <c r="X18">
        <v>0</v>
      </c>
      <c r="Y18">
        <v>0</v>
      </c>
      <c r="Z18">
        <v>7858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>
        <v>39207</v>
      </c>
      <c r="B19">
        <v>346</v>
      </c>
      <c r="C19" t="s">
        <v>2681</v>
      </c>
      <c r="D19">
        <v>37225</v>
      </c>
      <c r="E19">
        <v>38353</v>
      </c>
      <c r="F19">
        <v>10</v>
      </c>
      <c r="G19">
        <v>2</v>
      </c>
      <c r="H19">
        <v>74450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</v>
      </c>
      <c r="R19">
        <v>74450</v>
      </c>
      <c r="S19">
        <v>0</v>
      </c>
      <c r="T19">
        <v>74450</v>
      </c>
      <c r="U19">
        <v>74450</v>
      </c>
      <c r="V19">
        <v>0</v>
      </c>
      <c r="W19">
        <v>0</v>
      </c>
      <c r="X19">
        <v>0</v>
      </c>
      <c r="Y19">
        <v>0</v>
      </c>
      <c r="Z19">
        <v>74450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15" x14ac:dyDescent="0.25">
      <c r="A20">
        <v>39207</v>
      </c>
      <c r="B20">
        <v>351</v>
      </c>
      <c r="C20" t="s">
        <v>2682</v>
      </c>
      <c r="D20">
        <v>208460</v>
      </c>
      <c r="E20">
        <v>38596</v>
      </c>
      <c r="F20">
        <v>10</v>
      </c>
      <c r="G20">
        <v>1</v>
      </c>
      <c r="H20">
        <v>208460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208460</v>
      </c>
      <c r="S20">
        <v>0</v>
      </c>
      <c r="T20">
        <v>208460</v>
      </c>
      <c r="U20">
        <v>208460</v>
      </c>
      <c r="V20">
        <v>0</v>
      </c>
      <c r="W20">
        <v>0</v>
      </c>
      <c r="X20">
        <v>0</v>
      </c>
      <c r="Y20">
        <v>0</v>
      </c>
      <c r="Z20">
        <v>208460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15" x14ac:dyDescent="0.25">
      <c r="A21">
        <v>39207</v>
      </c>
      <c r="B21">
        <v>352</v>
      </c>
      <c r="C21" t="s">
        <v>2683</v>
      </c>
      <c r="D21">
        <v>111675</v>
      </c>
      <c r="E21">
        <v>38596</v>
      </c>
      <c r="F21">
        <v>10</v>
      </c>
      <c r="G21">
        <v>1</v>
      </c>
      <c r="H21">
        <v>111675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111675</v>
      </c>
      <c r="S21">
        <v>0</v>
      </c>
      <c r="T21">
        <v>111675</v>
      </c>
      <c r="U21">
        <v>111675</v>
      </c>
      <c r="V21">
        <v>0</v>
      </c>
      <c r="W21">
        <v>0</v>
      </c>
      <c r="X21">
        <v>0</v>
      </c>
      <c r="Y21">
        <v>0</v>
      </c>
      <c r="Z21">
        <v>111675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>
        <v>39207</v>
      </c>
      <c r="B22">
        <v>353</v>
      </c>
      <c r="C22" t="s">
        <v>2684</v>
      </c>
      <c r="D22">
        <v>106315</v>
      </c>
      <c r="E22">
        <v>38596</v>
      </c>
      <c r="F22">
        <v>10</v>
      </c>
      <c r="G22">
        <v>1</v>
      </c>
      <c r="H22">
        <v>106315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106315</v>
      </c>
      <c r="S22">
        <v>0</v>
      </c>
      <c r="T22">
        <v>106315</v>
      </c>
      <c r="U22">
        <v>106315</v>
      </c>
      <c r="V22">
        <v>0</v>
      </c>
      <c r="W22">
        <v>0</v>
      </c>
      <c r="X22">
        <v>0</v>
      </c>
      <c r="Y22">
        <v>0</v>
      </c>
      <c r="Z22">
        <v>106315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>
        <v>39207</v>
      </c>
      <c r="B23">
        <v>354</v>
      </c>
      <c r="C23" t="s">
        <v>2685</v>
      </c>
      <c r="D23">
        <v>156345</v>
      </c>
      <c r="E23">
        <v>38596</v>
      </c>
      <c r="F23">
        <v>10</v>
      </c>
      <c r="G23">
        <v>1</v>
      </c>
      <c r="H23">
        <v>156345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156345</v>
      </c>
      <c r="S23">
        <v>0</v>
      </c>
      <c r="T23">
        <v>156345</v>
      </c>
      <c r="U23">
        <v>156345</v>
      </c>
      <c r="V23">
        <v>0</v>
      </c>
      <c r="W23">
        <v>0</v>
      </c>
      <c r="X23">
        <v>0</v>
      </c>
      <c r="Y23">
        <v>0</v>
      </c>
      <c r="Z23">
        <v>156345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>
        <v>39207</v>
      </c>
      <c r="B24">
        <v>355</v>
      </c>
      <c r="C24" t="s">
        <v>2686</v>
      </c>
      <c r="D24">
        <v>201015</v>
      </c>
      <c r="E24">
        <v>38596</v>
      </c>
      <c r="F24">
        <v>10</v>
      </c>
      <c r="G24">
        <v>1</v>
      </c>
      <c r="H24">
        <v>201015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201015</v>
      </c>
      <c r="S24">
        <v>0</v>
      </c>
      <c r="T24">
        <v>201015</v>
      </c>
      <c r="U24">
        <v>201015</v>
      </c>
      <c r="V24">
        <v>0</v>
      </c>
      <c r="W24">
        <v>0</v>
      </c>
      <c r="X24">
        <v>0</v>
      </c>
      <c r="Y24">
        <v>0</v>
      </c>
      <c r="Z24">
        <v>201015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>
        <v>39207</v>
      </c>
      <c r="B25">
        <v>442</v>
      </c>
      <c r="C25" t="s">
        <v>2687</v>
      </c>
      <c r="D25">
        <v>203750</v>
      </c>
      <c r="E25">
        <v>38231</v>
      </c>
      <c r="F25">
        <v>10</v>
      </c>
      <c r="G25">
        <v>1</v>
      </c>
      <c r="H25">
        <v>203750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203750</v>
      </c>
      <c r="S25">
        <v>0</v>
      </c>
      <c r="T25">
        <v>203750</v>
      </c>
      <c r="U25">
        <v>203750</v>
      </c>
      <c r="V25">
        <v>0</v>
      </c>
      <c r="W25">
        <v>0</v>
      </c>
      <c r="X25">
        <v>0</v>
      </c>
      <c r="Y25">
        <v>0</v>
      </c>
      <c r="Z25">
        <v>203750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>
        <v>39207</v>
      </c>
      <c r="B26">
        <v>467</v>
      </c>
      <c r="C26" t="s">
        <v>1499</v>
      </c>
      <c r="D26">
        <v>36556</v>
      </c>
      <c r="E26">
        <v>38961</v>
      </c>
      <c r="F26">
        <v>10</v>
      </c>
      <c r="G26">
        <v>1</v>
      </c>
      <c r="H26">
        <v>36556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36556</v>
      </c>
      <c r="S26">
        <v>0</v>
      </c>
      <c r="T26">
        <v>36556</v>
      </c>
      <c r="U26">
        <v>36556</v>
      </c>
      <c r="V26">
        <v>0</v>
      </c>
      <c r="W26">
        <v>0</v>
      </c>
      <c r="X26">
        <v>0</v>
      </c>
      <c r="Y26">
        <v>0</v>
      </c>
      <c r="Z26">
        <v>36556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>
        <v>39207</v>
      </c>
      <c r="B27">
        <v>539</v>
      </c>
      <c r="C27" t="s">
        <v>2688</v>
      </c>
      <c r="D27">
        <v>63315</v>
      </c>
      <c r="E27">
        <v>36892</v>
      </c>
      <c r="F27">
        <v>5</v>
      </c>
      <c r="G27">
        <v>2</v>
      </c>
      <c r="H27">
        <v>126630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</v>
      </c>
      <c r="R27">
        <v>126630</v>
      </c>
      <c r="S27">
        <v>0</v>
      </c>
      <c r="T27">
        <v>126630</v>
      </c>
      <c r="U27">
        <v>126630</v>
      </c>
      <c r="V27">
        <v>0</v>
      </c>
      <c r="W27">
        <v>0</v>
      </c>
      <c r="X27">
        <v>0</v>
      </c>
      <c r="Y27">
        <v>0</v>
      </c>
      <c r="Z27">
        <v>126630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>
        <v>39207</v>
      </c>
      <c r="B28">
        <v>540</v>
      </c>
      <c r="C28" t="s">
        <v>2689</v>
      </c>
      <c r="D28">
        <v>36180</v>
      </c>
      <c r="E28">
        <v>37257</v>
      </c>
      <c r="F28">
        <v>5</v>
      </c>
      <c r="G28">
        <v>1</v>
      </c>
      <c r="H28">
        <v>36180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36180</v>
      </c>
      <c r="S28">
        <v>0</v>
      </c>
      <c r="T28">
        <v>36180</v>
      </c>
      <c r="U28">
        <v>36180</v>
      </c>
      <c r="V28">
        <v>0</v>
      </c>
      <c r="W28">
        <v>0</v>
      </c>
      <c r="X28">
        <v>0</v>
      </c>
      <c r="Y28">
        <v>0</v>
      </c>
      <c r="Z28">
        <v>36180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>
        <v>39207</v>
      </c>
      <c r="B29">
        <v>550</v>
      </c>
      <c r="C29" t="s">
        <v>2690</v>
      </c>
      <c r="D29">
        <v>460515</v>
      </c>
      <c r="E29">
        <v>38596</v>
      </c>
      <c r="F29">
        <v>5</v>
      </c>
      <c r="G29">
        <v>1</v>
      </c>
      <c r="H29">
        <v>460515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460515</v>
      </c>
      <c r="S29">
        <v>0</v>
      </c>
      <c r="T29">
        <v>460515</v>
      </c>
      <c r="U29">
        <v>460515</v>
      </c>
      <c r="V29">
        <v>0</v>
      </c>
      <c r="W29">
        <v>0</v>
      </c>
      <c r="X29">
        <v>0</v>
      </c>
      <c r="Y29">
        <v>0</v>
      </c>
      <c r="Z29">
        <v>460515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>
        <v>39207</v>
      </c>
      <c r="B30">
        <v>559</v>
      </c>
      <c r="C30" t="s">
        <v>2691</v>
      </c>
      <c r="D30">
        <v>117585</v>
      </c>
      <c r="E30">
        <v>37257</v>
      </c>
      <c r="F30">
        <v>10</v>
      </c>
      <c r="G30">
        <v>1</v>
      </c>
      <c r="H30">
        <v>117585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117585</v>
      </c>
      <c r="S30">
        <v>0</v>
      </c>
      <c r="T30">
        <v>117585</v>
      </c>
      <c r="U30">
        <v>117585</v>
      </c>
      <c r="V30">
        <v>0</v>
      </c>
      <c r="W30">
        <v>0</v>
      </c>
      <c r="X30">
        <v>0</v>
      </c>
      <c r="Y30">
        <v>0</v>
      </c>
      <c r="Z30">
        <v>117585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15" x14ac:dyDescent="0.25">
      <c r="A31">
        <v>39207</v>
      </c>
      <c r="B31">
        <v>588</v>
      </c>
      <c r="C31" t="s">
        <v>2692</v>
      </c>
      <c r="D31">
        <v>51178.400000000001</v>
      </c>
      <c r="E31">
        <v>40909</v>
      </c>
      <c r="F31">
        <v>10</v>
      </c>
      <c r="G31">
        <v>30</v>
      </c>
      <c r="H31">
        <v>1535352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30</v>
      </c>
      <c r="R31">
        <v>1535352</v>
      </c>
      <c r="S31">
        <v>0</v>
      </c>
      <c r="T31">
        <v>1535352</v>
      </c>
      <c r="U31">
        <v>767676</v>
      </c>
      <c r="V31">
        <v>0</v>
      </c>
      <c r="W31">
        <v>0</v>
      </c>
      <c r="X31">
        <v>76767.600000000006</v>
      </c>
      <c r="Y31">
        <v>0</v>
      </c>
      <c r="Z31">
        <v>844443.6</v>
      </c>
      <c r="AA31">
        <v>767676</v>
      </c>
      <c r="AB31">
        <v>12794.6</v>
      </c>
      <c r="AC31">
        <v>12794.6</v>
      </c>
      <c r="AD31">
        <v>12794.6</v>
      </c>
      <c r="AE31">
        <v>12794.6</v>
      </c>
      <c r="AF31">
        <v>12794.6</v>
      </c>
      <c r="AG31">
        <v>12794.6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>
        <v>39201</v>
      </c>
      <c r="B32">
        <v>694</v>
      </c>
      <c r="C32" t="s">
        <v>2693</v>
      </c>
      <c r="D32">
        <v>2273714450</v>
      </c>
      <c r="E32">
        <v>24716</v>
      </c>
      <c r="F32">
        <v>60</v>
      </c>
      <c r="G32">
        <v>1</v>
      </c>
      <c r="H32">
        <v>2273714450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2273714450</v>
      </c>
      <c r="S32">
        <v>0</v>
      </c>
      <c r="T32">
        <v>2273714450</v>
      </c>
      <c r="U32">
        <v>1869498548.0999999</v>
      </c>
      <c r="V32">
        <v>0</v>
      </c>
      <c r="W32">
        <v>0</v>
      </c>
      <c r="X32">
        <v>18947620.440000001</v>
      </c>
      <c r="Y32">
        <v>0</v>
      </c>
      <c r="Z32">
        <v>1888446168.54</v>
      </c>
      <c r="AA32">
        <v>404215901.9000001</v>
      </c>
      <c r="AB32">
        <v>3157936.74</v>
      </c>
      <c r="AC32">
        <v>3157936.74</v>
      </c>
      <c r="AD32">
        <v>3157936.74</v>
      </c>
      <c r="AE32">
        <v>3157936.74</v>
      </c>
      <c r="AF32">
        <v>3157936.74</v>
      </c>
      <c r="AG32">
        <v>3157936.74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>
        <v>39201</v>
      </c>
      <c r="B33">
        <v>695</v>
      </c>
      <c r="C33" t="s">
        <v>2694</v>
      </c>
      <c r="D33">
        <v>445046000</v>
      </c>
      <c r="E33">
        <v>27638</v>
      </c>
      <c r="F33">
        <v>60</v>
      </c>
      <c r="G33">
        <v>1</v>
      </c>
      <c r="H33">
        <v>445046000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445046000</v>
      </c>
      <c r="S33">
        <v>0</v>
      </c>
      <c r="T33">
        <v>445046000</v>
      </c>
      <c r="U33">
        <v>306587244.06999999</v>
      </c>
      <c r="V33">
        <v>0</v>
      </c>
      <c r="W33">
        <v>0</v>
      </c>
      <c r="X33">
        <v>3708716.6399999997</v>
      </c>
      <c r="Y33">
        <v>0</v>
      </c>
      <c r="Z33">
        <v>310295960.70999998</v>
      </c>
      <c r="AA33">
        <v>138458755.93000001</v>
      </c>
      <c r="AB33">
        <v>618119.43999999994</v>
      </c>
      <c r="AC33">
        <v>618119.43999999994</v>
      </c>
      <c r="AD33">
        <v>618119.43999999994</v>
      </c>
      <c r="AE33">
        <v>618119.43999999994</v>
      </c>
      <c r="AF33">
        <v>618119.43999999994</v>
      </c>
      <c r="AG33">
        <v>618119.43999999994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>
        <v>39201</v>
      </c>
      <c r="B34">
        <v>696</v>
      </c>
      <c r="C34" t="s">
        <v>2695</v>
      </c>
      <c r="D34">
        <v>1323000</v>
      </c>
      <c r="E34">
        <v>31229</v>
      </c>
      <c r="F34">
        <v>15</v>
      </c>
      <c r="G34">
        <v>1</v>
      </c>
      <c r="H34">
        <v>1323000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1323000</v>
      </c>
      <c r="S34">
        <v>0</v>
      </c>
      <c r="T34">
        <v>1323000</v>
      </c>
      <c r="U34">
        <v>1323000</v>
      </c>
      <c r="V34">
        <v>0</v>
      </c>
      <c r="W34">
        <v>0</v>
      </c>
      <c r="X34">
        <v>0</v>
      </c>
      <c r="Y34">
        <v>0</v>
      </c>
      <c r="Z34">
        <v>1323000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>
        <v>39201</v>
      </c>
      <c r="B35">
        <v>697</v>
      </c>
      <c r="C35" t="s">
        <v>2696</v>
      </c>
      <c r="D35">
        <v>2322600</v>
      </c>
      <c r="E35">
        <v>32387</v>
      </c>
      <c r="F35">
        <v>15</v>
      </c>
      <c r="G35">
        <v>1</v>
      </c>
      <c r="H35">
        <v>2322600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</v>
      </c>
      <c r="R35">
        <v>2322600</v>
      </c>
      <c r="S35">
        <v>0</v>
      </c>
      <c r="T35">
        <v>2322600</v>
      </c>
      <c r="U35">
        <v>2322600</v>
      </c>
      <c r="V35">
        <v>0</v>
      </c>
      <c r="W35">
        <v>0</v>
      </c>
      <c r="X35">
        <v>0</v>
      </c>
      <c r="Y35">
        <v>0</v>
      </c>
      <c r="Z35">
        <v>2322600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>
        <v>39201</v>
      </c>
      <c r="B36">
        <v>698</v>
      </c>
      <c r="C36" t="s">
        <v>2697</v>
      </c>
      <c r="D36">
        <v>26362500</v>
      </c>
      <c r="E36">
        <v>31291</v>
      </c>
      <c r="F36">
        <v>8</v>
      </c>
      <c r="G36">
        <v>1</v>
      </c>
      <c r="H36">
        <v>26362500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26362500</v>
      </c>
      <c r="S36">
        <v>0</v>
      </c>
      <c r="T36">
        <v>26362500</v>
      </c>
      <c r="U36">
        <v>26362500</v>
      </c>
      <c r="V36">
        <v>0</v>
      </c>
      <c r="W36">
        <v>0</v>
      </c>
      <c r="X36">
        <v>0</v>
      </c>
      <c r="Y36">
        <v>0</v>
      </c>
      <c r="Z36">
        <v>26362500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>
        <v>39201</v>
      </c>
      <c r="B37">
        <v>699</v>
      </c>
      <c r="C37" t="s">
        <v>2698</v>
      </c>
      <c r="D37">
        <v>238000</v>
      </c>
      <c r="E37">
        <v>31291</v>
      </c>
      <c r="F37">
        <v>8</v>
      </c>
      <c r="G37">
        <v>2</v>
      </c>
      <c r="H37">
        <v>476000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</v>
      </c>
      <c r="R37">
        <v>476000</v>
      </c>
      <c r="S37">
        <v>0</v>
      </c>
      <c r="T37">
        <v>476000</v>
      </c>
      <c r="U37">
        <v>476000</v>
      </c>
      <c r="V37">
        <v>0</v>
      </c>
      <c r="W37">
        <v>0</v>
      </c>
      <c r="X37">
        <v>0</v>
      </c>
      <c r="Y37">
        <v>0</v>
      </c>
      <c r="Z37">
        <v>476000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>
        <v>39201</v>
      </c>
      <c r="B38">
        <v>700</v>
      </c>
      <c r="C38" t="s">
        <v>2699</v>
      </c>
      <c r="D38">
        <v>25620400</v>
      </c>
      <c r="E38">
        <v>30926</v>
      </c>
      <c r="F38">
        <v>15</v>
      </c>
      <c r="G38">
        <v>1</v>
      </c>
      <c r="H38">
        <v>25620400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25620400</v>
      </c>
      <c r="S38">
        <v>0</v>
      </c>
      <c r="T38">
        <v>25620400</v>
      </c>
      <c r="U38">
        <v>25620400</v>
      </c>
      <c r="V38">
        <v>0</v>
      </c>
      <c r="W38">
        <v>0</v>
      </c>
      <c r="X38">
        <v>0</v>
      </c>
      <c r="Y38">
        <v>0</v>
      </c>
      <c r="Z38">
        <v>25620400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>
        <v>39201</v>
      </c>
      <c r="B39">
        <v>701</v>
      </c>
      <c r="C39" t="s">
        <v>2700</v>
      </c>
      <c r="D39">
        <v>25620400</v>
      </c>
      <c r="E39">
        <v>30926</v>
      </c>
      <c r="F39">
        <v>15</v>
      </c>
      <c r="G39">
        <v>1</v>
      </c>
      <c r="H39">
        <v>25620400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25620400</v>
      </c>
      <c r="S39">
        <v>0</v>
      </c>
      <c r="T39">
        <v>25620400</v>
      </c>
      <c r="U39">
        <v>25620400</v>
      </c>
      <c r="V39">
        <v>0</v>
      </c>
      <c r="W39">
        <v>0</v>
      </c>
      <c r="X39">
        <v>0</v>
      </c>
      <c r="Y39">
        <v>0</v>
      </c>
      <c r="Z39">
        <v>25620400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>
        <v>39217</v>
      </c>
      <c r="B40">
        <v>702</v>
      </c>
      <c r="C40" t="s">
        <v>2375</v>
      </c>
      <c r="D40">
        <v>750</v>
      </c>
      <c r="E40"/>
      <c r="F40">
        <v>65535</v>
      </c>
      <c r="G40">
        <v>161</v>
      </c>
      <c r="H40">
        <v>120750</v>
      </c>
      <c r="I40">
        <v>0</v>
      </c>
      <c r="J40">
        <v>0</v>
      </c>
      <c r="K40">
        <v>0</v>
      </c>
      <c r="L40">
        <v>0</v>
      </c>
      <c r="M40">
        <v>0</v>
      </c>
      <c r="N40">
        <v>161</v>
      </c>
      <c r="O40">
        <v>120750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ht="15" x14ac:dyDescent="0.25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ht="15" x14ac:dyDescent="0.2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ht="15" x14ac:dyDescent="0.25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ht="15" x14ac:dyDescent="0.2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ht="15" x14ac:dyDescent="0.25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ht="15" x14ac:dyDescent="0.25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ht="15" x14ac:dyDescent="0.25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ht="15" x14ac:dyDescent="0.2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ht="15" x14ac:dyDescent="0.25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ht="15" x14ac:dyDescent="0.25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ht="15" x14ac:dyDescent="0.25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ht="15" x14ac:dyDescent="0.2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ht="15" x14ac:dyDescent="0.2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ht="15" x14ac:dyDescent="0.25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ht="15" x14ac:dyDescent="0.25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ht="15" x14ac:dyDescent="0.25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ht="15" x14ac:dyDescent="0.25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ht="15" x14ac:dyDescent="0.25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ht="15" x14ac:dyDescent="0.25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ht="15" x14ac:dyDescent="0.25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ht="15" x14ac:dyDescent="0.25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ht="15" x14ac:dyDescent="0.2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ht="15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ht="15" x14ac:dyDescent="0.25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ht="15" x14ac:dyDescent="0.25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ht="15" x14ac:dyDescent="0.25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ht="15" x14ac:dyDescent="0.25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ht="15" x14ac:dyDescent="0.25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ht="15" x14ac:dyDescent="0.25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ht="15" x14ac:dyDescent="0.2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ht="15" x14ac:dyDescent="0.2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ht="15" x14ac:dyDescent="0.2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ht="15" x14ac:dyDescent="0.2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ht="15" x14ac:dyDescent="0.2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ht="15" x14ac:dyDescent="0.2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ht="15" x14ac:dyDescent="0.2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ht="15" x14ac:dyDescent="0.2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ht="15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15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ht="15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ht="15" x14ac:dyDescent="0.2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ht="15" x14ac:dyDescent="0.2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ht="15" x14ac:dyDescent="0.2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ht="15" x14ac:dyDescent="0.2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ht="15" x14ac:dyDescent="0.2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ht="15" x14ac:dyDescent="0.2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ht="15" x14ac:dyDescent="0.2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ht="15" x14ac:dyDescent="0.25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ht="15" x14ac:dyDescent="0.2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ht="15" x14ac:dyDescent="0.25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ht="15" x14ac:dyDescent="0.2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ht="15" x14ac:dyDescent="0.2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ht="15" x14ac:dyDescent="0.25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ht="15" x14ac:dyDescent="0.25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ht="15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ht="15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ht="15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ht="15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ht="15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ht="15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ht="15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ht="15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ht="15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ht="15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ht="15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ht="15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ht="15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ht="15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ht="15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ht="15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ht="15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ht="15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ht="15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ht="15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ht="15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ht="15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ht="15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ht="15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ht="15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ht="15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ht="15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ht="15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ht="15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ht="15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ht="15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ht="15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ht="15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ht="15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ht="15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ht="15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ht="15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ht="15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ht="15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ht="15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ht="15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ht="15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ht="15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ht="15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ht="15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ht="15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ht="15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ht="15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ht="15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ht="15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ht="15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ht="15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ht="15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ht="15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ht="15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ht="15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ht="15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ht="15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ht="15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ht="15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ht="15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ht="15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ht="15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ht="15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ht="15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ht="15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ht="15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ht="15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ht="15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ht="15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ht="15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ht="15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ht="15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ht="15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ht="15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ht="15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ht="15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ht="15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ht="15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ht="15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ht="15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ht="15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ht="15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ht="15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ht="15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ht="15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ht="15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ht="15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ht="15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ht="15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ht="15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ht="15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ht="15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ht="15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ht="15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ht="15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ht="15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ht="15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ht="15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ht="15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ht="15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ht="15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ht="15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ht="15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ht="15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ht="15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ht="15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ht="15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ht="15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ht="15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ht="15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ht="15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ht="15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ht="15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ht="15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ht="15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ht="15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ht="15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ht="15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ht="15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ht="15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ht="15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ht="15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ht="15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ht="15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ht="15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ht="15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ht="15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ht="15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ht="15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ht="15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ht="15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ht="15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ht="15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ht="15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ht="15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ht="15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ht="15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ht="15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ht="15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ht="15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ht="15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ht="15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ht="15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ht="15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ht="15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ht="15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ht="15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ht="15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ht="15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ht="15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ht="15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ht="15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ht="15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ht="15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ht="15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ht="15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ht="15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ht="15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ht="15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ht="15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ht="15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ht="15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ht="15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ht="15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ht="15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ht="15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ht="15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ht="15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ht="15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ht="15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ht="15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ht="15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ht="15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ht="15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ht="15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ht="15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ht="15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ht="15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ht="15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ht="15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ht="15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ht="15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ht="15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ht="15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ht="15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ht="15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ht="15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ht="15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ht="15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ht="15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ht="15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ht="15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ht="15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ht="15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ht="15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ht="15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ht="15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ht="15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ht="15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ht="15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ht="15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ht="15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ht="15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ht="15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ht="15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ht="15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ht="15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ht="15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ht="15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ht="15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ht="15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ht="15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ht="15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ht="15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ht="15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ht="15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ht="15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ht="15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ht="15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ht="15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ht="15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ht="15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ht="15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ht="15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ht="15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ht="15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ht="15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ht="15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ht="15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ht="15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ht="15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ht="15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ht="15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ht="15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ht="15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ht="15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ht="15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ht="15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ht="15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ht="15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ht="15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ht="15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ht="15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ht="15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ht="15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ht="15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ht="15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0" ht="15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0" ht="15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0" ht="15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0" ht="15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0" ht="15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0" ht="15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0" ht="15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0" ht="15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0" ht="15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0" ht="15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0" ht="15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0" ht="15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0" ht="15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0" ht="15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0" ht="15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0" ht="15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0" ht="15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0" ht="15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0" ht="15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0" ht="15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0" ht="15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0" ht="15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0" ht="15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0" ht="15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0" ht="15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0" ht="15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0" ht="15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0" ht="15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0" ht="15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0" ht="15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0" ht="15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0" ht="15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0" ht="15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0" ht="15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0" ht="15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0" ht="15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0" ht="15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0" ht="15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0" ht="15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0" ht="15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0" ht="15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0" ht="15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0" ht="15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0" ht="15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0" ht="15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0" ht="15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0" ht="15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0" ht="15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0" ht="15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0" ht="15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0" ht="15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0" ht="15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0" ht="15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0" ht="15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0" ht="15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0" ht="15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0" ht="15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0" ht="15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0" ht="15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0" ht="15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0" ht="15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0" ht="15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0" ht="15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0" ht="15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0" ht="15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0" ht="15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0" ht="15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0" ht="15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0" ht="15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0" ht="15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0" ht="15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0" ht="15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0" ht="15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0" ht="15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0" ht="15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0" ht="15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0" ht="15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0" ht="15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0" ht="15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0" ht="15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0" ht="15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0" ht="15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0" ht="15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0" ht="15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0" ht="15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0" ht="15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0" ht="15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0" ht="15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0" ht="15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0" ht="15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0" ht="15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0" ht="15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0" ht="15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0" ht="15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0" ht="15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0" ht="15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0" ht="15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0" ht="15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0" ht="15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0" ht="15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0" ht="15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0" ht="15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0" ht="15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0" ht="15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0" ht="15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0" ht="15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0" ht="15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0" ht="15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0" ht="15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0" ht="15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0" ht="15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0" ht="15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0" ht="15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0" ht="15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0" ht="15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0" ht="15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0" ht="15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0" ht="15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0" ht="15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0" ht="15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0" ht="15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0" ht="15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0" ht="15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0" ht="15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0" ht="15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0" ht="15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0" ht="15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0" ht="15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0" ht="15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0" ht="15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0" ht="15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0" ht="15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0" ht="15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0" ht="15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0" ht="15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0" ht="15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0" ht="15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0" ht="15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0" ht="15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0" ht="15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0" ht="15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0" ht="15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0" ht="15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0" ht="15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0" ht="15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0" ht="15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0" ht="15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0" ht="15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0" ht="15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0" ht="15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0" ht="15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0" ht="15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0" ht="15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0" ht="15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0" ht="15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0" ht="15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0" ht="15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0" ht="15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0" ht="15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0" ht="15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0" ht="15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0" ht="15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0" ht="15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0" ht="15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0" ht="15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0" ht="15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0" ht="15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0" ht="15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0" ht="15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0" ht="15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0" ht="15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0" ht="15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0" ht="15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0" ht="15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0" ht="15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0" ht="15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0" ht="15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0" ht="15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0" ht="15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0" ht="15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0" ht="15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0" ht="15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0" ht="15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0" ht="15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0" ht="15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0" ht="15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0" ht="15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0" ht="15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0" ht="15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0" ht="15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0" ht="15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0" ht="15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0" ht="15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0" ht="15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0" ht="15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0" ht="15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0" ht="15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0" ht="15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0" ht="15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0" ht="15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0" ht="15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0" ht="15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0" ht="15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60" ht="15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60" ht="15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60" ht="15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60" ht="15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60" ht="15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60" ht="15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60" ht="15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60" ht="15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60" ht="15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60" ht="15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60" ht="15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60" ht="15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60" ht="15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60" ht="15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60" ht="15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60" ht="15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60" ht="15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60" ht="15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60" ht="15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60" ht="15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60" ht="15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60" ht="15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60" ht="15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60" ht="15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60" ht="15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60" ht="15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60" ht="15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60" ht="15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60" ht="15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60" ht="15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60" ht="15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1:60" ht="15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1:60" ht="15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1:60" ht="15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1:60" ht="15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1:60" ht="15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1:60" ht="15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1:60" ht="15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1:60" ht="15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1:60" ht="15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1:60" ht="15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1:60" ht="15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1:60" ht="15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1:60" ht="15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1:60" ht="15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1:60" ht="15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1:60" ht="15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1:60" ht="15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1:60" ht="15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1:60" ht="15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1:60" ht="15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1:60" ht="15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1:60" ht="15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1:60" ht="15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1:60" ht="15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1:60" ht="15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1:60" ht="15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1:60" ht="15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1:60" ht="15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1:60" ht="15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1:60" ht="15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1:60" ht="15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1:60" ht="15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1:60" ht="15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1:60" ht="15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1:60" ht="15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1:60" ht="15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1:60" ht="15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1:60" ht="15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1:60" ht="15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1:60" ht="15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1:60" ht="15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1:60" ht="15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1:60" ht="15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1:60" ht="15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1:60" ht="15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1:60" ht="15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1:60" ht="15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1:60" ht="15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1:60" ht="15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1:60" ht="15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1:60" ht="15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1:60" ht="15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1:60" ht="15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1:60" ht="15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1:60" ht="15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1:60" ht="15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1:60" ht="15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1:60" ht="15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1:60" ht="15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1:60" ht="15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1:60" ht="15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1:60" ht="15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1:60" ht="15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1:60" ht="15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1:60" ht="15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1:60" ht="15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1:60" ht="15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1:60" ht="15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1:60" ht="15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1:60" ht="15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1:60" ht="15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1:60" ht="15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1:60" ht="15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1:60" ht="15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1:60" ht="15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1:60" ht="15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1:60" ht="15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1:60" ht="15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1:60" ht="15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1:60" ht="15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1:60" ht="15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1:60" ht="15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1:60" ht="15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1:60" ht="15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1:60" ht="15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1:60" ht="15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1:60" ht="15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1:60" ht="15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1:60" ht="15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1:60" ht="15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1:60" ht="15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1:60" ht="15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1:60" ht="15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1:60" ht="15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1:60" ht="15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1:60" ht="15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1:60" ht="15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1:60" ht="15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1:60" ht="15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1:60" ht="15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1:60" ht="15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1:60" ht="15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1:60" ht="15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1:60" ht="15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1:60" ht="15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1:60" ht="15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1:60" ht="15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1:60" ht="15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1:60" ht="15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1:60" ht="15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1:60" ht="15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1:60" ht="15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1:60" ht="15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1:60" ht="15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1:60" ht="15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1:60" ht="15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1:60" ht="15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1:60" ht="15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1:60" ht="15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1:60" ht="15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1:60" ht="15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1:60" ht="15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1:60" ht="15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1:60" ht="15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1:60" ht="15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1:60" ht="15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1:60" ht="15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1:60" ht="15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1:60" ht="15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1:60" ht="15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1:60" ht="15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1:60" ht="15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1:60" ht="15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1:60" ht="15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1:60" ht="15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1:60" ht="15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1:60" ht="15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1:60" ht="15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1:60" ht="15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1:60" ht="15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1:60" ht="15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1:60" ht="15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1:60" ht="15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1:60" ht="15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1:60" ht="15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1:60" ht="15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1:60" ht="15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1:60" ht="15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1:60" ht="15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1:60" ht="15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1:60" ht="15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1:60" ht="15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1:60" ht="15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1:60" ht="15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1:60" ht="15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1:60" ht="15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1:60" ht="15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1:60" ht="15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1:60" ht="15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1:60" ht="15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1:60" ht="15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1:60" ht="15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 spans="1:60" ht="15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 spans="1:60" ht="15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 spans="1:60" ht="15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 spans="1:60" ht="15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 spans="1:60" ht="15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 spans="1:60" ht="15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 spans="1:60" ht="15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 spans="1:60" ht="15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 spans="1:60" ht="15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 spans="1:60" ht="15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 spans="1:60" ht="15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 spans="1:60" ht="15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 spans="1:60" ht="15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 spans="1:60" ht="15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 spans="1:60" ht="15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 spans="1:60" ht="15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 spans="1:60" ht="15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 spans="1:60" ht="15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 spans="1:60" ht="15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 spans="1:60" ht="15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 spans="1:60" ht="15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 spans="1:60" ht="15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 spans="1:60" ht="15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 spans="1:60" ht="15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 spans="1:60" ht="15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 spans="1:60" ht="15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 spans="1:60" ht="15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 spans="1:60" ht="15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 spans="1:60" ht="15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 spans="1:60" ht="15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 spans="1:60" ht="15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 spans="1:60" ht="15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 spans="1:60" ht="15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 spans="1:60" ht="15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 spans="1:60" ht="15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 spans="1:60" ht="15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 spans="1:60" ht="15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 spans="1:60" ht="15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 spans="1:60" ht="15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 spans="1:60" ht="15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 spans="1:60" ht="15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 spans="1:60" ht="15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 spans="1:60" ht="15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 spans="1:60" ht="15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 spans="1:60" ht="15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 spans="1:60" ht="15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 spans="1:60" ht="15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 spans="1:60" ht="15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 spans="1:60" ht="15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 spans="1:60" ht="15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 spans="1:60" ht="15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 spans="1:60" ht="15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 spans="1:60" ht="15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 spans="1:60" ht="15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 spans="1:60" ht="15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 spans="1:60" ht="15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 spans="1:60" ht="15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 spans="1:60" ht="15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 spans="1:60" ht="15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 spans="1:60" ht="15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 spans="1:60" ht="15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 spans="1:60" ht="15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 spans="1:60" ht="15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 spans="1:60" ht="15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 spans="1:60" ht="15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 spans="1:60" ht="15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 spans="1:60" ht="15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 spans="1:60" ht="15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 spans="1:60" ht="15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 spans="1:60" ht="15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 spans="1:60" ht="15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 spans="1:60" ht="15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 spans="1:60" ht="15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 spans="1:60" ht="15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 spans="1:60" ht="15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 spans="1:60" ht="15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 spans="1:60" ht="15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 spans="1:60" ht="15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 spans="1:60" ht="15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 spans="1:60" ht="15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 spans="1:60" ht="15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 spans="1:60" ht="15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 spans="1:60" ht="15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 spans="1:60" ht="15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 spans="1:60" ht="15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 spans="1:60" ht="15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 spans="1:60" ht="15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 spans="1:60" ht="15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 spans="1:60" ht="15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 spans="1:60" ht="15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 spans="1:60" ht="15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 spans="1:60" ht="15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 spans="1:60" ht="15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 spans="1:60" ht="15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 spans="1:60" ht="15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 spans="1:60" ht="15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 spans="1:60" ht="15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 spans="1:60" ht="15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 spans="1:60" ht="15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 spans="1:60" ht="15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 spans="1:60" ht="15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 spans="1:60" ht="15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 spans="1:60" ht="15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 spans="1:60" ht="15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 spans="1:60" ht="15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 spans="1:60" ht="15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 spans="1:60" ht="15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 spans="1:60" ht="15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 spans="1:60" ht="15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 spans="1:60" ht="15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 spans="1:60" ht="15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 spans="1:60" ht="15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 spans="1:60" ht="15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 spans="1:60" ht="15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 spans="1:60" ht="15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 spans="1:60" ht="15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 spans="1:60" ht="15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 spans="1:60" ht="15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 spans="1:60" ht="15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 spans="1:60" ht="15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 spans="1:60" ht="15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 spans="1:60" ht="15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 spans="1:60" ht="15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 spans="1:60" ht="15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 spans="1:60" ht="15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 spans="1:60" ht="15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 spans="1:60" ht="15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 spans="1:60" ht="15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 spans="1:60" ht="15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 spans="1:60" ht="15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 spans="1:60" ht="15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 spans="1:60" ht="15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 spans="1:60" ht="15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 spans="1:60" ht="15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 spans="1:60" ht="15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 spans="1:60" ht="15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 spans="1:60" ht="15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 spans="1:60" ht="15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 spans="1:60" ht="15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 spans="1:60" ht="15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 spans="1:60" ht="15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 spans="1:60" ht="15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 spans="1:60" ht="15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 spans="1:60" ht="15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 spans="1:60" ht="15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 spans="1:60" ht="15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 spans="1:60" ht="15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 spans="1:60" ht="15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 spans="1:60" ht="15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 spans="1:60" ht="15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 spans="1:60" ht="15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 spans="1:60" ht="15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 spans="1:60" ht="15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 spans="1:60" ht="15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 spans="1:60" ht="15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 spans="1:60" ht="15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 spans="1:60" ht="15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 spans="1:60" ht="15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 spans="1:60" ht="15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 spans="1:60" ht="15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 spans="1:60" ht="15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 spans="1:60" ht="15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 spans="1:60" ht="15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 spans="1:60" ht="15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 spans="1:60" ht="15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 spans="1:60" ht="15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 spans="1:60" ht="15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 spans="1:60" ht="15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 spans="1:60" ht="15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 spans="1:60" ht="15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 spans="1:60" ht="15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 spans="1:60" ht="15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 spans="1:60" ht="15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 spans="1:60" ht="15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 spans="1:60" ht="15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 spans="1:60" ht="15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 spans="1:60" ht="15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 spans="1:60" ht="15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 spans="1:60" ht="15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 spans="1:60" ht="15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 spans="1:60" ht="15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 spans="1:60" ht="15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 spans="1:60" ht="15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 spans="1:60" ht="15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 spans="1:60" ht="15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 spans="1:60" ht="15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 spans="1:60" ht="15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 spans="1:60" ht="15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 spans="1:60" ht="15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 spans="1:60" ht="15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 spans="1:60" ht="15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 spans="1:60" ht="15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 spans="1:60" ht="15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 spans="1:60" ht="15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 spans="1:60" ht="15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 spans="1:60" ht="15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 spans="1:60" ht="15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 spans="1:60" ht="15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 spans="1:60" ht="15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 spans="1:60" ht="15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 spans="1:60" ht="15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 spans="1:60" ht="15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 spans="1:60" ht="15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 spans="1:60" ht="15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 spans="1:60" ht="15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 spans="1:60" ht="15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 spans="1:60" ht="15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 spans="1:60" ht="15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 spans="1:60" ht="15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 spans="1:60" ht="15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 spans="1:60" ht="15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 spans="1:60" ht="15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 spans="1:60" ht="15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 spans="1:60" ht="15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 spans="1:60" ht="15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 spans="1:60" ht="15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 spans="1:60" ht="15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 spans="1:60" ht="15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 spans="1:60" ht="15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 spans="1:60" ht="15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 spans="1:60" ht="15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 spans="1:60" ht="15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 spans="1:60" ht="15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 spans="1:60" ht="15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 spans="1:60" ht="15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 spans="1:60" ht="15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 spans="1:60" ht="15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 spans="1:60" ht="15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 spans="1:60" ht="15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 spans="1:60" ht="15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 spans="1:60" ht="15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 spans="1:60" ht="15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 spans="1:60" ht="15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 spans="1:60" ht="15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 spans="1:60" ht="15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 spans="1:60" ht="15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 spans="1:60" ht="15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 spans="1:60" ht="15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 spans="1:60" ht="15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 spans="1:60" ht="15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 spans="1:60" ht="15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 spans="1:60" ht="15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 spans="1:60" ht="15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 spans="1:60" ht="15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 spans="1:60" ht="15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 spans="1:60" ht="15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 spans="1:60" ht="15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 spans="1:60" ht="15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 spans="1:60" ht="15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 spans="1:60" ht="15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 spans="1:60" ht="15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 spans="1:60" ht="15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 spans="1:60" ht="15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 spans="1:60" ht="15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 spans="1:60" ht="15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 spans="1:60" ht="15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 spans="1:60" ht="15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 spans="1:60" ht="15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 spans="1:60" ht="15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 spans="1:60" ht="15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 spans="1:60" ht="15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 spans="1:60" ht="15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 spans="1:60" ht="15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 spans="1:60" ht="15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 spans="1:60" ht="15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 spans="1:60" ht="15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 spans="1:60" ht="15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 spans="1:60" ht="15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 spans="1:60" ht="15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 spans="1:60" ht="15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 spans="1:60" ht="15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 spans="1:60" ht="15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 spans="1:60" ht="15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 spans="1:60" ht="15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 spans="1:60" ht="15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 spans="1:60" ht="15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 spans="1:60" ht="15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 spans="1:60" ht="15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 spans="1:60" ht="15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 spans="1:60" ht="15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 spans="1:60" ht="15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 spans="1:60" ht="15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 spans="1:60" ht="15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 spans="1:60" ht="15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 spans="1:60" ht="15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 spans="1:60" ht="15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 spans="1:60" ht="15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 spans="1:60" ht="15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 spans="1:60" ht="15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 spans="1:60" ht="15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 spans="1:60" ht="15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 spans="1:60" ht="15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 spans="1:60" ht="15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 spans="1:60" ht="15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 spans="1:60" ht="15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 spans="1:60" ht="15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 spans="1:60" ht="15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 spans="1:60" ht="15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 spans="1:60" ht="15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 spans="1:60" ht="15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 spans="1:60" ht="15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 spans="1:60" ht="15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 spans="1:60" ht="15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 spans="1:60" ht="15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 spans="1:60" ht="15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 spans="1:60" ht="15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 spans="1:60" ht="15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 spans="1:60" ht="15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 spans="1:60" ht="15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 spans="1:60" ht="15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 spans="1:60" ht="15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 spans="1:60" ht="15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 spans="1:60" ht="15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 spans="1:60" ht="15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 spans="1:60" ht="15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 spans="1:60" ht="15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 spans="1:60" ht="15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 spans="1:60" ht="15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 spans="1:60" ht="15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 spans="1:60" ht="15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 spans="1:60" ht="15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 spans="1:60" ht="15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 spans="1:60" ht="15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 spans="1:60" ht="15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 spans="1:60" ht="15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 spans="1:60" ht="15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 spans="1:60" ht="15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 spans="1:60" ht="15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 spans="1:60" ht="15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 spans="1:60" ht="15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 spans="1:60" ht="15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 spans="1:60" ht="15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 spans="1:60" ht="15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 spans="1:60" ht="15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 spans="1:60" ht="15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 spans="1:60" ht="15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 spans="1:60" ht="15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 spans="1:60" ht="15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 spans="1:60" ht="15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 spans="1:60" ht="15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 spans="1:60" ht="15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 spans="1:60" ht="15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 spans="1:60" ht="15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 spans="1:60" ht="15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 spans="1:60" ht="15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 spans="1:60" ht="15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 spans="1:60" ht="15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 spans="1:60" ht="15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 spans="1:60" ht="15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 spans="1:60" ht="15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 spans="1:60" ht="15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 spans="1:60" ht="15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 spans="1:60" ht="15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 spans="1:60" ht="15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 spans="1:60" ht="15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</sheetData>
  <autoFilter ref="A5:F5"/>
  <mergeCells count="10">
    <mergeCell ref="AB4:AM4"/>
    <mergeCell ref="A2:AM2"/>
    <mergeCell ref="A4:F4"/>
    <mergeCell ref="U4:Z4"/>
    <mergeCell ref="G4:I4"/>
    <mergeCell ref="N4:P4"/>
    <mergeCell ref="Q4:T4"/>
    <mergeCell ref="L4:M4"/>
    <mergeCell ref="J4:K4"/>
    <mergeCell ref="AA4:AA5"/>
  </mergeCells>
  <pageMargins left="0.25" right="0.25" top="0.75" bottom="0.75" header="0.3" footer="0.3"/>
  <pageSetup paperSize="9" scale="29" fitToHeight="0" orientation="landscape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BH1372"/>
  <sheetViews>
    <sheetView workbookViewId="0">
      <selection activeCell="A9" sqref="A9:XFD10"/>
    </sheetView>
  </sheetViews>
  <sheetFormatPr defaultColWidth="9.140625" defaultRowHeight="12.75" x14ac:dyDescent="0.2"/>
  <cols>
    <col min="1" max="1" width="11.28515625" style="9" customWidth="1" collapsed="1"/>
    <col min="2" max="2" width="15" style="9" customWidth="1" collapsed="1"/>
    <col min="3" max="3" width="11" style="9" customWidth="1" collapsed="1"/>
    <col min="4" max="4" width="19.5703125" style="9" customWidth="1" collapsed="1"/>
    <col min="5" max="5" width="15.5703125" style="9" customWidth="1" collapsed="1"/>
    <col min="6" max="6" width="14.28515625" style="9" customWidth="1" collapsed="1"/>
    <col min="7" max="7" width="17.7109375" style="9" customWidth="1" collapsed="1"/>
    <col min="8" max="8" width="14.140625" style="9" customWidth="1" collapsed="1"/>
    <col min="9" max="9" width="17.7109375" style="9" customWidth="1" collapsed="1"/>
    <col min="10" max="10" width="14.85546875" style="9" customWidth="1" collapsed="1"/>
    <col min="11" max="13" width="17.7109375" style="9" customWidth="1" collapsed="1"/>
    <col min="14" max="16384" width="9.140625" style="9" collapsed="1"/>
  </cols>
  <sheetData>
    <row r="2" spans="1:60" x14ac:dyDescent="0.2">
      <c r="A2" s="484" t="s">
        <v>83</v>
      </c>
      <c r="B2" s="484" t="s">
        <v>102</v>
      </c>
      <c r="C2" s="484" t="s">
        <v>102</v>
      </c>
      <c r="D2" s="484" t="s">
        <v>102</v>
      </c>
      <c r="E2" s="484" t="s">
        <v>102</v>
      </c>
      <c r="F2" s="484" t="s">
        <v>102</v>
      </c>
      <c r="G2" s="484" t="s">
        <v>102</v>
      </c>
      <c r="H2" s="484" t="s">
        <v>102</v>
      </c>
      <c r="I2" s="484" t="s">
        <v>102</v>
      </c>
      <c r="J2" s="484" t="s">
        <v>102</v>
      </c>
      <c r="K2" s="484" t="s">
        <v>102</v>
      </c>
      <c r="L2" s="484" t="s">
        <v>102</v>
      </c>
      <c r="M2" s="484" t="s">
        <v>102</v>
      </c>
    </row>
    <row r="3" spans="1:60" ht="15" x14ac:dyDescent="0.25">
      <c r="A3" s="75" t="s">
        <v>102</v>
      </c>
      <c r="B3" s="75" t="s">
        <v>102</v>
      </c>
      <c r="C3" s="75" t="s">
        <v>102</v>
      </c>
      <c r="D3" s="75" t="s">
        <v>102</v>
      </c>
      <c r="E3" s="75" t="s">
        <v>102</v>
      </c>
      <c r="F3" s="75" t="s">
        <v>102</v>
      </c>
      <c r="G3" s="75" t="s">
        <v>102</v>
      </c>
      <c r="H3" s="75" t="s">
        <v>102</v>
      </c>
      <c r="I3" s="75" t="s">
        <v>102</v>
      </c>
      <c r="J3" s="75" t="s">
        <v>102</v>
      </c>
      <c r="K3" s="75" t="s">
        <v>102</v>
      </c>
      <c r="L3" s="75" t="s">
        <v>102</v>
      </c>
      <c r="M3" s="75" t="s">
        <v>102</v>
      </c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15" x14ac:dyDescent="0.25">
      <c r="A4" s="497" t="s">
        <v>84</v>
      </c>
      <c r="B4" s="497" t="s">
        <v>102</v>
      </c>
      <c r="C4" s="497" t="s">
        <v>102</v>
      </c>
      <c r="D4" s="497" t="s">
        <v>102</v>
      </c>
      <c r="E4" s="497" t="s">
        <v>102</v>
      </c>
      <c r="F4" s="497" t="s">
        <v>49</v>
      </c>
      <c r="G4" s="497" t="s">
        <v>102</v>
      </c>
      <c r="H4" s="497" t="s">
        <v>32</v>
      </c>
      <c r="I4" s="497" t="s">
        <v>102</v>
      </c>
      <c r="J4" s="497" t="s">
        <v>33</v>
      </c>
      <c r="K4" s="497" t="s">
        <v>102</v>
      </c>
      <c r="L4" s="504" t="s">
        <v>50</v>
      </c>
      <c r="M4" s="504" t="s">
        <v>102</v>
      </c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27.75" customHeight="1" x14ac:dyDescent="0.25">
      <c r="A5" s="141" t="s">
        <v>1053</v>
      </c>
      <c r="B5" s="141" t="s">
        <v>78</v>
      </c>
      <c r="C5" s="141" t="s">
        <v>11</v>
      </c>
      <c r="D5" s="141" t="s">
        <v>101</v>
      </c>
      <c r="E5" s="141" t="s">
        <v>85</v>
      </c>
      <c r="F5" s="141" t="s">
        <v>53</v>
      </c>
      <c r="G5" s="141" t="s">
        <v>36</v>
      </c>
      <c r="H5" s="141" t="s">
        <v>53</v>
      </c>
      <c r="I5" s="141" t="s">
        <v>36</v>
      </c>
      <c r="J5" s="141" t="s">
        <v>53</v>
      </c>
      <c r="K5" s="141" t="s">
        <v>36</v>
      </c>
      <c r="L5" s="141" t="s">
        <v>53</v>
      </c>
      <c r="M5" s="141" t="s">
        <v>36</v>
      </c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27.75" customHeight="1" x14ac:dyDescent="0.25">
      <c r="A6" s="141">
        <v>35420</v>
      </c>
      <c r="B6" s="141">
        <v>35420</v>
      </c>
      <c r="C6" s="141">
        <v>20</v>
      </c>
      <c r="D6" s="141" t="s">
        <v>2701</v>
      </c>
      <c r="E6" s="141">
        <v>1500</v>
      </c>
      <c r="F6" s="141">
        <v>4</v>
      </c>
      <c r="G6" s="141">
        <v>6000</v>
      </c>
      <c r="H6" s="141">
        <v>0</v>
      </c>
      <c r="I6" s="141">
        <v>0</v>
      </c>
      <c r="J6" s="141">
        <v>0</v>
      </c>
      <c r="K6" s="141">
        <v>0</v>
      </c>
      <c r="L6" s="141">
        <v>4</v>
      </c>
      <c r="M6" s="141">
        <v>6000</v>
      </c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27.75" customHeight="1" x14ac:dyDescent="0.25">
      <c r="A7" s="141">
        <v>35420</v>
      </c>
      <c r="B7" s="141">
        <v>35420</v>
      </c>
      <c r="C7" s="141">
        <v>22</v>
      </c>
      <c r="D7" s="141" t="s">
        <v>2702</v>
      </c>
      <c r="E7" s="141">
        <v>15000</v>
      </c>
      <c r="F7" s="141">
        <v>6</v>
      </c>
      <c r="G7" s="141">
        <v>90000</v>
      </c>
      <c r="H7" s="141">
        <v>0</v>
      </c>
      <c r="I7" s="141">
        <v>0</v>
      </c>
      <c r="J7" s="141">
        <v>0</v>
      </c>
      <c r="K7" s="141">
        <v>0</v>
      </c>
      <c r="L7" s="141">
        <v>6</v>
      </c>
      <c r="M7" s="141">
        <v>90000</v>
      </c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27.75" customHeight="1" x14ac:dyDescent="0.25">
      <c r="A8" s="141">
        <v>35130</v>
      </c>
      <c r="B8" s="141">
        <v>35130</v>
      </c>
      <c r="C8" s="141">
        <v>100</v>
      </c>
      <c r="D8" s="141" t="s">
        <v>2703</v>
      </c>
      <c r="E8" s="141">
        <v>2000</v>
      </c>
      <c r="F8" s="141">
        <v>1</v>
      </c>
      <c r="G8" s="141">
        <v>2000</v>
      </c>
      <c r="H8" s="141">
        <v>0</v>
      </c>
      <c r="I8" s="141">
        <v>0</v>
      </c>
      <c r="J8" s="141">
        <v>0</v>
      </c>
      <c r="K8" s="141">
        <v>0</v>
      </c>
      <c r="L8" s="141">
        <v>1</v>
      </c>
      <c r="M8" s="141">
        <v>2000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 s="142">
        <v>35130</v>
      </c>
      <c r="B9" s="142">
        <v>35130</v>
      </c>
      <c r="C9" s="142">
        <v>101</v>
      </c>
      <c r="D9" s="142" t="s">
        <v>2704</v>
      </c>
      <c r="E9" s="142">
        <v>1800</v>
      </c>
      <c r="F9" s="143">
        <v>1</v>
      </c>
      <c r="G9" s="143">
        <v>1800</v>
      </c>
      <c r="H9" s="143">
        <v>0</v>
      </c>
      <c r="I9" s="143">
        <v>0</v>
      </c>
      <c r="J9" s="143">
        <v>0</v>
      </c>
      <c r="K9" s="143">
        <v>0</v>
      </c>
      <c r="L9" s="143">
        <v>1</v>
      </c>
      <c r="M9" s="143">
        <v>1800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" x14ac:dyDescent="0.25">
      <c r="A10" s="72">
        <v>35130</v>
      </c>
      <c r="B10" s="72">
        <v>35130</v>
      </c>
      <c r="C10" s="72">
        <v>102</v>
      </c>
      <c r="D10" s="72" t="s">
        <v>2705</v>
      </c>
      <c r="E10" s="72">
        <v>328</v>
      </c>
      <c r="F10" s="72">
        <v>1</v>
      </c>
      <c r="G10" s="72">
        <v>328</v>
      </c>
      <c r="H10" s="72">
        <v>0</v>
      </c>
      <c r="I10" s="72">
        <v>0</v>
      </c>
      <c r="J10" s="72">
        <v>0</v>
      </c>
      <c r="K10" s="72">
        <v>0</v>
      </c>
      <c r="L10" s="72">
        <v>1</v>
      </c>
      <c r="M10" s="72">
        <v>328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>
        <v>35130</v>
      </c>
      <c r="B11">
        <v>35130</v>
      </c>
      <c r="C11">
        <v>103</v>
      </c>
      <c r="D11" t="s">
        <v>2706</v>
      </c>
      <c r="E11">
        <v>250</v>
      </c>
      <c r="F11">
        <v>1</v>
      </c>
      <c r="G11">
        <v>250</v>
      </c>
      <c r="H11">
        <v>0</v>
      </c>
      <c r="I11">
        <v>0</v>
      </c>
      <c r="J11">
        <v>0</v>
      </c>
      <c r="K11">
        <v>0</v>
      </c>
      <c r="L11">
        <v>1</v>
      </c>
      <c r="M11">
        <v>250</v>
      </c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>
        <v>35470</v>
      </c>
      <c r="B12">
        <v>35470</v>
      </c>
      <c r="C12">
        <v>161</v>
      </c>
      <c r="D12" t="s">
        <v>2707</v>
      </c>
      <c r="E12">
        <v>36930</v>
      </c>
      <c r="F12">
        <v>6</v>
      </c>
      <c r="G12">
        <v>221580</v>
      </c>
      <c r="H12">
        <v>0</v>
      </c>
      <c r="I12">
        <v>0</v>
      </c>
      <c r="J12">
        <v>0</v>
      </c>
      <c r="K12">
        <v>0</v>
      </c>
      <c r="L12">
        <v>6</v>
      </c>
      <c r="M12">
        <v>221580</v>
      </c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>
        <v>35470</v>
      </c>
      <c r="B13">
        <v>35470</v>
      </c>
      <c r="C13">
        <v>162</v>
      </c>
      <c r="D13" t="s">
        <v>2708</v>
      </c>
      <c r="E13">
        <v>13110</v>
      </c>
      <c r="F13">
        <v>6</v>
      </c>
      <c r="G13">
        <v>78660</v>
      </c>
      <c r="H13">
        <v>0</v>
      </c>
      <c r="I13">
        <v>0</v>
      </c>
      <c r="J13">
        <v>0</v>
      </c>
      <c r="K13">
        <v>0</v>
      </c>
      <c r="L13">
        <v>6</v>
      </c>
      <c r="M13">
        <v>78660</v>
      </c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15" x14ac:dyDescent="0.25">
      <c r="A14">
        <v>35470</v>
      </c>
      <c r="B14">
        <v>35470</v>
      </c>
      <c r="C14">
        <v>163</v>
      </c>
      <c r="D14" t="s">
        <v>2709</v>
      </c>
      <c r="E14">
        <v>3280</v>
      </c>
      <c r="F14">
        <v>2</v>
      </c>
      <c r="G14">
        <v>6560</v>
      </c>
      <c r="H14">
        <v>0</v>
      </c>
      <c r="I14">
        <v>0</v>
      </c>
      <c r="J14">
        <v>0</v>
      </c>
      <c r="K14">
        <v>0</v>
      </c>
      <c r="L14">
        <v>2</v>
      </c>
      <c r="M14">
        <v>6560</v>
      </c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15" x14ac:dyDescent="0.25">
      <c r="A15">
        <v>35470</v>
      </c>
      <c r="B15">
        <v>35470</v>
      </c>
      <c r="C15">
        <v>164</v>
      </c>
      <c r="D15" t="s">
        <v>2710</v>
      </c>
      <c r="E15">
        <v>3820</v>
      </c>
      <c r="F15">
        <v>3</v>
      </c>
      <c r="G15">
        <v>11460</v>
      </c>
      <c r="H15">
        <v>0</v>
      </c>
      <c r="I15">
        <v>0</v>
      </c>
      <c r="J15">
        <v>0</v>
      </c>
      <c r="K15">
        <v>0</v>
      </c>
      <c r="L15">
        <v>3</v>
      </c>
      <c r="M15">
        <v>11460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15" x14ac:dyDescent="0.25">
      <c r="A16">
        <v>35470</v>
      </c>
      <c r="B16">
        <v>35470</v>
      </c>
      <c r="C16">
        <v>165</v>
      </c>
      <c r="D16" t="s">
        <v>2711</v>
      </c>
      <c r="E16">
        <v>21550</v>
      </c>
      <c r="F16">
        <v>1</v>
      </c>
      <c r="G16">
        <v>21550</v>
      </c>
      <c r="H16">
        <v>0</v>
      </c>
      <c r="I16">
        <v>0</v>
      </c>
      <c r="J16">
        <v>0</v>
      </c>
      <c r="K16">
        <v>0</v>
      </c>
      <c r="L16">
        <v>1</v>
      </c>
      <c r="M16">
        <v>21550</v>
      </c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>
        <v>35470</v>
      </c>
      <c r="B17">
        <v>35470</v>
      </c>
      <c r="C17">
        <v>166</v>
      </c>
      <c r="D17" t="s">
        <v>2712</v>
      </c>
      <c r="E17">
        <v>17000</v>
      </c>
      <c r="F17">
        <v>6</v>
      </c>
      <c r="G17">
        <v>102000</v>
      </c>
      <c r="H17">
        <v>0</v>
      </c>
      <c r="I17">
        <v>0</v>
      </c>
      <c r="J17">
        <v>0</v>
      </c>
      <c r="K17">
        <v>0</v>
      </c>
      <c r="L17">
        <v>6</v>
      </c>
      <c r="M17">
        <v>102000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>
        <v>35470</v>
      </c>
      <c r="B18">
        <v>35470</v>
      </c>
      <c r="C18">
        <v>167</v>
      </c>
      <c r="D18" t="s">
        <v>2713</v>
      </c>
      <c r="E18">
        <v>9720</v>
      </c>
      <c r="F18">
        <v>6</v>
      </c>
      <c r="G18">
        <v>58320</v>
      </c>
      <c r="H18">
        <v>0</v>
      </c>
      <c r="I18">
        <v>0</v>
      </c>
      <c r="J18">
        <v>0</v>
      </c>
      <c r="K18">
        <v>0</v>
      </c>
      <c r="L18">
        <v>6</v>
      </c>
      <c r="M18">
        <v>58320</v>
      </c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>
        <v>35470</v>
      </c>
      <c r="B19">
        <v>35470</v>
      </c>
      <c r="C19">
        <v>168</v>
      </c>
      <c r="D19" t="s">
        <v>2714</v>
      </c>
      <c r="E19">
        <v>43360</v>
      </c>
      <c r="F19">
        <v>3</v>
      </c>
      <c r="G19">
        <v>130080</v>
      </c>
      <c r="H19">
        <v>0</v>
      </c>
      <c r="I19">
        <v>0</v>
      </c>
      <c r="J19">
        <v>0</v>
      </c>
      <c r="K19">
        <v>0</v>
      </c>
      <c r="L19">
        <v>3</v>
      </c>
      <c r="M19">
        <v>130080</v>
      </c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15" x14ac:dyDescent="0.25">
      <c r="A20">
        <v>35470</v>
      </c>
      <c r="B20">
        <v>35470</v>
      </c>
      <c r="C20">
        <v>170</v>
      </c>
      <c r="D20" t="s">
        <v>2715</v>
      </c>
      <c r="E20">
        <v>9690</v>
      </c>
      <c r="F20">
        <v>6</v>
      </c>
      <c r="G20">
        <v>58140</v>
      </c>
      <c r="H20">
        <v>0</v>
      </c>
      <c r="I20">
        <v>0</v>
      </c>
      <c r="J20">
        <v>0</v>
      </c>
      <c r="K20">
        <v>0</v>
      </c>
      <c r="L20">
        <v>6</v>
      </c>
      <c r="M20">
        <v>58140</v>
      </c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15" x14ac:dyDescent="0.25">
      <c r="A21">
        <v>35470</v>
      </c>
      <c r="B21">
        <v>35470</v>
      </c>
      <c r="C21">
        <v>171</v>
      </c>
      <c r="D21" t="s">
        <v>2716</v>
      </c>
      <c r="E21">
        <v>66570</v>
      </c>
      <c r="F21">
        <v>3</v>
      </c>
      <c r="G21">
        <v>199710</v>
      </c>
      <c r="H21">
        <v>0</v>
      </c>
      <c r="I21">
        <v>0</v>
      </c>
      <c r="J21">
        <v>0</v>
      </c>
      <c r="K21">
        <v>0</v>
      </c>
      <c r="L21">
        <v>3</v>
      </c>
      <c r="M21">
        <v>199710</v>
      </c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>
        <v>35470</v>
      </c>
      <c r="B22">
        <v>35470</v>
      </c>
      <c r="C22">
        <v>173</v>
      </c>
      <c r="D22" t="s">
        <v>2717</v>
      </c>
      <c r="E22">
        <v>18070</v>
      </c>
      <c r="F22">
        <v>6</v>
      </c>
      <c r="G22">
        <v>108420</v>
      </c>
      <c r="H22">
        <v>0</v>
      </c>
      <c r="I22">
        <v>0</v>
      </c>
      <c r="J22">
        <v>0</v>
      </c>
      <c r="K22">
        <v>0</v>
      </c>
      <c r="L22">
        <v>6</v>
      </c>
      <c r="M22">
        <v>108420</v>
      </c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>
        <v>35470</v>
      </c>
      <c r="B23">
        <v>35470</v>
      </c>
      <c r="C23">
        <v>174</v>
      </c>
      <c r="D23" t="s">
        <v>2718</v>
      </c>
      <c r="E23">
        <v>9750</v>
      </c>
      <c r="F23">
        <v>6</v>
      </c>
      <c r="G23">
        <v>58500</v>
      </c>
      <c r="H23">
        <v>0</v>
      </c>
      <c r="I23">
        <v>0</v>
      </c>
      <c r="J23">
        <v>0</v>
      </c>
      <c r="K23">
        <v>0</v>
      </c>
      <c r="L23">
        <v>6</v>
      </c>
      <c r="M23">
        <v>58500</v>
      </c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>
        <v>35470</v>
      </c>
      <c r="B24">
        <v>35470</v>
      </c>
      <c r="C24">
        <v>175</v>
      </c>
      <c r="D24" t="s">
        <v>2719</v>
      </c>
      <c r="E24">
        <v>6090</v>
      </c>
      <c r="F24">
        <v>6</v>
      </c>
      <c r="G24">
        <v>36540</v>
      </c>
      <c r="H24">
        <v>0</v>
      </c>
      <c r="I24">
        <v>0</v>
      </c>
      <c r="J24">
        <v>0</v>
      </c>
      <c r="K24">
        <v>0</v>
      </c>
      <c r="L24">
        <v>6</v>
      </c>
      <c r="M24">
        <v>36540</v>
      </c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>
        <v>35470</v>
      </c>
      <c r="B25">
        <v>35470</v>
      </c>
      <c r="C25">
        <v>176</v>
      </c>
      <c r="D25" t="s">
        <v>2720</v>
      </c>
      <c r="E25">
        <v>26980</v>
      </c>
      <c r="F25">
        <v>1</v>
      </c>
      <c r="G25">
        <v>26980</v>
      </c>
      <c r="H25">
        <v>0</v>
      </c>
      <c r="I25">
        <v>0</v>
      </c>
      <c r="J25">
        <v>0</v>
      </c>
      <c r="K25">
        <v>0</v>
      </c>
      <c r="L25">
        <v>1</v>
      </c>
      <c r="M25">
        <v>26980</v>
      </c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>
        <v>35470</v>
      </c>
      <c r="B26">
        <v>35470</v>
      </c>
      <c r="C26">
        <v>177</v>
      </c>
      <c r="D26" t="s">
        <v>2721</v>
      </c>
      <c r="E26">
        <v>11330</v>
      </c>
      <c r="F26">
        <v>1</v>
      </c>
      <c r="G26">
        <v>11330</v>
      </c>
      <c r="H26">
        <v>0</v>
      </c>
      <c r="I26">
        <v>0</v>
      </c>
      <c r="J26">
        <v>0</v>
      </c>
      <c r="K26">
        <v>0</v>
      </c>
      <c r="L26">
        <v>1</v>
      </c>
      <c r="M26">
        <v>11330</v>
      </c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>
        <v>35470</v>
      </c>
      <c r="B27">
        <v>35470</v>
      </c>
      <c r="C27">
        <v>178</v>
      </c>
      <c r="D27" t="s">
        <v>2722</v>
      </c>
      <c r="E27">
        <v>16910</v>
      </c>
      <c r="F27">
        <v>1</v>
      </c>
      <c r="G27">
        <v>16910</v>
      </c>
      <c r="H27">
        <v>0</v>
      </c>
      <c r="I27">
        <v>0</v>
      </c>
      <c r="J27">
        <v>0</v>
      </c>
      <c r="K27">
        <v>0</v>
      </c>
      <c r="L27">
        <v>1</v>
      </c>
      <c r="M27">
        <v>16910</v>
      </c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>
        <v>35470</v>
      </c>
      <c r="B28">
        <v>35470</v>
      </c>
      <c r="C28">
        <v>180</v>
      </c>
      <c r="D28" t="s">
        <v>2723</v>
      </c>
      <c r="E28">
        <v>7590</v>
      </c>
      <c r="F28">
        <v>2</v>
      </c>
      <c r="G28">
        <v>15180</v>
      </c>
      <c r="H28">
        <v>0</v>
      </c>
      <c r="I28">
        <v>0</v>
      </c>
      <c r="J28">
        <v>0</v>
      </c>
      <c r="K28">
        <v>0</v>
      </c>
      <c r="L28">
        <v>2</v>
      </c>
      <c r="M28">
        <v>15180</v>
      </c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>
        <v>35470</v>
      </c>
      <c r="B29">
        <v>35470</v>
      </c>
      <c r="C29">
        <v>181</v>
      </c>
      <c r="D29" t="s">
        <v>2724</v>
      </c>
      <c r="E29">
        <v>11270</v>
      </c>
      <c r="F29">
        <v>2</v>
      </c>
      <c r="G29">
        <v>22540</v>
      </c>
      <c r="H29">
        <v>0</v>
      </c>
      <c r="I29">
        <v>0</v>
      </c>
      <c r="J29">
        <v>0</v>
      </c>
      <c r="K29">
        <v>0</v>
      </c>
      <c r="L29">
        <v>2</v>
      </c>
      <c r="M29">
        <v>22540</v>
      </c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>
        <v>35470</v>
      </c>
      <c r="B30">
        <v>35470</v>
      </c>
      <c r="C30">
        <v>183</v>
      </c>
      <c r="D30" t="s">
        <v>2725</v>
      </c>
      <c r="E30">
        <v>4550</v>
      </c>
      <c r="F30">
        <v>2</v>
      </c>
      <c r="G30">
        <v>9100</v>
      </c>
      <c r="H30">
        <v>0</v>
      </c>
      <c r="I30">
        <v>0</v>
      </c>
      <c r="J30">
        <v>0</v>
      </c>
      <c r="K30">
        <v>0</v>
      </c>
      <c r="L30">
        <v>2</v>
      </c>
      <c r="M30">
        <v>9100</v>
      </c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15" x14ac:dyDescent="0.25">
      <c r="A31">
        <v>35470</v>
      </c>
      <c r="B31">
        <v>35470</v>
      </c>
      <c r="C31">
        <v>191</v>
      </c>
      <c r="D31" t="s">
        <v>2726</v>
      </c>
      <c r="E31">
        <v>75880</v>
      </c>
      <c r="F31">
        <v>1</v>
      </c>
      <c r="G31">
        <v>75880</v>
      </c>
      <c r="H31">
        <v>0</v>
      </c>
      <c r="I31">
        <v>0</v>
      </c>
      <c r="J31">
        <v>0</v>
      </c>
      <c r="K31">
        <v>0</v>
      </c>
      <c r="L31">
        <v>1</v>
      </c>
      <c r="M31">
        <v>75880</v>
      </c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>
        <v>35470</v>
      </c>
      <c r="B32">
        <v>35470</v>
      </c>
      <c r="C32">
        <v>192</v>
      </c>
      <c r="D32" t="s">
        <v>2727</v>
      </c>
      <c r="E32">
        <v>30350</v>
      </c>
      <c r="F32">
        <v>3</v>
      </c>
      <c r="G32">
        <v>91050</v>
      </c>
      <c r="H32">
        <v>0</v>
      </c>
      <c r="I32">
        <v>0</v>
      </c>
      <c r="J32">
        <v>0</v>
      </c>
      <c r="K32">
        <v>0</v>
      </c>
      <c r="L32">
        <v>3</v>
      </c>
      <c r="M32">
        <v>91050</v>
      </c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>
        <v>35470</v>
      </c>
      <c r="B33">
        <v>35470</v>
      </c>
      <c r="C33">
        <v>193</v>
      </c>
      <c r="D33" t="s">
        <v>2728</v>
      </c>
      <c r="E33">
        <v>540</v>
      </c>
      <c r="F33">
        <v>3</v>
      </c>
      <c r="G33">
        <v>1620</v>
      </c>
      <c r="H33">
        <v>0</v>
      </c>
      <c r="I33">
        <v>0</v>
      </c>
      <c r="J33">
        <v>0</v>
      </c>
      <c r="K33">
        <v>0</v>
      </c>
      <c r="L33">
        <v>3</v>
      </c>
      <c r="M33">
        <v>1620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>
        <v>35470</v>
      </c>
      <c r="B34">
        <v>35470</v>
      </c>
      <c r="C34">
        <v>195</v>
      </c>
      <c r="D34" t="s">
        <v>2729</v>
      </c>
      <c r="E34">
        <v>10840</v>
      </c>
      <c r="F34">
        <v>2</v>
      </c>
      <c r="G34">
        <v>21680</v>
      </c>
      <c r="H34">
        <v>0</v>
      </c>
      <c r="I34">
        <v>0</v>
      </c>
      <c r="J34">
        <v>0</v>
      </c>
      <c r="K34">
        <v>0</v>
      </c>
      <c r="L34">
        <v>2</v>
      </c>
      <c r="M34">
        <v>21680</v>
      </c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>
        <v>35470</v>
      </c>
      <c r="B35">
        <v>35470</v>
      </c>
      <c r="C35">
        <v>196</v>
      </c>
      <c r="D35" t="s">
        <v>2730</v>
      </c>
      <c r="E35">
        <v>10410</v>
      </c>
      <c r="F35">
        <v>3</v>
      </c>
      <c r="G35">
        <v>31230</v>
      </c>
      <c r="H35">
        <v>0</v>
      </c>
      <c r="I35">
        <v>0</v>
      </c>
      <c r="J35">
        <v>0</v>
      </c>
      <c r="K35">
        <v>0</v>
      </c>
      <c r="L35">
        <v>3</v>
      </c>
      <c r="M35">
        <v>31230</v>
      </c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>
        <v>35470</v>
      </c>
      <c r="B36">
        <v>35470</v>
      </c>
      <c r="C36">
        <v>196</v>
      </c>
      <c r="D36" t="s">
        <v>2730</v>
      </c>
      <c r="E36">
        <v>600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>
        <v>35470</v>
      </c>
      <c r="B37">
        <v>35470</v>
      </c>
      <c r="C37">
        <v>200</v>
      </c>
      <c r="D37" t="s">
        <v>2731</v>
      </c>
      <c r="E37">
        <v>2010</v>
      </c>
      <c r="F37">
        <v>1</v>
      </c>
      <c r="G37">
        <v>2010</v>
      </c>
      <c r="H37">
        <v>0</v>
      </c>
      <c r="I37">
        <v>0</v>
      </c>
      <c r="J37">
        <v>0</v>
      </c>
      <c r="K37">
        <v>0</v>
      </c>
      <c r="L37">
        <v>1</v>
      </c>
      <c r="M37">
        <v>2010</v>
      </c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>
        <v>35470</v>
      </c>
      <c r="B38">
        <v>35470</v>
      </c>
      <c r="C38">
        <v>201</v>
      </c>
      <c r="D38" t="s">
        <v>2732</v>
      </c>
      <c r="E38">
        <v>10840</v>
      </c>
      <c r="F38">
        <v>2</v>
      </c>
      <c r="G38">
        <v>21680</v>
      </c>
      <c r="H38">
        <v>0</v>
      </c>
      <c r="I38">
        <v>0</v>
      </c>
      <c r="J38">
        <v>0</v>
      </c>
      <c r="K38">
        <v>0</v>
      </c>
      <c r="L38">
        <v>2</v>
      </c>
      <c r="M38">
        <v>21680</v>
      </c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>
        <v>35470</v>
      </c>
      <c r="B39">
        <v>35470</v>
      </c>
      <c r="C39">
        <v>203</v>
      </c>
      <c r="D39" t="s">
        <v>2733</v>
      </c>
      <c r="E39">
        <v>22770</v>
      </c>
      <c r="F39">
        <v>2</v>
      </c>
      <c r="G39">
        <v>45540</v>
      </c>
      <c r="H39">
        <v>0</v>
      </c>
      <c r="I39">
        <v>0</v>
      </c>
      <c r="J39">
        <v>0</v>
      </c>
      <c r="K39">
        <v>0</v>
      </c>
      <c r="L39">
        <v>2</v>
      </c>
      <c r="M39">
        <v>45540</v>
      </c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>
        <v>35470</v>
      </c>
      <c r="B40">
        <v>35470</v>
      </c>
      <c r="C40">
        <v>204</v>
      </c>
      <c r="D40" t="s">
        <v>2734</v>
      </c>
      <c r="E40">
        <v>3140</v>
      </c>
      <c r="F40">
        <v>2</v>
      </c>
      <c r="G40">
        <v>6280</v>
      </c>
      <c r="H40">
        <v>0</v>
      </c>
      <c r="I40">
        <v>0</v>
      </c>
      <c r="J40">
        <v>0</v>
      </c>
      <c r="K40">
        <v>0</v>
      </c>
      <c r="L40">
        <v>2</v>
      </c>
      <c r="M40">
        <v>6280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>
        <v>35470</v>
      </c>
      <c r="B41">
        <v>35470</v>
      </c>
      <c r="C41">
        <v>210</v>
      </c>
      <c r="D41" t="s">
        <v>2727</v>
      </c>
      <c r="E41">
        <v>30350</v>
      </c>
      <c r="F41">
        <v>2</v>
      </c>
      <c r="G41">
        <v>60700</v>
      </c>
      <c r="H41">
        <v>0</v>
      </c>
      <c r="I41">
        <v>0</v>
      </c>
      <c r="J41">
        <v>0</v>
      </c>
      <c r="K41">
        <v>0</v>
      </c>
      <c r="L41">
        <v>2</v>
      </c>
      <c r="M41">
        <v>60700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>
        <v>35470</v>
      </c>
      <c r="B42">
        <v>35470</v>
      </c>
      <c r="C42">
        <v>212</v>
      </c>
      <c r="D42" t="s">
        <v>2729</v>
      </c>
      <c r="E42">
        <v>5540</v>
      </c>
      <c r="F42">
        <v>2</v>
      </c>
      <c r="G42">
        <v>11080</v>
      </c>
      <c r="H42">
        <v>0</v>
      </c>
      <c r="I42">
        <v>0</v>
      </c>
      <c r="J42">
        <v>0</v>
      </c>
      <c r="K42">
        <v>0</v>
      </c>
      <c r="L42">
        <v>2</v>
      </c>
      <c r="M42">
        <v>11080</v>
      </c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>
        <v>35470</v>
      </c>
      <c r="B43">
        <v>35470</v>
      </c>
      <c r="C43">
        <v>214</v>
      </c>
      <c r="D43" t="s">
        <v>2735</v>
      </c>
      <c r="E43">
        <v>5020</v>
      </c>
      <c r="F43">
        <v>1</v>
      </c>
      <c r="G43">
        <v>5020</v>
      </c>
      <c r="H43">
        <v>0</v>
      </c>
      <c r="I43">
        <v>0</v>
      </c>
      <c r="J43">
        <v>0</v>
      </c>
      <c r="K43">
        <v>0</v>
      </c>
      <c r="L43">
        <v>1</v>
      </c>
      <c r="M43">
        <v>5020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ht="15" x14ac:dyDescent="0.25">
      <c r="A44">
        <v>35470</v>
      </c>
      <c r="B44">
        <v>35470</v>
      </c>
      <c r="C44">
        <v>215</v>
      </c>
      <c r="D44" t="s">
        <v>2736</v>
      </c>
      <c r="E44">
        <v>3000</v>
      </c>
      <c r="F44">
        <v>3</v>
      </c>
      <c r="G44">
        <v>9000</v>
      </c>
      <c r="H44">
        <v>0</v>
      </c>
      <c r="I44">
        <v>0</v>
      </c>
      <c r="J44">
        <v>0</v>
      </c>
      <c r="K44">
        <v>0</v>
      </c>
      <c r="L44">
        <v>3</v>
      </c>
      <c r="M44">
        <v>9000</v>
      </c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ht="15" x14ac:dyDescent="0.25">
      <c r="A45">
        <v>35470</v>
      </c>
      <c r="B45">
        <v>35470</v>
      </c>
      <c r="C45">
        <v>217</v>
      </c>
      <c r="D45" t="s">
        <v>2737</v>
      </c>
      <c r="E45">
        <v>32360</v>
      </c>
      <c r="F45">
        <v>6</v>
      </c>
      <c r="G45">
        <v>194160</v>
      </c>
      <c r="H45">
        <v>0</v>
      </c>
      <c r="I45">
        <v>0</v>
      </c>
      <c r="J45">
        <v>0</v>
      </c>
      <c r="K45">
        <v>0</v>
      </c>
      <c r="L45">
        <v>6</v>
      </c>
      <c r="M45">
        <v>194160</v>
      </c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ht="15" x14ac:dyDescent="0.25">
      <c r="A46">
        <v>35470</v>
      </c>
      <c r="B46">
        <v>35470</v>
      </c>
      <c r="C46">
        <v>218</v>
      </c>
      <c r="D46" t="s">
        <v>2738</v>
      </c>
      <c r="E46">
        <v>3510</v>
      </c>
      <c r="F46">
        <v>10</v>
      </c>
      <c r="G46">
        <v>35100</v>
      </c>
      <c r="H46">
        <v>0</v>
      </c>
      <c r="I46">
        <v>0</v>
      </c>
      <c r="J46">
        <v>0</v>
      </c>
      <c r="K46">
        <v>0</v>
      </c>
      <c r="L46">
        <v>10</v>
      </c>
      <c r="M46">
        <v>35100</v>
      </c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ht="15" x14ac:dyDescent="0.25">
      <c r="A47">
        <v>35470</v>
      </c>
      <c r="B47">
        <v>35470</v>
      </c>
      <c r="C47">
        <v>225</v>
      </c>
      <c r="D47" t="s">
        <v>2739</v>
      </c>
      <c r="E47">
        <v>5860</v>
      </c>
      <c r="F47">
        <v>1</v>
      </c>
      <c r="G47">
        <v>5860</v>
      </c>
      <c r="H47">
        <v>0</v>
      </c>
      <c r="I47">
        <v>0</v>
      </c>
      <c r="J47">
        <v>0</v>
      </c>
      <c r="K47">
        <v>0</v>
      </c>
      <c r="L47">
        <v>1</v>
      </c>
      <c r="M47">
        <v>5860</v>
      </c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ht="15" x14ac:dyDescent="0.25">
      <c r="A48">
        <v>35470</v>
      </c>
      <c r="B48">
        <v>35470</v>
      </c>
      <c r="C48">
        <v>226</v>
      </c>
      <c r="D48" t="s">
        <v>2740</v>
      </c>
      <c r="E48">
        <v>5860</v>
      </c>
      <c r="F48">
        <v>1</v>
      </c>
      <c r="G48">
        <v>5860</v>
      </c>
      <c r="H48">
        <v>0</v>
      </c>
      <c r="I48">
        <v>0</v>
      </c>
      <c r="J48">
        <v>0</v>
      </c>
      <c r="K48">
        <v>0</v>
      </c>
      <c r="L48">
        <v>1</v>
      </c>
      <c r="M48">
        <v>5860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ht="15" x14ac:dyDescent="0.25">
      <c r="A49">
        <v>35470</v>
      </c>
      <c r="B49">
        <v>35470</v>
      </c>
      <c r="C49">
        <v>227</v>
      </c>
      <c r="D49" t="s">
        <v>2741</v>
      </c>
      <c r="E49">
        <v>8086</v>
      </c>
      <c r="F49">
        <v>1</v>
      </c>
      <c r="G49">
        <v>8086</v>
      </c>
      <c r="H49">
        <v>0</v>
      </c>
      <c r="I49">
        <v>0</v>
      </c>
      <c r="J49">
        <v>0</v>
      </c>
      <c r="K49">
        <v>0</v>
      </c>
      <c r="L49">
        <v>1</v>
      </c>
      <c r="M49">
        <v>8086</v>
      </c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ht="15" x14ac:dyDescent="0.25">
      <c r="A50">
        <v>35470</v>
      </c>
      <c r="B50">
        <v>35470</v>
      </c>
      <c r="C50">
        <v>228</v>
      </c>
      <c r="D50" t="s">
        <v>2742</v>
      </c>
      <c r="E50">
        <v>6094</v>
      </c>
      <c r="F50">
        <v>1</v>
      </c>
      <c r="G50">
        <v>6094</v>
      </c>
      <c r="H50">
        <v>0</v>
      </c>
      <c r="I50">
        <v>0</v>
      </c>
      <c r="J50">
        <v>0</v>
      </c>
      <c r="K50">
        <v>0</v>
      </c>
      <c r="L50">
        <v>1</v>
      </c>
      <c r="M50">
        <v>6094</v>
      </c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ht="15" x14ac:dyDescent="0.25">
      <c r="A51">
        <v>35470</v>
      </c>
      <c r="B51">
        <v>35470</v>
      </c>
      <c r="C51">
        <v>471</v>
      </c>
      <c r="D51" t="s">
        <v>1823</v>
      </c>
      <c r="E51">
        <v>10000</v>
      </c>
      <c r="F51">
        <v>1</v>
      </c>
      <c r="G51">
        <v>10000</v>
      </c>
      <c r="H51">
        <v>0</v>
      </c>
      <c r="I51">
        <v>0</v>
      </c>
      <c r="J51">
        <v>0</v>
      </c>
      <c r="K51">
        <v>0</v>
      </c>
      <c r="L51">
        <v>1</v>
      </c>
      <c r="M51">
        <v>10000</v>
      </c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ht="15" x14ac:dyDescent="0.25">
      <c r="A52">
        <v>35470</v>
      </c>
      <c r="B52">
        <v>35470</v>
      </c>
      <c r="C52">
        <v>474</v>
      </c>
      <c r="D52" t="s">
        <v>2743</v>
      </c>
      <c r="E52">
        <v>15000</v>
      </c>
      <c r="F52">
        <v>1</v>
      </c>
      <c r="G52">
        <v>15000</v>
      </c>
      <c r="H52">
        <v>0</v>
      </c>
      <c r="I52">
        <v>0</v>
      </c>
      <c r="J52">
        <v>0</v>
      </c>
      <c r="K52">
        <v>0</v>
      </c>
      <c r="L52">
        <v>1</v>
      </c>
      <c r="M52">
        <v>15000</v>
      </c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ht="15" x14ac:dyDescent="0.25">
      <c r="A53">
        <v>35470</v>
      </c>
      <c r="B53">
        <v>35470</v>
      </c>
      <c r="C53">
        <v>586</v>
      </c>
      <c r="D53" t="s">
        <v>2744</v>
      </c>
      <c r="E53">
        <v>10000</v>
      </c>
      <c r="F53">
        <v>1</v>
      </c>
      <c r="G53">
        <v>10000</v>
      </c>
      <c r="H53">
        <v>0</v>
      </c>
      <c r="I53">
        <v>0</v>
      </c>
      <c r="J53">
        <v>0</v>
      </c>
      <c r="K53">
        <v>0</v>
      </c>
      <c r="L53">
        <v>1</v>
      </c>
      <c r="M53">
        <v>10000</v>
      </c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ht="15" x14ac:dyDescent="0.25">
      <c r="A54">
        <v>35470</v>
      </c>
      <c r="B54">
        <v>35470</v>
      </c>
      <c r="C54">
        <v>599</v>
      </c>
      <c r="D54" t="s">
        <v>2745</v>
      </c>
      <c r="E54">
        <v>15000</v>
      </c>
      <c r="F54">
        <v>16</v>
      </c>
      <c r="G54">
        <v>240000</v>
      </c>
      <c r="H54">
        <v>0</v>
      </c>
      <c r="I54">
        <v>0</v>
      </c>
      <c r="J54">
        <v>0</v>
      </c>
      <c r="K54">
        <v>0</v>
      </c>
      <c r="L54">
        <v>16</v>
      </c>
      <c r="M54">
        <v>240000</v>
      </c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ht="15" x14ac:dyDescent="0.25">
      <c r="A55">
        <v>35470</v>
      </c>
      <c r="B55">
        <v>35470</v>
      </c>
      <c r="C55">
        <v>600</v>
      </c>
      <c r="D55" t="s">
        <v>2746</v>
      </c>
      <c r="E55">
        <v>10000</v>
      </c>
      <c r="F55">
        <v>4</v>
      </c>
      <c r="G55">
        <v>40000</v>
      </c>
      <c r="H55">
        <v>0</v>
      </c>
      <c r="I55">
        <v>0</v>
      </c>
      <c r="J55">
        <v>0</v>
      </c>
      <c r="K55">
        <v>0</v>
      </c>
      <c r="L55">
        <v>4</v>
      </c>
      <c r="M55">
        <v>40000</v>
      </c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ht="15" x14ac:dyDescent="0.25">
      <c r="A56">
        <v>35470</v>
      </c>
      <c r="B56">
        <v>35470</v>
      </c>
      <c r="C56">
        <v>612</v>
      </c>
      <c r="D56" t="s">
        <v>1823</v>
      </c>
      <c r="E56">
        <v>10000</v>
      </c>
      <c r="F56">
        <v>2</v>
      </c>
      <c r="G56">
        <v>20000</v>
      </c>
      <c r="H56">
        <v>0</v>
      </c>
      <c r="I56">
        <v>0</v>
      </c>
      <c r="J56">
        <v>0</v>
      </c>
      <c r="K56">
        <v>0</v>
      </c>
      <c r="L56">
        <v>2</v>
      </c>
      <c r="M56">
        <v>20000</v>
      </c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ht="15" x14ac:dyDescent="0.25">
      <c r="A57">
        <v>35470</v>
      </c>
      <c r="B57">
        <v>35470</v>
      </c>
      <c r="C57">
        <v>665</v>
      </c>
      <c r="D57" t="s">
        <v>2747</v>
      </c>
      <c r="E57">
        <v>26735</v>
      </c>
      <c r="F57">
        <v>2</v>
      </c>
      <c r="G57">
        <v>53470</v>
      </c>
      <c r="H57">
        <v>0</v>
      </c>
      <c r="I57">
        <v>0</v>
      </c>
      <c r="J57">
        <v>0</v>
      </c>
      <c r="K57">
        <v>0</v>
      </c>
      <c r="L57">
        <v>2</v>
      </c>
      <c r="M57">
        <v>53470</v>
      </c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ht="15" x14ac:dyDescent="0.25">
      <c r="A58">
        <v>35470</v>
      </c>
      <c r="B58">
        <v>35470</v>
      </c>
      <c r="C58">
        <v>674</v>
      </c>
      <c r="D58" t="s">
        <v>2748</v>
      </c>
      <c r="E58">
        <v>80000</v>
      </c>
      <c r="F58">
        <v>1</v>
      </c>
      <c r="G58">
        <v>80000</v>
      </c>
      <c r="H58">
        <v>0</v>
      </c>
      <c r="I58">
        <v>0</v>
      </c>
      <c r="J58">
        <v>0</v>
      </c>
      <c r="K58">
        <v>0</v>
      </c>
      <c r="L58">
        <v>1</v>
      </c>
      <c r="M58">
        <v>80000</v>
      </c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ht="15" x14ac:dyDescent="0.25">
      <c r="A59">
        <v>35470</v>
      </c>
      <c r="B59">
        <v>35470</v>
      </c>
      <c r="C59">
        <v>693</v>
      </c>
      <c r="D59" t="s">
        <v>2749</v>
      </c>
      <c r="E59">
        <v>200</v>
      </c>
      <c r="F59">
        <v>1</v>
      </c>
      <c r="G59">
        <v>200</v>
      </c>
      <c r="H59">
        <v>0</v>
      </c>
      <c r="I59">
        <v>0</v>
      </c>
      <c r="J59">
        <v>0</v>
      </c>
      <c r="K59">
        <v>0</v>
      </c>
      <c r="L59">
        <v>1</v>
      </c>
      <c r="M59">
        <v>200</v>
      </c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ht="15" x14ac:dyDescent="0.25">
      <c r="A60">
        <v>35470</v>
      </c>
      <c r="B60">
        <v>35470</v>
      </c>
      <c r="C60">
        <v>700</v>
      </c>
      <c r="D60" t="s">
        <v>2750</v>
      </c>
      <c r="E60">
        <v>12000</v>
      </c>
      <c r="F60">
        <v>1</v>
      </c>
      <c r="G60">
        <v>12000</v>
      </c>
      <c r="H60">
        <v>0</v>
      </c>
      <c r="I60">
        <v>0</v>
      </c>
      <c r="J60">
        <v>0</v>
      </c>
      <c r="K60">
        <v>0</v>
      </c>
      <c r="L60">
        <v>1</v>
      </c>
      <c r="M60">
        <v>12000</v>
      </c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ht="15" x14ac:dyDescent="0.25">
      <c r="A61">
        <v>35470</v>
      </c>
      <c r="B61">
        <v>35470</v>
      </c>
      <c r="C61">
        <v>736</v>
      </c>
      <c r="D61" t="s">
        <v>2751</v>
      </c>
      <c r="E61">
        <v>60</v>
      </c>
      <c r="F61">
        <v>1</v>
      </c>
      <c r="G61">
        <v>60</v>
      </c>
      <c r="H61">
        <v>0</v>
      </c>
      <c r="I61">
        <v>0</v>
      </c>
      <c r="J61">
        <v>0</v>
      </c>
      <c r="K61">
        <v>0</v>
      </c>
      <c r="L61">
        <v>1</v>
      </c>
      <c r="M61">
        <v>60</v>
      </c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ht="15" x14ac:dyDescent="0.25">
      <c r="A62">
        <v>35470</v>
      </c>
      <c r="B62">
        <v>35470</v>
      </c>
      <c r="C62">
        <v>737</v>
      </c>
      <c r="D62" t="s">
        <v>2752</v>
      </c>
      <c r="E62">
        <v>80</v>
      </c>
      <c r="F62">
        <v>1</v>
      </c>
      <c r="G62">
        <v>80</v>
      </c>
      <c r="H62">
        <v>0</v>
      </c>
      <c r="I62">
        <v>0</v>
      </c>
      <c r="J62">
        <v>0</v>
      </c>
      <c r="K62">
        <v>0</v>
      </c>
      <c r="L62">
        <v>1</v>
      </c>
      <c r="M62">
        <v>80</v>
      </c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ht="15" x14ac:dyDescent="0.25">
      <c r="A63">
        <v>35470</v>
      </c>
      <c r="B63">
        <v>35470</v>
      </c>
      <c r="C63">
        <v>740</v>
      </c>
      <c r="D63" t="s">
        <v>2753</v>
      </c>
      <c r="E63">
        <v>20000</v>
      </c>
      <c r="F63">
        <v>1</v>
      </c>
      <c r="G63">
        <v>20000</v>
      </c>
      <c r="H63">
        <v>0</v>
      </c>
      <c r="I63">
        <v>0</v>
      </c>
      <c r="J63">
        <v>0</v>
      </c>
      <c r="K63">
        <v>0</v>
      </c>
      <c r="L63">
        <v>1</v>
      </c>
      <c r="M63">
        <v>20000</v>
      </c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ht="15" x14ac:dyDescent="0.25">
      <c r="A64">
        <v>35470</v>
      </c>
      <c r="B64">
        <v>35470</v>
      </c>
      <c r="C64">
        <v>741</v>
      </c>
      <c r="D64" t="s">
        <v>2754</v>
      </c>
      <c r="E64">
        <v>40000</v>
      </c>
      <c r="F64">
        <v>1</v>
      </c>
      <c r="G64">
        <v>40000</v>
      </c>
      <c r="H64">
        <v>0</v>
      </c>
      <c r="I64">
        <v>0</v>
      </c>
      <c r="J64">
        <v>0</v>
      </c>
      <c r="K64">
        <v>0</v>
      </c>
      <c r="L64">
        <v>1</v>
      </c>
      <c r="M64">
        <v>40000</v>
      </c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ht="15" x14ac:dyDescent="0.25">
      <c r="A65">
        <v>35470</v>
      </c>
      <c r="B65">
        <v>35470</v>
      </c>
      <c r="C65">
        <v>742</v>
      </c>
      <c r="D65" t="s">
        <v>2755</v>
      </c>
      <c r="E65">
        <v>20000</v>
      </c>
      <c r="F65">
        <v>1</v>
      </c>
      <c r="G65">
        <v>20000</v>
      </c>
      <c r="H65">
        <v>0</v>
      </c>
      <c r="I65">
        <v>0</v>
      </c>
      <c r="J65">
        <v>0</v>
      </c>
      <c r="K65">
        <v>0</v>
      </c>
      <c r="L65">
        <v>1</v>
      </c>
      <c r="M65">
        <v>20000</v>
      </c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ht="15" x14ac:dyDescent="0.25">
      <c r="A66">
        <v>35470</v>
      </c>
      <c r="B66">
        <v>35470</v>
      </c>
      <c r="C66">
        <v>743</v>
      </c>
      <c r="D66" t="s">
        <v>2756</v>
      </c>
      <c r="E66">
        <v>12000</v>
      </c>
      <c r="F66">
        <v>3</v>
      </c>
      <c r="G66">
        <v>36000</v>
      </c>
      <c r="H66">
        <v>0</v>
      </c>
      <c r="I66">
        <v>0</v>
      </c>
      <c r="J66">
        <v>0</v>
      </c>
      <c r="K66">
        <v>0</v>
      </c>
      <c r="L66">
        <v>3</v>
      </c>
      <c r="M66">
        <v>36000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ht="15" x14ac:dyDescent="0.25">
      <c r="A67">
        <v>35470</v>
      </c>
      <c r="B67">
        <v>35470</v>
      </c>
      <c r="C67">
        <v>744</v>
      </c>
      <c r="D67" t="s">
        <v>2757</v>
      </c>
      <c r="E67">
        <v>1200</v>
      </c>
      <c r="F67">
        <v>1</v>
      </c>
      <c r="G67">
        <v>1200</v>
      </c>
      <c r="H67">
        <v>0</v>
      </c>
      <c r="I67">
        <v>0</v>
      </c>
      <c r="J67">
        <v>0</v>
      </c>
      <c r="K67">
        <v>0</v>
      </c>
      <c r="L67">
        <v>1</v>
      </c>
      <c r="M67">
        <v>1200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ht="15" x14ac:dyDescent="0.25">
      <c r="A68">
        <v>35470</v>
      </c>
      <c r="B68">
        <v>35470</v>
      </c>
      <c r="C68">
        <v>753</v>
      </c>
      <c r="D68" t="s">
        <v>2758</v>
      </c>
      <c r="E68">
        <v>20</v>
      </c>
      <c r="F68">
        <v>2</v>
      </c>
      <c r="G68">
        <v>40</v>
      </c>
      <c r="H68">
        <v>0</v>
      </c>
      <c r="I68">
        <v>0</v>
      </c>
      <c r="J68">
        <v>0</v>
      </c>
      <c r="K68">
        <v>0</v>
      </c>
      <c r="L68">
        <v>2</v>
      </c>
      <c r="M68">
        <v>40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ht="15" x14ac:dyDescent="0.25">
      <c r="A69">
        <v>35470</v>
      </c>
      <c r="B69">
        <v>35470</v>
      </c>
      <c r="C69">
        <v>757</v>
      </c>
      <c r="D69" t="s">
        <v>2759</v>
      </c>
      <c r="E69">
        <v>68</v>
      </c>
      <c r="F69">
        <v>1</v>
      </c>
      <c r="G69">
        <v>68</v>
      </c>
      <c r="H69">
        <v>0</v>
      </c>
      <c r="I69">
        <v>0</v>
      </c>
      <c r="J69">
        <v>0</v>
      </c>
      <c r="K69">
        <v>0</v>
      </c>
      <c r="L69">
        <v>1</v>
      </c>
      <c r="M69">
        <v>68</v>
      </c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ht="15" x14ac:dyDescent="0.25">
      <c r="A70">
        <v>35470</v>
      </c>
      <c r="B70">
        <v>35470</v>
      </c>
      <c r="C70">
        <v>760</v>
      </c>
      <c r="D70" t="s">
        <v>2760</v>
      </c>
      <c r="E70">
        <v>5500</v>
      </c>
      <c r="F70">
        <v>3</v>
      </c>
      <c r="G70">
        <v>16500</v>
      </c>
      <c r="H70">
        <v>0</v>
      </c>
      <c r="I70">
        <v>0</v>
      </c>
      <c r="J70">
        <v>0</v>
      </c>
      <c r="K70">
        <v>0</v>
      </c>
      <c r="L70">
        <v>3</v>
      </c>
      <c r="M70">
        <v>16500</v>
      </c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ht="15" x14ac:dyDescent="0.25">
      <c r="A71">
        <v>35470</v>
      </c>
      <c r="B71">
        <v>35470</v>
      </c>
      <c r="C71">
        <v>779</v>
      </c>
      <c r="D71" t="s">
        <v>2761</v>
      </c>
      <c r="E71">
        <v>8000</v>
      </c>
      <c r="F71">
        <v>8</v>
      </c>
      <c r="G71">
        <v>64000</v>
      </c>
      <c r="H71">
        <v>0</v>
      </c>
      <c r="I71">
        <v>0</v>
      </c>
      <c r="J71">
        <v>0</v>
      </c>
      <c r="K71">
        <v>0</v>
      </c>
      <c r="L71">
        <v>8</v>
      </c>
      <c r="M71">
        <v>64000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ht="15" x14ac:dyDescent="0.25">
      <c r="A72">
        <v>35470</v>
      </c>
      <c r="B72">
        <v>35470</v>
      </c>
      <c r="C72">
        <v>801</v>
      </c>
      <c r="D72" t="s">
        <v>2762</v>
      </c>
      <c r="E72">
        <v>80</v>
      </c>
      <c r="F72">
        <v>5</v>
      </c>
      <c r="G72">
        <v>400</v>
      </c>
      <c r="H72">
        <v>0</v>
      </c>
      <c r="I72">
        <v>0</v>
      </c>
      <c r="J72">
        <v>0</v>
      </c>
      <c r="K72">
        <v>0</v>
      </c>
      <c r="L72">
        <v>5</v>
      </c>
      <c r="M72">
        <v>400</v>
      </c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ht="15" x14ac:dyDescent="0.25">
      <c r="A73">
        <v>35470</v>
      </c>
      <c r="B73">
        <v>35470</v>
      </c>
      <c r="C73">
        <v>802</v>
      </c>
      <c r="D73" t="s">
        <v>2763</v>
      </c>
      <c r="E73">
        <v>80</v>
      </c>
      <c r="F73">
        <v>5</v>
      </c>
      <c r="G73">
        <v>400</v>
      </c>
      <c r="H73">
        <v>0</v>
      </c>
      <c r="I73">
        <v>0</v>
      </c>
      <c r="J73">
        <v>0</v>
      </c>
      <c r="K73">
        <v>0</v>
      </c>
      <c r="L73">
        <v>5</v>
      </c>
      <c r="M73">
        <v>400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ht="15" x14ac:dyDescent="0.25">
      <c r="A74">
        <v>35470</v>
      </c>
      <c r="B74">
        <v>35470</v>
      </c>
      <c r="C74">
        <v>805</v>
      </c>
      <c r="D74" t="s">
        <v>2764</v>
      </c>
      <c r="E74">
        <v>6000</v>
      </c>
      <c r="F74">
        <v>2</v>
      </c>
      <c r="G74">
        <v>12000</v>
      </c>
      <c r="H74">
        <v>0</v>
      </c>
      <c r="I74">
        <v>0</v>
      </c>
      <c r="J74">
        <v>0</v>
      </c>
      <c r="K74">
        <v>0</v>
      </c>
      <c r="L74">
        <v>2</v>
      </c>
      <c r="M74">
        <v>12000</v>
      </c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ht="15" x14ac:dyDescent="0.25">
      <c r="A75">
        <v>35470</v>
      </c>
      <c r="B75">
        <v>35470</v>
      </c>
      <c r="C75">
        <v>810</v>
      </c>
      <c r="D75" t="s">
        <v>2765</v>
      </c>
      <c r="E75">
        <v>100</v>
      </c>
      <c r="F75">
        <v>1</v>
      </c>
      <c r="G75">
        <v>100</v>
      </c>
      <c r="H75">
        <v>0</v>
      </c>
      <c r="I75">
        <v>0</v>
      </c>
      <c r="J75">
        <v>0</v>
      </c>
      <c r="K75">
        <v>0</v>
      </c>
      <c r="L75">
        <v>1</v>
      </c>
      <c r="M75">
        <v>100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ht="15" x14ac:dyDescent="0.25">
      <c r="A76">
        <v>35470</v>
      </c>
      <c r="B76">
        <v>35470</v>
      </c>
      <c r="C76">
        <v>1026</v>
      </c>
      <c r="D76" t="s">
        <v>2766</v>
      </c>
      <c r="E76">
        <v>30000</v>
      </c>
      <c r="F76">
        <v>1</v>
      </c>
      <c r="G76">
        <v>30000</v>
      </c>
      <c r="H76">
        <v>0</v>
      </c>
      <c r="I76">
        <v>0</v>
      </c>
      <c r="J76">
        <v>0</v>
      </c>
      <c r="K76">
        <v>0</v>
      </c>
      <c r="L76">
        <v>1</v>
      </c>
      <c r="M76">
        <v>30000</v>
      </c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ht="15" x14ac:dyDescent="0.25">
      <c r="A77">
        <v>35470</v>
      </c>
      <c r="B77">
        <v>35470</v>
      </c>
      <c r="C77">
        <v>1127</v>
      </c>
      <c r="D77" t="s">
        <v>2767</v>
      </c>
      <c r="E77">
        <v>139997</v>
      </c>
      <c r="F77">
        <v>2</v>
      </c>
      <c r="G77">
        <v>279994</v>
      </c>
      <c r="H77">
        <v>0</v>
      </c>
      <c r="I77">
        <v>0</v>
      </c>
      <c r="J77">
        <v>0</v>
      </c>
      <c r="K77">
        <v>0</v>
      </c>
      <c r="L77">
        <v>2</v>
      </c>
      <c r="M77">
        <v>279994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ht="15" x14ac:dyDescent="0.25">
      <c r="A78">
        <v>35470</v>
      </c>
      <c r="B78">
        <v>35470</v>
      </c>
      <c r="C78">
        <v>1128</v>
      </c>
      <c r="D78" t="s">
        <v>2768</v>
      </c>
      <c r="E78">
        <v>28925</v>
      </c>
      <c r="F78">
        <v>2</v>
      </c>
      <c r="G78">
        <v>57850</v>
      </c>
      <c r="H78">
        <v>0</v>
      </c>
      <c r="I78">
        <v>0</v>
      </c>
      <c r="J78">
        <v>0</v>
      </c>
      <c r="K78">
        <v>0</v>
      </c>
      <c r="L78">
        <v>2</v>
      </c>
      <c r="M78">
        <v>57850</v>
      </c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ht="15" x14ac:dyDescent="0.25">
      <c r="A79">
        <v>35470</v>
      </c>
      <c r="B79">
        <v>35470</v>
      </c>
      <c r="C79">
        <v>1129</v>
      </c>
      <c r="D79" t="s">
        <v>2769</v>
      </c>
      <c r="E79">
        <v>121485</v>
      </c>
      <c r="F79">
        <v>1</v>
      </c>
      <c r="G79">
        <v>121485</v>
      </c>
      <c r="H79">
        <v>0</v>
      </c>
      <c r="I79">
        <v>0</v>
      </c>
      <c r="J79">
        <v>0</v>
      </c>
      <c r="K79">
        <v>0</v>
      </c>
      <c r="L79">
        <v>1</v>
      </c>
      <c r="M79">
        <v>121485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ht="15" x14ac:dyDescent="0.25">
      <c r="A80">
        <v>35470</v>
      </c>
      <c r="B80">
        <v>35470</v>
      </c>
      <c r="C80">
        <v>1131</v>
      </c>
      <c r="D80" t="s">
        <v>2770</v>
      </c>
      <c r="E80">
        <v>93717</v>
      </c>
      <c r="F80">
        <v>2</v>
      </c>
      <c r="G80">
        <v>187434</v>
      </c>
      <c r="H80">
        <v>0</v>
      </c>
      <c r="I80">
        <v>0</v>
      </c>
      <c r="J80">
        <v>0</v>
      </c>
      <c r="K80">
        <v>0</v>
      </c>
      <c r="L80">
        <v>2</v>
      </c>
      <c r="M80">
        <v>187434</v>
      </c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ht="15" x14ac:dyDescent="0.25">
      <c r="A81">
        <v>35470</v>
      </c>
      <c r="B81">
        <v>35470</v>
      </c>
      <c r="C81">
        <v>1132</v>
      </c>
      <c r="D81" t="s">
        <v>2771</v>
      </c>
      <c r="E81">
        <v>25454</v>
      </c>
      <c r="F81">
        <v>2</v>
      </c>
      <c r="G81">
        <v>50908</v>
      </c>
      <c r="H81">
        <v>0</v>
      </c>
      <c r="I81">
        <v>0</v>
      </c>
      <c r="J81">
        <v>0</v>
      </c>
      <c r="K81">
        <v>0</v>
      </c>
      <c r="L81">
        <v>2</v>
      </c>
      <c r="M81">
        <v>50908</v>
      </c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15" x14ac:dyDescent="0.25">
      <c r="A82">
        <v>35470</v>
      </c>
      <c r="B82">
        <v>35470</v>
      </c>
      <c r="C82">
        <v>1138</v>
      </c>
      <c r="D82" t="s">
        <v>2772</v>
      </c>
      <c r="E82">
        <v>35867</v>
      </c>
      <c r="F82">
        <v>4</v>
      </c>
      <c r="G82">
        <v>143468</v>
      </c>
      <c r="H82">
        <v>0</v>
      </c>
      <c r="I82">
        <v>0</v>
      </c>
      <c r="J82">
        <v>0</v>
      </c>
      <c r="K82">
        <v>0</v>
      </c>
      <c r="L82">
        <v>4</v>
      </c>
      <c r="M82">
        <v>143468</v>
      </c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ht="15" x14ac:dyDescent="0.25">
      <c r="A83">
        <v>35470</v>
      </c>
      <c r="B83">
        <v>35470</v>
      </c>
      <c r="C83">
        <v>1139</v>
      </c>
      <c r="D83" t="s">
        <v>2773</v>
      </c>
      <c r="E83">
        <v>37024</v>
      </c>
      <c r="F83">
        <v>6</v>
      </c>
      <c r="G83">
        <v>222144</v>
      </c>
      <c r="H83">
        <v>0</v>
      </c>
      <c r="I83">
        <v>0</v>
      </c>
      <c r="J83">
        <v>0</v>
      </c>
      <c r="K83">
        <v>0</v>
      </c>
      <c r="L83">
        <v>6</v>
      </c>
      <c r="M83">
        <v>222144</v>
      </c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ht="15" x14ac:dyDescent="0.25">
      <c r="A84">
        <v>35470</v>
      </c>
      <c r="B84">
        <v>35470</v>
      </c>
      <c r="C84">
        <v>1140</v>
      </c>
      <c r="D84" t="s">
        <v>2774</v>
      </c>
      <c r="E84">
        <v>21983</v>
      </c>
      <c r="F84">
        <v>6</v>
      </c>
      <c r="G84">
        <v>131898</v>
      </c>
      <c r="H84">
        <v>0</v>
      </c>
      <c r="I84">
        <v>0</v>
      </c>
      <c r="J84">
        <v>0</v>
      </c>
      <c r="K84">
        <v>0</v>
      </c>
      <c r="L84">
        <v>6</v>
      </c>
      <c r="M84">
        <v>131898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ht="15" x14ac:dyDescent="0.25">
      <c r="A85">
        <v>35470</v>
      </c>
      <c r="B85">
        <v>35470</v>
      </c>
      <c r="C85">
        <v>1151</v>
      </c>
      <c r="D85" t="s">
        <v>2775</v>
      </c>
      <c r="E85">
        <v>27768</v>
      </c>
      <c r="F85">
        <v>2</v>
      </c>
      <c r="G85">
        <v>55536</v>
      </c>
      <c r="H85">
        <v>0</v>
      </c>
      <c r="I85">
        <v>0</v>
      </c>
      <c r="J85">
        <v>0</v>
      </c>
      <c r="K85">
        <v>0</v>
      </c>
      <c r="L85">
        <v>2</v>
      </c>
      <c r="M85">
        <v>55536</v>
      </c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ht="15" x14ac:dyDescent="0.25">
      <c r="A86">
        <v>35470</v>
      </c>
      <c r="B86">
        <v>35470</v>
      </c>
      <c r="C86">
        <v>1164</v>
      </c>
      <c r="D86" t="s">
        <v>2776</v>
      </c>
      <c r="E86">
        <v>11570</v>
      </c>
      <c r="F86">
        <v>1</v>
      </c>
      <c r="G86">
        <v>11570</v>
      </c>
      <c r="H86">
        <v>0</v>
      </c>
      <c r="I86">
        <v>0</v>
      </c>
      <c r="J86">
        <v>0</v>
      </c>
      <c r="K86">
        <v>0</v>
      </c>
      <c r="L86">
        <v>1</v>
      </c>
      <c r="M86">
        <v>11570</v>
      </c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ht="15" x14ac:dyDescent="0.25">
      <c r="A87">
        <v>35470</v>
      </c>
      <c r="B87">
        <v>35470</v>
      </c>
      <c r="C87">
        <v>1165</v>
      </c>
      <c r="D87" t="s">
        <v>2777</v>
      </c>
      <c r="E87">
        <v>17523</v>
      </c>
      <c r="F87">
        <v>1</v>
      </c>
      <c r="G87">
        <v>17523</v>
      </c>
      <c r="H87">
        <v>0</v>
      </c>
      <c r="I87">
        <v>0</v>
      </c>
      <c r="J87">
        <v>0</v>
      </c>
      <c r="K87">
        <v>0</v>
      </c>
      <c r="L87">
        <v>1</v>
      </c>
      <c r="M87">
        <v>17523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ht="15" x14ac:dyDescent="0.25">
      <c r="A88">
        <v>35420</v>
      </c>
      <c r="B88">
        <v>35420</v>
      </c>
      <c r="C88">
        <v>1258</v>
      </c>
      <c r="D88" t="s">
        <v>2778</v>
      </c>
      <c r="E88">
        <v>800</v>
      </c>
      <c r="F88">
        <v>350</v>
      </c>
      <c r="G88">
        <v>280000</v>
      </c>
      <c r="H88">
        <v>0</v>
      </c>
      <c r="I88">
        <v>0</v>
      </c>
      <c r="J88">
        <v>0</v>
      </c>
      <c r="K88">
        <v>0</v>
      </c>
      <c r="L88">
        <v>350</v>
      </c>
      <c r="M88">
        <v>280000</v>
      </c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ht="15" x14ac:dyDescent="0.25">
      <c r="A89">
        <v>35470</v>
      </c>
      <c r="B89">
        <v>35470</v>
      </c>
      <c r="C89">
        <v>1330</v>
      </c>
      <c r="D89" t="s">
        <v>2779</v>
      </c>
      <c r="E89">
        <v>8000</v>
      </c>
      <c r="F89">
        <v>15</v>
      </c>
      <c r="G89">
        <v>120000</v>
      </c>
      <c r="H89">
        <v>0</v>
      </c>
      <c r="I89">
        <v>0</v>
      </c>
      <c r="J89">
        <v>0</v>
      </c>
      <c r="K89">
        <v>0</v>
      </c>
      <c r="L89">
        <v>15</v>
      </c>
      <c r="M89">
        <v>120000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ht="15" x14ac:dyDescent="0.25">
      <c r="A90">
        <v>35420</v>
      </c>
      <c r="B90">
        <v>35420</v>
      </c>
      <c r="C90">
        <v>1427</v>
      </c>
      <c r="D90" t="s">
        <v>2780</v>
      </c>
      <c r="E90">
        <v>50000</v>
      </c>
      <c r="F90">
        <v>2</v>
      </c>
      <c r="G90">
        <v>100000</v>
      </c>
      <c r="H90">
        <v>0</v>
      </c>
      <c r="I90">
        <v>0</v>
      </c>
      <c r="J90">
        <v>0</v>
      </c>
      <c r="K90">
        <v>0</v>
      </c>
      <c r="L90">
        <v>2</v>
      </c>
      <c r="M90">
        <v>100000</v>
      </c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ht="15" x14ac:dyDescent="0.25">
      <c r="A91">
        <v>35470</v>
      </c>
      <c r="B91">
        <v>35470</v>
      </c>
      <c r="C91">
        <v>1486</v>
      </c>
      <c r="D91" t="s">
        <v>2781</v>
      </c>
      <c r="E91">
        <v>250000</v>
      </c>
      <c r="F91">
        <v>1</v>
      </c>
      <c r="G91">
        <v>250000</v>
      </c>
      <c r="H91">
        <v>0</v>
      </c>
      <c r="I91">
        <v>0</v>
      </c>
      <c r="J91">
        <v>0</v>
      </c>
      <c r="K91">
        <v>0</v>
      </c>
      <c r="L91">
        <v>1</v>
      </c>
      <c r="M91">
        <v>250000</v>
      </c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ht="15" x14ac:dyDescent="0.25">
      <c r="A92">
        <v>35470</v>
      </c>
      <c r="B92">
        <v>35470</v>
      </c>
      <c r="C92">
        <v>1494</v>
      </c>
      <c r="D92" t="s">
        <v>2782</v>
      </c>
      <c r="E92">
        <v>24746.9</v>
      </c>
      <c r="F92">
        <v>50</v>
      </c>
      <c r="G92">
        <v>1237345</v>
      </c>
      <c r="H92">
        <v>0</v>
      </c>
      <c r="I92">
        <v>0</v>
      </c>
      <c r="J92">
        <v>0</v>
      </c>
      <c r="K92">
        <v>0</v>
      </c>
      <c r="L92">
        <v>50</v>
      </c>
      <c r="M92">
        <v>1237345</v>
      </c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ht="15" x14ac:dyDescent="0.25">
      <c r="A93">
        <v>35470</v>
      </c>
      <c r="B93">
        <v>35470</v>
      </c>
      <c r="C93">
        <v>1495</v>
      </c>
      <c r="D93" t="s">
        <v>2782</v>
      </c>
      <c r="E93">
        <v>21835.5</v>
      </c>
      <c r="F93">
        <v>10</v>
      </c>
      <c r="G93">
        <v>218355</v>
      </c>
      <c r="H93">
        <v>0</v>
      </c>
      <c r="I93">
        <v>0</v>
      </c>
      <c r="J93">
        <v>0</v>
      </c>
      <c r="K93">
        <v>0</v>
      </c>
      <c r="L93">
        <v>10</v>
      </c>
      <c r="M93">
        <v>218355</v>
      </c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ht="15" x14ac:dyDescent="0.25">
      <c r="A94">
        <v>35470</v>
      </c>
      <c r="B94">
        <v>35470</v>
      </c>
      <c r="C94">
        <v>1496</v>
      </c>
      <c r="D94" t="s">
        <v>2783</v>
      </c>
      <c r="E94">
        <v>16886.12</v>
      </c>
      <c r="F94">
        <v>50</v>
      </c>
      <c r="G94">
        <v>844306</v>
      </c>
      <c r="H94">
        <v>0</v>
      </c>
      <c r="I94">
        <v>0</v>
      </c>
      <c r="J94">
        <v>0</v>
      </c>
      <c r="K94">
        <v>0</v>
      </c>
      <c r="L94">
        <v>50</v>
      </c>
      <c r="M94">
        <v>844306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ht="15" x14ac:dyDescent="0.25">
      <c r="A95">
        <v>35470</v>
      </c>
      <c r="B95">
        <v>35470</v>
      </c>
      <c r="C95">
        <v>1497</v>
      </c>
      <c r="D95" t="s">
        <v>2783</v>
      </c>
      <c r="E95">
        <v>21777.27</v>
      </c>
      <c r="F95">
        <v>10</v>
      </c>
      <c r="G95">
        <v>217772.7</v>
      </c>
      <c r="H95">
        <v>0</v>
      </c>
      <c r="I95">
        <v>0</v>
      </c>
      <c r="J95">
        <v>0</v>
      </c>
      <c r="K95">
        <v>0</v>
      </c>
      <c r="L95">
        <v>10</v>
      </c>
      <c r="M95">
        <v>217772.7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ht="15" x14ac:dyDescent="0.25">
      <c r="A96">
        <v>35470</v>
      </c>
      <c r="B96">
        <v>35470</v>
      </c>
      <c r="C96">
        <v>1498</v>
      </c>
      <c r="D96" t="s">
        <v>2784</v>
      </c>
      <c r="E96">
        <v>13377.88</v>
      </c>
      <c r="F96">
        <v>50</v>
      </c>
      <c r="G96">
        <v>668894</v>
      </c>
      <c r="H96">
        <v>0</v>
      </c>
      <c r="I96">
        <v>0</v>
      </c>
      <c r="J96">
        <v>0</v>
      </c>
      <c r="K96">
        <v>0</v>
      </c>
      <c r="L96">
        <v>50</v>
      </c>
      <c r="M96">
        <v>668894</v>
      </c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ht="15" x14ac:dyDescent="0.25">
      <c r="A97">
        <v>35470</v>
      </c>
      <c r="B97">
        <v>35470</v>
      </c>
      <c r="C97">
        <v>1499</v>
      </c>
      <c r="D97" t="s">
        <v>2784</v>
      </c>
      <c r="E97">
        <v>11077.88</v>
      </c>
      <c r="F97">
        <v>10</v>
      </c>
      <c r="G97">
        <v>110778.8</v>
      </c>
      <c r="H97">
        <v>0</v>
      </c>
      <c r="I97">
        <v>0</v>
      </c>
      <c r="J97">
        <v>0</v>
      </c>
      <c r="K97">
        <v>0</v>
      </c>
      <c r="L97">
        <v>10</v>
      </c>
      <c r="M97">
        <v>110778.8</v>
      </c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ht="15" x14ac:dyDescent="0.25">
      <c r="A98">
        <v>35470</v>
      </c>
      <c r="B98">
        <v>35470</v>
      </c>
      <c r="C98">
        <v>1500</v>
      </c>
      <c r="D98" t="s">
        <v>2785</v>
      </c>
      <c r="E98">
        <v>5225.96</v>
      </c>
      <c r="F98">
        <v>50</v>
      </c>
      <c r="G98">
        <v>261298</v>
      </c>
      <c r="H98">
        <v>0</v>
      </c>
      <c r="I98">
        <v>0</v>
      </c>
      <c r="J98">
        <v>0</v>
      </c>
      <c r="K98">
        <v>0</v>
      </c>
      <c r="L98">
        <v>50</v>
      </c>
      <c r="M98">
        <v>261298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ht="15" x14ac:dyDescent="0.25">
      <c r="A99">
        <v>35470</v>
      </c>
      <c r="B99">
        <v>35470</v>
      </c>
      <c r="C99">
        <v>1501</v>
      </c>
      <c r="D99" t="s">
        <v>2785</v>
      </c>
      <c r="E99">
        <v>3930.39</v>
      </c>
      <c r="F99">
        <v>10</v>
      </c>
      <c r="G99">
        <v>39303.9</v>
      </c>
      <c r="H99">
        <v>0</v>
      </c>
      <c r="I99">
        <v>0</v>
      </c>
      <c r="J99">
        <v>0</v>
      </c>
      <c r="K99">
        <v>0</v>
      </c>
      <c r="L99">
        <v>10</v>
      </c>
      <c r="M99">
        <v>39303.9</v>
      </c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ht="15" x14ac:dyDescent="0.25">
      <c r="A100">
        <v>35470</v>
      </c>
      <c r="B100">
        <v>35470</v>
      </c>
      <c r="C100">
        <v>1502</v>
      </c>
      <c r="D100" t="s">
        <v>2261</v>
      </c>
      <c r="E100">
        <v>40133.65</v>
      </c>
      <c r="F100">
        <v>50</v>
      </c>
      <c r="G100">
        <v>2006682.5</v>
      </c>
      <c r="H100">
        <v>0</v>
      </c>
      <c r="I100">
        <v>0</v>
      </c>
      <c r="J100">
        <v>0</v>
      </c>
      <c r="K100">
        <v>0</v>
      </c>
      <c r="L100">
        <v>50</v>
      </c>
      <c r="M100">
        <v>2006682.5</v>
      </c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ht="15" x14ac:dyDescent="0.25">
      <c r="A101">
        <v>35470</v>
      </c>
      <c r="B101">
        <v>35470</v>
      </c>
      <c r="C101">
        <v>1503</v>
      </c>
      <c r="D101" t="s">
        <v>2261</v>
      </c>
      <c r="E101">
        <v>29536.15</v>
      </c>
      <c r="F101">
        <v>10</v>
      </c>
      <c r="G101">
        <v>295361.5</v>
      </c>
      <c r="H101">
        <v>0</v>
      </c>
      <c r="I101">
        <v>0</v>
      </c>
      <c r="J101">
        <v>0</v>
      </c>
      <c r="K101">
        <v>0</v>
      </c>
      <c r="L101">
        <v>10</v>
      </c>
      <c r="M101">
        <v>295361.5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ht="15" x14ac:dyDescent="0.25">
      <c r="A102">
        <v>35470</v>
      </c>
      <c r="B102">
        <v>35470</v>
      </c>
      <c r="C102">
        <v>1504</v>
      </c>
      <c r="D102" t="s">
        <v>2786</v>
      </c>
      <c r="E102">
        <v>36043.339999999997</v>
      </c>
      <c r="F102">
        <v>1</v>
      </c>
      <c r="G102">
        <v>36043.339999999997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36043.339999999997</v>
      </c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ht="15" x14ac:dyDescent="0.25">
      <c r="A103">
        <v>35470</v>
      </c>
      <c r="B103">
        <v>35470</v>
      </c>
      <c r="C103">
        <v>1556</v>
      </c>
      <c r="D103" t="s">
        <v>2787</v>
      </c>
      <c r="E103">
        <v>11000</v>
      </c>
      <c r="F103">
        <v>1</v>
      </c>
      <c r="G103">
        <v>11000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11000</v>
      </c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ht="15" x14ac:dyDescent="0.25">
      <c r="A104">
        <v>35420</v>
      </c>
      <c r="B104">
        <v>35420</v>
      </c>
      <c r="C104">
        <v>1616</v>
      </c>
      <c r="D104" t="s">
        <v>2788</v>
      </c>
      <c r="E104">
        <v>30000</v>
      </c>
      <c r="F104">
        <v>1</v>
      </c>
      <c r="G104">
        <v>30000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30000</v>
      </c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ht="15" x14ac:dyDescent="0.25">
      <c r="A105">
        <v>35470</v>
      </c>
      <c r="B105">
        <v>35470</v>
      </c>
      <c r="C105">
        <v>1695</v>
      </c>
      <c r="D105" t="s">
        <v>2789</v>
      </c>
      <c r="E105">
        <v>655600</v>
      </c>
      <c r="F105">
        <v>1</v>
      </c>
      <c r="G105">
        <v>655600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655600</v>
      </c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ht="15" x14ac:dyDescent="0.25">
      <c r="A106">
        <v>35470</v>
      </c>
      <c r="B106">
        <v>35470</v>
      </c>
      <c r="C106">
        <v>1700</v>
      </c>
      <c r="D106" t="s">
        <v>2790</v>
      </c>
      <c r="E106">
        <v>15625</v>
      </c>
      <c r="F106">
        <v>96</v>
      </c>
      <c r="G106">
        <v>1500000</v>
      </c>
      <c r="H106">
        <v>0</v>
      </c>
      <c r="I106">
        <v>0</v>
      </c>
      <c r="J106">
        <v>0</v>
      </c>
      <c r="K106">
        <v>0</v>
      </c>
      <c r="L106">
        <v>96</v>
      </c>
      <c r="M106">
        <v>1500000</v>
      </c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ht="15" x14ac:dyDescent="0.25">
      <c r="A107">
        <v>35470</v>
      </c>
      <c r="B107">
        <v>35470</v>
      </c>
      <c r="C107">
        <v>1773</v>
      </c>
      <c r="D107" t="s">
        <v>2791</v>
      </c>
      <c r="E107">
        <v>285000</v>
      </c>
      <c r="F107">
        <v>1</v>
      </c>
      <c r="G107">
        <v>285000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285000</v>
      </c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ht="15" x14ac:dyDescent="0.25">
      <c r="A108">
        <v>35470</v>
      </c>
      <c r="B108">
        <v>35470</v>
      </c>
      <c r="C108">
        <v>1801</v>
      </c>
      <c r="D108" t="s">
        <v>2792</v>
      </c>
      <c r="E108">
        <v>25000</v>
      </c>
      <c r="F108">
        <v>4</v>
      </c>
      <c r="G108">
        <v>100000</v>
      </c>
      <c r="H108">
        <v>0</v>
      </c>
      <c r="I108">
        <v>0</v>
      </c>
      <c r="J108">
        <v>0</v>
      </c>
      <c r="K108">
        <v>0</v>
      </c>
      <c r="L108">
        <v>4</v>
      </c>
      <c r="M108">
        <v>100000</v>
      </c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ht="15" x14ac:dyDescent="0.25">
      <c r="A109">
        <v>35470</v>
      </c>
      <c r="B109">
        <v>35470</v>
      </c>
      <c r="C109">
        <v>1803</v>
      </c>
      <c r="D109" t="s">
        <v>2793</v>
      </c>
      <c r="E109">
        <v>11000</v>
      </c>
      <c r="F109">
        <v>5</v>
      </c>
      <c r="G109">
        <v>55000</v>
      </c>
      <c r="H109">
        <v>0</v>
      </c>
      <c r="I109">
        <v>0</v>
      </c>
      <c r="J109">
        <v>0</v>
      </c>
      <c r="K109">
        <v>0</v>
      </c>
      <c r="L109">
        <v>5</v>
      </c>
      <c r="M109">
        <v>55000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ht="15" x14ac:dyDescent="0.25">
      <c r="A110">
        <v>35470</v>
      </c>
      <c r="B110">
        <v>35470</v>
      </c>
      <c r="C110">
        <v>1827</v>
      </c>
      <c r="D110" t="s">
        <v>2166</v>
      </c>
      <c r="E110">
        <v>12000</v>
      </c>
      <c r="F110">
        <v>9</v>
      </c>
      <c r="G110">
        <v>108000</v>
      </c>
      <c r="H110">
        <v>0</v>
      </c>
      <c r="I110">
        <v>0</v>
      </c>
      <c r="J110">
        <v>0</v>
      </c>
      <c r="K110">
        <v>0</v>
      </c>
      <c r="L110">
        <v>9</v>
      </c>
      <c r="M110">
        <v>108000</v>
      </c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ht="15" x14ac:dyDescent="0.25">
      <c r="A111">
        <v>35470</v>
      </c>
      <c r="B111">
        <v>35470</v>
      </c>
      <c r="C111">
        <v>1843</v>
      </c>
      <c r="D111" t="s">
        <v>2794</v>
      </c>
      <c r="E111">
        <v>60000</v>
      </c>
      <c r="F111">
        <v>5</v>
      </c>
      <c r="G111">
        <v>300000</v>
      </c>
      <c r="H111">
        <v>0</v>
      </c>
      <c r="I111">
        <v>0</v>
      </c>
      <c r="J111">
        <v>0</v>
      </c>
      <c r="K111">
        <v>0</v>
      </c>
      <c r="L111">
        <v>5</v>
      </c>
      <c r="M111">
        <v>300000</v>
      </c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ht="15" x14ac:dyDescent="0.25">
      <c r="A112">
        <v>35470</v>
      </c>
      <c r="B112">
        <v>35470</v>
      </c>
      <c r="C112">
        <v>1844</v>
      </c>
      <c r="D112" t="s">
        <v>2795</v>
      </c>
      <c r="E112">
        <v>150000</v>
      </c>
      <c r="F112">
        <v>2</v>
      </c>
      <c r="G112">
        <v>300000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300000</v>
      </c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ht="15" x14ac:dyDescent="0.25">
      <c r="A113">
        <v>35470</v>
      </c>
      <c r="B113">
        <v>35470</v>
      </c>
      <c r="C113">
        <v>1845</v>
      </c>
      <c r="D113" t="s">
        <v>2796</v>
      </c>
      <c r="E113">
        <v>60000</v>
      </c>
      <c r="F113">
        <v>3</v>
      </c>
      <c r="G113">
        <v>180000</v>
      </c>
      <c r="H113">
        <v>0</v>
      </c>
      <c r="I113">
        <v>0</v>
      </c>
      <c r="J113">
        <v>0</v>
      </c>
      <c r="K113">
        <v>0</v>
      </c>
      <c r="L113">
        <v>3</v>
      </c>
      <c r="M113">
        <v>180000</v>
      </c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ht="15" x14ac:dyDescent="0.25">
      <c r="A114">
        <v>35470</v>
      </c>
      <c r="B114">
        <v>35470</v>
      </c>
      <c r="C114">
        <v>1853</v>
      </c>
      <c r="D114" t="s">
        <v>2797</v>
      </c>
      <c r="E114">
        <v>59763</v>
      </c>
      <c r="F114">
        <v>1</v>
      </c>
      <c r="G114">
        <v>59763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59763</v>
      </c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ht="15" x14ac:dyDescent="0.25">
      <c r="A115">
        <v>35470</v>
      </c>
      <c r="B115">
        <v>35470</v>
      </c>
      <c r="C115">
        <v>1854</v>
      </c>
      <c r="D115" t="s">
        <v>2798</v>
      </c>
      <c r="E115">
        <v>9960</v>
      </c>
      <c r="F115">
        <v>1</v>
      </c>
      <c r="G115">
        <v>9960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9960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ht="15" x14ac:dyDescent="0.25">
      <c r="A116">
        <v>35470</v>
      </c>
      <c r="B116">
        <v>35470</v>
      </c>
      <c r="C116">
        <v>1855</v>
      </c>
      <c r="D116" t="s">
        <v>2799</v>
      </c>
      <c r="E116">
        <v>12251</v>
      </c>
      <c r="F116">
        <v>15</v>
      </c>
      <c r="G116">
        <v>183765</v>
      </c>
      <c r="H116">
        <v>0</v>
      </c>
      <c r="I116">
        <v>0</v>
      </c>
      <c r="J116">
        <v>0</v>
      </c>
      <c r="K116">
        <v>0</v>
      </c>
      <c r="L116">
        <v>15</v>
      </c>
      <c r="M116">
        <v>183765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ht="15" x14ac:dyDescent="0.25">
      <c r="A117">
        <v>35470</v>
      </c>
      <c r="B117">
        <v>35470</v>
      </c>
      <c r="C117">
        <v>1856</v>
      </c>
      <c r="D117" t="s">
        <v>2800</v>
      </c>
      <c r="E117">
        <v>43746</v>
      </c>
      <c r="F117">
        <v>9</v>
      </c>
      <c r="G117">
        <v>393714</v>
      </c>
      <c r="H117">
        <v>0</v>
      </c>
      <c r="I117">
        <v>0</v>
      </c>
      <c r="J117">
        <v>0</v>
      </c>
      <c r="K117">
        <v>0</v>
      </c>
      <c r="L117">
        <v>9</v>
      </c>
      <c r="M117">
        <v>393714</v>
      </c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ht="15" x14ac:dyDescent="0.25">
      <c r="A118">
        <v>35470</v>
      </c>
      <c r="B118">
        <v>35470</v>
      </c>
      <c r="C118">
        <v>1857</v>
      </c>
      <c r="D118" t="s">
        <v>2801</v>
      </c>
      <c r="E118">
        <v>8765</v>
      </c>
      <c r="F118">
        <v>5</v>
      </c>
      <c r="G118">
        <v>43825</v>
      </c>
      <c r="H118">
        <v>0</v>
      </c>
      <c r="I118">
        <v>0</v>
      </c>
      <c r="J118">
        <v>0</v>
      </c>
      <c r="K118">
        <v>0</v>
      </c>
      <c r="L118">
        <v>5</v>
      </c>
      <c r="M118">
        <v>43825</v>
      </c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ht="15" x14ac:dyDescent="0.25">
      <c r="A119">
        <v>35470</v>
      </c>
      <c r="B119">
        <v>35470</v>
      </c>
      <c r="C119">
        <v>1858</v>
      </c>
      <c r="D119" t="s">
        <v>2802</v>
      </c>
      <c r="E119">
        <v>13148</v>
      </c>
      <c r="F119">
        <v>15</v>
      </c>
      <c r="G119">
        <v>197220</v>
      </c>
      <c r="H119">
        <v>0</v>
      </c>
      <c r="I119">
        <v>0</v>
      </c>
      <c r="J119">
        <v>0</v>
      </c>
      <c r="K119">
        <v>0</v>
      </c>
      <c r="L119">
        <v>15</v>
      </c>
      <c r="M119">
        <v>197220</v>
      </c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ht="15" x14ac:dyDescent="0.25">
      <c r="A120">
        <v>35470</v>
      </c>
      <c r="B120">
        <v>35470</v>
      </c>
      <c r="C120">
        <v>1859</v>
      </c>
      <c r="D120" t="s">
        <v>2803</v>
      </c>
      <c r="E120">
        <v>8765</v>
      </c>
      <c r="F120">
        <v>5</v>
      </c>
      <c r="G120">
        <v>43825</v>
      </c>
      <c r="H120">
        <v>0</v>
      </c>
      <c r="I120">
        <v>0</v>
      </c>
      <c r="J120">
        <v>0</v>
      </c>
      <c r="K120">
        <v>0</v>
      </c>
      <c r="L120">
        <v>5</v>
      </c>
      <c r="M120">
        <v>43825</v>
      </c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ht="15" x14ac:dyDescent="0.25">
      <c r="A121">
        <v>35470</v>
      </c>
      <c r="B121">
        <v>35470</v>
      </c>
      <c r="C121">
        <v>1860</v>
      </c>
      <c r="D121" t="s">
        <v>2804</v>
      </c>
      <c r="E121">
        <v>7969</v>
      </c>
      <c r="F121">
        <v>15</v>
      </c>
      <c r="G121">
        <v>119535</v>
      </c>
      <c r="H121">
        <v>0</v>
      </c>
      <c r="I121">
        <v>0</v>
      </c>
      <c r="J121">
        <v>0</v>
      </c>
      <c r="K121">
        <v>0</v>
      </c>
      <c r="L121">
        <v>15</v>
      </c>
      <c r="M121">
        <v>119535</v>
      </c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ht="15" x14ac:dyDescent="0.25">
      <c r="A122">
        <v>35470</v>
      </c>
      <c r="B122">
        <v>35470</v>
      </c>
      <c r="C122">
        <v>1861</v>
      </c>
      <c r="D122" t="s">
        <v>2805</v>
      </c>
      <c r="E122">
        <v>20916</v>
      </c>
      <c r="F122">
        <v>3</v>
      </c>
      <c r="G122">
        <v>62748</v>
      </c>
      <c r="H122">
        <v>0</v>
      </c>
      <c r="I122">
        <v>0</v>
      </c>
      <c r="J122">
        <v>0</v>
      </c>
      <c r="K122">
        <v>0</v>
      </c>
      <c r="L122">
        <v>3</v>
      </c>
      <c r="M122">
        <v>62748</v>
      </c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ht="15" x14ac:dyDescent="0.25">
      <c r="A123">
        <v>35470</v>
      </c>
      <c r="B123">
        <v>35470</v>
      </c>
      <c r="C123">
        <v>1862</v>
      </c>
      <c r="D123" t="s">
        <v>2806</v>
      </c>
      <c r="E123">
        <v>6973</v>
      </c>
      <c r="F123">
        <v>6</v>
      </c>
      <c r="G123">
        <v>41838</v>
      </c>
      <c r="H123">
        <v>0</v>
      </c>
      <c r="I123">
        <v>0</v>
      </c>
      <c r="J123">
        <v>0</v>
      </c>
      <c r="K123">
        <v>0</v>
      </c>
      <c r="L123">
        <v>6</v>
      </c>
      <c r="M123">
        <v>41838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ht="15" x14ac:dyDescent="0.25">
      <c r="A124">
        <v>35470</v>
      </c>
      <c r="B124">
        <v>35470</v>
      </c>
      <c r="C124">
        <v>1863</v>
      </c>
      <c r="D124" t="s">
        <v>2807</v>
      </c>
      <c r="E124">
        <v>31800</v>
      </c>
      <c r="F124">
        <v>10</v>
      </c>
      <c r="G124">
        <v>318000</v>
      </c>
      <c r="H124">
        <v>0</v>
      </c>
      <c r="I124">
        <v>0</v>
      </c>
      <c r="J124">
        <v>0</v>
      </c>
      <c r="K124">
        <v>0</v>
      </c>
      <c r="L124">
        <v>10</v>
      </c>
      <c r="M124">
        <v>318000</v>
      </c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ht="15" x14ac:dyDescent="0.25">
      <c r="A125">
        <v>35470</v>
      </c>
      <c r="B125">
        <v>35470</v>
      </c>
      <c r="C125">
        <v>1892</v>
      </c>
      <c r="D125" t="s">
        <v>2808</v>
      </c>
      <c r="E125">
        <v>67083</v>
      </c>
      <c r="F125">
        <v>1</v>
      </c>
      <c r="G125">
        <v>67083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67083</v>
      </c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ht="15" x14ac:dyDescent="0.25">
      <c r="A126">
        <v>35470</v>
      </c>
      <c r="B126">
        <v>35470</v>
      </c>
      <c r="C126">
        <v>1894</v>
      </c>
      <c r="D126" t="s">
        <v>2809</v>
      </c>
      <c r="E126">
        <v>59091</v>
      </c>
      <c r="F126">
        <v>1</v>
      </c>
      <c r="G126">
        <v>59091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59091</v>
      </c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ht="15" x14ac:dyDescent="0.25">
      <c r="A127">
        <v>35470</v>
      </c>
      <c r="B127">
        <v>35470</v>
      </c>
      <c r="C127">
        <v>1895</v>
      </c>
      <c r="D127" t="s">
        <v>2810</v>
      </c>
      <c r="E127">
        <v>79200</v>
      </c>
      <c r="F127">
        <v>3</v>
      </c>
      <c r="G127">
        <v>237600</v>
      </c>
      <c r="H127">
        <v>0</v>
      </c>
      <c r="I127">
        <v>0</v>
      </c>
      <c r="J127">
        <v>0</v>
      </c>
      <c r="K127">
        <v>0</v>
      </c>
      <c r="L127">
        <v>3</v>
      </c>
      <c r="M127">
        <v>237600</v>
      </c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ht="15" x14ac:dyDescent="0.25">
      <c r="A128">
        <v>35470</v>
      </c>
      <c r="B128">
        <v>35470</v>
      </c>
      <c r="C128">
        <v>1896</v>
      </c>
      <c r="D128" t="s">
        <v>2811</v>
      </c>
      <c r="E128">
        <v>66600</v>
      </c>
      <c r="F128">
        <v>1</v>
      </c>
      <c r="G128">
        <v>66600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66600</v>
      </c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ht="15" x14ac:dyDescent="0.25">
      <c r="A129">
        <v>35470</v>
      </c>
      <c r="B129">
        <v>35470</v>
      </c>
      <c r="C129">
        <v>1897</v>
      </c>
      <c r="D129" t="s">
        <v>2812</v>
      </c>
      <c r="E129">
        <v>25000</v>
      </c>
      <c r="F129">
        <v>1</v>
      </c>
      <c r="G129">
        <v>25000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25000</v>
      </c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ht="15" x14ac:dyDescent="0.25">
      <c r="A130">
        <v>35470</v>
      </c>
      <c r="B130">
        <v>35470</v>
      </c>
      <c r="C130">
        <v>1898</v>
      </c>
      <c r="D130" t="s">
        <v>2813</v>
      </c>
      <c r="E130">
        <v>68550</v>
      </c>
      <c r="F130">
        <v>1</v>
      </c>
      <c r="G130">
        <v>68550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68550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ht="15" x14ac:dyDescent="0.25">
      <c r="A131">
        <v>35470</v>
      </c>
      <c r="B131">
        <v>35470</v>
      </c>
      <c r="C131">
        <v>1899</v>
      </c>
      <c r="D131" t="s">
        <v>2814</v>
      </c>
      <c r="E131">
        <v>15991</v>
      </c>
      <c r="F131">
        <v>1</v>
      </c>
      <c r="G131">
        <v>15991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15991</v>
      </c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ht="15" x14ac:dyDescent="0.25">
      <c r="A132">
        <v>35470</v>
      </c>
      <c r="B132">
        <v>35470</v>
      </c>
      <c r="C132">
        <v>1900</v>
      </c>
      <c r="D132" t="s">
        <v>2815</v>
      </c>
      <c r="E132">
        <v>30380</v>
      </c>
      <c r="F132">
        <v>1</v>
      </c>
      <c r="G132">
        <v>30380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30380</v>
      </c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ht="15" x14ac:dyDescent="0.25">
      <c r="A133">
        <v>35470</v>
      </c>
      <c r="B133">
        <v>35470</v>
      </c>
      <c r="C133">
        <v>1901</v>
      </c>
      <c r="D133" t="s">
        <v>2816</v>
      </c>
      <c r="E133">
        <v>68600</v>
      </c>
      <c r="F133">
        <v>1</v>
      </c>
      <c r="G133">
        <v>68600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68600</v>
      </c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ht="15" x14ac:dyDescent="0.25">
      <c r="A134">
        <v>35470</v>
      </c>
      <c r="B134">
        <v>35470</v>
      </c>
      <c r="C134">
        <v>1902</v>
      </c>
      <c r="D134" t="s">
        <v>2817</v>
      </c>
      <c r="E134">
        <v>29400</v>
      </c>
      <c r="F134">
        <v>4</v>
      </c>
      <c r="G134">
        <v>117600</v>
      </c>
      <c r="H134">
        <v>0</v>
      </c>
      <c r="I134">
        <v>0</v>
      </c>
      <c r="J134">
        <v>0</v>
      </c>
      <c r="K134">
        <v>0</v>
      </c>
      <c r="L134">
        <v>4</v>
      </c>
      <c r="M134">
        <v>117600</v>
      </c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ht="15" x14ac:dyDescent="0.25">
      <c r="A135">
        <v>35470</v>
      </c>
      <c r="B135">
        <v>35470</v>
      </c>
      <c r="C135">
        <v>1903</v>
      </c>
      <c r="D135" t="s">
        <v>2818</v>
      </c>
      <c r="E135">
        <v>30000</v>
      </c>
      <c r="F135">
        <v>1</v>
      </c>
      <c r="G135">
        <v>30000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30000</v>
      </c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ht="15" x14ac:dyDescent="0.25">
      <c r="A136">
        <v>35470</v>
      </c>
      <c r="B136">
        <v>35470</v>
      </c>
      <c r="C136">
        <v>1904</v>
      </c>
      <c r="D136" t="s">
        <v>2819</v>
      </c>
      <c r="E136">
        <v>45000</v>
      </c>
      <c r="F136">
        <v>1</v>
      </c>
      <c r="G136">
        <v>45000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45000</v>
      </c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ht="15" x14ac:dyDescent="0.25">
      <c r="A137">
        <v>35470</v>
      </c>
      <c r="B137">
        <v>35470</v>
      </c>
      <c r="C137">
        <v>1905</v>
      </c>
      <c r="D137" t="s">
        <v>2820</v>
      </c>
      <c r="E137">
        <v>43200</v>
      </c>
      <c r="F137">
        <v>2</v>
      </c>
      <c r="G137">
        <v>86400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86400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ht="15" x14ac:dyDescent="0.25">
      <c r="A138">
        <v>35470</v>
      </c>
      <c r="B138">
        <v>35470</v>
      </c>
      <c r="C138">
        <v>1906</v>
      </c>
      <c r="D138" t="s">
        <v>2821</v>
      </c>
      <c r="E138">
        <v>30000</v>
      </c>
      <c r="F138">
        <v>6</v>
      </c>
      <c r="G138">
        <v>180000</v>
      </c>
      <c r="H138">
        <v>0</v>
      </c>
      <c r="I138">
        <v>0</v>
      </c>
      <c r="J138">
        <v>0</v>
      </c>
      <c r="K138">
        <v>0</v>
      </c>
      <c r="L138">
        <v>6</v>
      </c>
      <c r="M138">
        <v>180000</v>
      </c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ht="15" x14ac:dyDescent="0.25">
      <c r="A139">
        <v>35470</v>
      </c>
      <c r="B139">
        <v>35470</v>
      </c>
      <c r="C139">
        <v>1907</v>
      </c>
      <c r="D139" t="s">
        <v>2822</v>
      </c>
      <c r="E139">
        <v>2700</v>
      </c>
      <c r="F139">
        <v>3</v>
      </c>
      <c r="G139">
        <v>8100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8100</v>
      </c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ht="15" x14ac:dyDescent="0.25">
      <c r="A140">
        <v>35470</v>
      </c>
      <c r="B140">
        <v>35470</v>
      </c>
      <c r="C140">
        <v>1908</v>
      </c>
      <c r="D140" t="s">
        <v>2823</v>
      </c>
      <c r="E140">
        <v>7500</v>
      </c>
      <c r="F140">
        <v>2</v>
      </c>
      <c r="G140">
        <v>15000</v>
      </c>
      <c r="H140">
        <v>0</v>
      </c>
      <c r="I140">
        <v>0</v>
      </c>
      <c r="J140">
        <v>0</v>
      </c>
      <c r="K140">
        <v>0</v>
      </c>
      <c r="L140">
        <v>2</v>
      </c>
      <c r="M140">
        <v>15000</v>
      </c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ht="15" x14ac:dyDescent="0.25">
      <c r="A141">
        <v>35470</v>
      </c>
      <c r="B141">
        <v>35470</v>
      </c>
      <c r="C141">
        <v>1909</v>
      </c>
      <c r="D141" t="s">
        <v>2824</v>
      </c>
      <c r="E141">
        <v>23400</v>
      </c>
      <c r="F141">
        <v>6</v>
      </c>
      <c r="G141">
        <v>140400</v>
      </c>
      <c r="H141">
        <v>0</v>
      </c>
      <c r="I141">
        <v>0</v>
      </c>
      <c r="J141">
        <v>0</v>
      </c>
      <c r="K141">
        <v>0</v>
      </c>
      <c r="L141">
        <v>6</v>
      </c>
      <c r="M141">
        <v>140400</v>
      </c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ht="15" x14ac:dyDescent="0.25">
      <c r="A142">
        <v>35470</v>
      </c>
      <c r="B142">
        <v>35470</v>
      </c>
      <c r="C142">
        <v>1917</v>
      </c>
      <c r="D142" t="s">
        <v>2825</v>
      </c>
      <c r="E142">
        <v>450000</v>
      </c>
      <c r="F142">
        <v>1</v>
      </c>
      <c r="G142">
        <v>450000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450000</v>
      </c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ht="15" x14ac:dyDescent="0.25">
      <c r="A143">
        <v>35470</v>
      </c>
      <c r="B143">
        <v>35470</v>
      </c>
      <c r="C143">
        <v>1918</v>
      </c>
      <c r="D143" t="s">
        <v>2826</v>
      </c>
      <c r="E143">
        <v>45000</v>
      </c>
      <c r="F143">
        <v>1</v>
      </c>
      <c r="G143">
        <v>45000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45000</v>
      </c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ht="15" x14ac:dyDescent="0.25">
      <c r="A144">
        <v>35470</v>
      </c>
      <c r="B144">
        <v>35470</v>
      </c>
      <c r="C144">
        <v>1919</v>
      </c>
      <c r="D144" t="s">
        <v>2827</v>
      </c>
      <c r="E144">
        <v>67500</v>
      </c>
      <c r="F144">
        <v>2</v>
      </c>
      <c r="G144">
        <v>135000</v>
      </c>
      <c r="H144">
        <v>0</v>
      </c>
      <c r="I144">
        <v>0</v>
      </c>
      <c r="J144">
        <v>0</v>
      </c>
      <c r="K144">
        <v>0</v>
      </c>
      <c r="L144">
        <v>2</v>
      </c>
      <c r="M144">
        <v>135000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ht="15" x14ac:dyDescent="0.25">
      <c r="A145">
        <v>35470</v>
      </c>
      <c r="B145">
        <v>35470</v>
      </c>
      <c r="C145">
        <v>1921</v>
      </c>
      <c r="D145" t="s">
        <v>2828</v>
      </c>
      <c r="E145">
        <v>14000</v>
      </c>
      <c r="F145">
        <v>2</v>
      </c>
      <c r="G145">
        <v>28000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28000</v>
      </c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ht="15" x14ac:dyDescent="0.25">
      <c r="A146">
        <v>35470</v>
      </c>
      <c r="B146">
        <v>35470</v>
      </c>
      <c r="C146">
        <v>1922</v>
      </c>
      <c r="D146" t="s">
        <v>2829</v>
      </c>
      <c r="E146">
        <v>11000</v>
      </c>
      <c r="F146">
        <v>1</v>
      </c>
      <c r="G146">
        <v>11000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11000</v>
      </c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ht="15" x14ac:dyDescent="0.25">
      <c r="A147">
        <v>35470</v>
      </c>
      <c r="B147">
        <v>35470</v>
      </c>
      <c r="C147">
        <v>1923</v>
      </c>
      <c r="D147" t="s">
        <v>2830</v>
      </c>
      <c r="E147">
        <v>4000</v>
      </c>
      <c r="F147">
        <v>1</v>
      </c>
      <c r="G147">
        <v>4000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4000</v>
      </c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ht="15" x14ac:dyDescent="0.25">
      <c r="A148">
        <v>35470</v>
      </c>
      <c r="B148">
        <v>35470</v>
      </c>
      <c r="C148">
        <v>1924</v>
      </c>
      <c r="D148" t="s">
        <v>2831</v>
      </c>
      <c r="E148">
        <v>7000</v>
      </c>
      <c r="F148">
        <v>1</v>
      </c>
      <c r="G148">
        <v>7000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7000</v>
      </c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ht="15" x14ac:dyDescent="0.25">
      <c r="A149">
        <v>35470</v>
      </c>
      <c r="B149">
        <v>35470</v>
      </c>
      <c r="C149">
        <v>1925</v>
      </c>
      <c r="D149" t="s">
        <v>2832</v>
      </c>
      <c r="E149">
        <v>7000</v>
      </c>
      <c r="F149">
        <v>1</v>
      </c>
      <c r="G149">
        <v>7000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7000</v>
      </c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ht="15" x14ac:dyDescent="0.25">
      <c r="A150">
        <v>35470</v>
      </c>
      <c r="B150">
        <v>35470</v>
      </c>
      <c r="C150">
        <v>1926</v>
      </c>
      <c r="D150" t="s">
        <v>2833</v>
      </c>
      <c r="E150">
        <v>148000</v>
      </c>
      <c r="F150">
        <v>1</v>
      </c>
      <c r="G150">
        <v>148000</v>
      </c>
      <c r="H150">
        <v>0</v>
      </c>
      <c r="I150">
        <v>0</v>
      </c>
      <c r="J150">
        <v>0</v>
      </c>
      <c r="K150">
        <v>0</v>
      </c>
      <c r="L150">
        <v>1</v>
      </c>
      <c r="M150">
        <v>148000</v>
      </c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ht="15" x14ac:dyDescent="0.25">
      <c r="A151">
        <v>35470</v>
      </c>
      <c r="B151">
        <v>35470</v>
      </c>
      <c r="C151">
        <v>1927</v>
      </c>
      <c r="D151" t="s">
        <v>2834</v>
      </c>
      <c r="E151">
        <v>60000</v>
      </c>
      <c r="F151">
        <v>1</v>
      </c>
      <c r="G151">
        <v>60000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60000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ht="15" x14ac:dyDescent="0.25">
      <c r="A152">
        <v>35470</v>
      </c>
      <c r="B152">
        <v>35470</v>
      </c>
      <c r="C152">
        <v>1928</v>
      </c>
      <c r="D152" t="s">
        <v>2835</v>
      </c>
      <c r="E152">
        <v>15000</v>
      </c>
      <c r="F152">
        <v>2</v>
      </c>
      <c r="G152">
        <v>30000</v>
      </c>
      <c r="H152">
        <v>0</v>
      </c>
      <c r="I152">
        <v>0</v>
      </c>
      <c r="J152">
        <v>0</v>
      </c>
      <c r="K152">
        <v>0</v>
      </c>
      <c r="L152">
        <v>2</v>
      </c>
      <c r="M152">
        <v>30000</v>
      </c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ht="15" x14ac:dyDescent="0.25">
      <c r="A153">
        <v>35470</v>
      </c>
      <c r="B153">
        <v>35470</v>
      </c>
      <c r="C153">
        <v>1929</v>
      </c>
      <c r="D153" t="s">
        <v>2836</v>
      </c>
      <c r="E153">
        <v>6000</v>
      </c>
      <c r="F153">
        <v>1</v>
      </c>
      <c r="G153">
        <v>6000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6000</v>
      </c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ht="15" x14ac:dyDescent="0.25">
      <c r="A154">
        <v>35470</v>
      </c>
      <c r="B154">
        <v>35470</v>
      </c>
      <c r="C154">
        <v>1930</v>
      </c>
      <c r="D154" t="s">
        <v>2837</v>
      </c>
      <c r="E154">
        <v>7400</v>
      </c>
      <c r="F154">
        <v>6</v>
      </c>
      <c r="G154">
        <v>44400</v>
      </c>
      <c r="H154">
        <v>0</v>
      </c>
      <c r="I154">
        <v>0</v>
      </c>
      <c r="J154">
        <v>0</v>
      </c>
      <c r="K154">
        <v>0</v>
      </c>
      <c r="L154">
        <v>6</v>
      </c>
      <c r="M154">
        <v>44400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ht="15" x14ac:dyDescent="0.25">
      <c r="A155">
        <v>35470</v>
      </c>
      <c r="B155">
        <v>35470</v>
      </c>
      <c r="C155">
        <v>1931</v>
      </c>
      <c r="D155" t="s">
        <v>2838</v>
      </c>
      <c r="E155">
        <v>41000</v>
      </c>
      <c r="F155">
        <v>1</v>
      </c>
      <c r="G155">
        <v>41000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41000</v>
      </c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ht="15" x14ac:dyDescent="0.25">
      <c r="A156">
        <v>35470</v>
      </c>
      <c r="B156">
        <v>35470</v>
      </c>
      <c r="C156">
        <v>1939</v>
      </c>
      <c r="D156" t="s">
        <v>2839</v>
      </c>
      <c r="E156">
        <v>28000</v>
      </c>
      <c r="F156">
        <v>3</v>
      </c>
      <c r="G156">
        <v>84000</v>
      </c>
      <c r="H156">
        <v>0</v>
      </c>
      <c r="I156">
        <v>0</v>
      </c>
      <c r="J156">
        <v>0</v>
      </c>
      <c r="K156">
        <v>0</v>
      </c>
      <c r="L156">
        <v>3</v>
      </c>
      <c r="M156">
        <v>84000</v>
      </c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ht="15" x14ac:dyDescent="0.25">
      <c r="A157">
        <v>35420</v>
      </c>
      <c r="B157">
        <v>35420</v>
      </c>
      <c r="C157">
        <v>1987</v>
      </c>
      <c r="D157" t="s">
        <v>2840</v>
      </c>
      <c r="E157">
        <v>12000</v>
      </c>
      <c r="F157">
        <v>1</v>
      </c>
      <c r="G157">
        <v>12000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12000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ht="15" x14ac:dyDescent="0.25">
      <c r="A158">
        <v>35420</v>
      </c>
      <c r="B158">
        <v>35420</v>
      </c>
      <c r="C158">
        <v>2019</v>
      </c>
      <c r="D158" t="s">
        <v>1823</v>
      </c>
      <c r="E158">
        <v>12000</v>
      </c>
      <c r="F158">
        <v>1</v>
      </c>
      <c r="G158">
        <v>12000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12000</v>
      </c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ht="15" x14ac:dyDescent="0.25">
      <c r="A159">
        <v>35420</v>
      </c>
      <c r="B159">
        <v>35420</v>
      </c>
      <c r="C159">
        <v>2088</v>
      </c>
      <c r="D159" t="s">
        <v>2841</v>
      </c>
      <c r="E159">
        <v>26000</v>
      </c>
      <c r="F159">
        <v>2</v>
      </c>
      <c r="G159">
        <v>52000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52000</v>
      </c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ht="15" x14ac:dyDescent="0.25">
      <c r="A160">
        <v>35470</v>
      </c>
      <c r="B160">
        <v>35470</v>
      </c>
      <c r="C160">
        <v>2093</v>
      </c>
      <c r="D160" t="s">
        <v>2842</v>
      </c>
      <c r="E160">
        <v>680000</v>
      </c>
      <c r="F160">
        <v>4</v>
      </c>
      <c r="G160">
        <v>2720000</v>
      </c>
      <c r="H160">
        <v>0</v>
      </c>
      <c r="I160">
        <v>0</v>
      </c>
      <c r="J160">
        <v>0</v>
      </c>
      <c r="K160">
        <v>0</v>
      </c>
      <c r="L160">
        <v>4</v>
      </c>
      <c r="M160">
        <v>2720000</v>
      </c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ht="15" x14ac:dyDescent="0.25">
      <c r="A161">
        <v>35470</v>
      </c>
      <c r="B161">
        <v>35470</v>
      </c>
      <c r="C161">
        <v>2094</v>
      </c>
      <c r="D161" t="s">
        <v>2843</v>
      </c>
      <c r="E161">
        <v>146000</v>
      </c>
      <c r="F161">
        <v>10</v>
      </c>
      <c r="G161">
        <v>1460000</v>
      </c>
      <c r="H161">
        <v>0</v>
      </c>
      <c r="I161">
        <v>0</v>
      </c>
      <c r="J161">
        <v>0</v>
      </c>
      <c r="K161">
        <v>0</v>
      </c>
      <c r="L161">
        <v>10</v>
      </c>
      <c r="M161">
        <v>1460000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ht="15" x14ac:dyDescent="0.25">
      <c r="A162">
        <v>35470</v>
      </c>
      <c r="B162">
        <v>35470</v>
      </c>
      <c r="C162">
        <v>2098</v>
      </c>
      <c r="D162" t="s">
        <v>2844</v>
      </c>
      <c r="E162">
        <v>70000</v>
      </c>
      <c r="F162">
        <v>2</v>
      </c>
      <c r="G162">
        <v>140000</v>
      </c>
      <c r="H162">
        <v>0</v>
      </c>
      <c r="I162">
        <v>0</v>
      </c>
      <c r="J162">
        <v>0</v>
      </c>
      <c r="K162">
        <v>0</v>
      </c>
      <c r="L162">
        <v>2</v>
      </c>
      <c r="M162">
        <v>140000</v>
      </c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ht="15" x14ac:dyDescent="0.25">
      <c r="A163">
        <v>35470</v>
      </c>
      <c r="B163">
        <v>35470</v>
      </c>
      <c r="C163">
        <v>2121</v>
      </c>
      <c r="D163" t="s">
        <v>2845</v>
      </c>
      <c r="E163">
        <v>150000</v>
      </c>
      <c r="F163">
        <v>3</v>
      </c>
      <c r="G163">
        <v>450000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450000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ht="15" x14ac:dyDescent="0.25">
      <c r="A164">
        <v>35470</v>
      </c>
      <c r="B164">
        <v>35470</v>
      </c>
      <c r="C164">
        <v>2122</v>
      </c>
      <c r="D164" t="s">
        <v>2846</v>
      </c>
      <c r="E164">
        <v>100000</v>
      </c>
      <c r="F164">
        <v>3</v>
      </c>
      <c r="G164">
        <v>300000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300000</v>
      </c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ht="15" x14ac:dyDescent="0.25">
      <c r="A165">
        <v>35470</v>
      </c>
      <c r="B165">
        <v>35470</v>
      </c>
      <c r="C165">
        <v>2125</v>
      </c>
      <c r="D165" t="s">
        <v>2847</v>
      </c>
      <c r="E165">
        <v>11700</v>
      </c>
      <c r="F165">
        <v>8</v>
      </c>
      <c r="G165">
        <v>93600</v>
      </c>
      <c r="H165">
        <v>0</v>
      </c>
      <c r="I165">
        <v>0</v>
      </c>
      <c r="J165">
        <v>0</v>
      </c>
      <c r="K165">
        <v>0</v>
      </c>
      <c r="L165">
        <v>8</v>
      </c>
      <c r="M165">
        <v>93600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ht="15" x14ac:dyDescent="0.25">
      <c r="A166">
        <v>35470</v>
      </c>
      <c r="B166">
        <v>35470</v>
      </c>
      <c r="C166">
        <v>2126</v>
      </c>
      <c r="D166" t="s">
        <v>2847</v>
      </c>
      <c r="E166">
        <v>11800</v>
      </c>
      <c r="F166">
        <v>1</v>
      </c>
      <c r="G166">
        <v>11800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11800</v>
      </c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ht="15" x14ac:dyDescent="0.25">
      <c r="A167">
        <v>35470</v>
      </c>
      <c r="B167">
        <v>35470</v>
      </c>
      <c r="C167">
        <v>2127</v>
      </c>
      <c r="D167" t="s">
        <v>2848</v>
      </c>
      <c r="E167">
        <v>45000</v>
      </c>
      <c r="F167">
        <v>20</v>
      </c>
      <c r="G167">
        <v>900000</v>
      </c>
      <c r="H167">
        <v>0</v>
      </c>
      <c r="I167">
        <v>0</v>
      </c>
      <c r="J167">
        <v>0</v>
      </c>
      <c r="K167">
        <v>0</v>
      </c>
      <c r="L167">
        <v>20</v>
      </c>
      <c r="M167">
        <v>900000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ht="15" x14ac:dyDescent="0.25">
      <c r="A168">
        <v>35470</v>
      </c>
      <c r="B168">
        <v>35470</v>
      </c>
      <c r="C168">
        <v>2128</v>
      </c>
      <c r="D168" t="s">
        <v>2849</v>
      </c>
      <c r="E168">
        <v>45000</v>
      </c>
      <c r="F168">
        <v>30</v>
      </c>
      <c r="G168">
        <v>1350000</v>
      </c>
      <c r="H168">
        <v>0</v>
      </c>
      <c r="I168">
        <v>0</v>
      </c>
      <c r="J168">
        <v>0</v>
      </c>
      <c r="K168">
        <v>0</v>
      </c>
      <c r="L168">
        <v>30</v>
      </c>
      <c r="M168">
        <v>1350000</v>
      </c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ht="15" x14ac:dyDescent="0.25">
      <c r="A169">
        <v>35470</v>
      </c>
      <c r="B169">
        <v>35470</v>
      </c>
      <c r="C169">
        <v>2129</v>
      </c>
      <c r="D169" t="s">
        <v>2850</v>
      </c>
      <c r="E169">
        <v>13000</v>
      </c>
      <c r="F169">
        <v>19</v>
      </c>
      <c r="G169">
        <v>247000</v>
      </c>
      <c r="H169">
        <v>0</v>
      </c>
      <c r="I169">
        <v>0</v>
      </c>
      <c r="J169">
        <v>0</v>
      </c>
      <c r="K169">
        <v>0</v>
      </c>
      <c r="L169">
        <v>19</v>
      </c>
      <c r="M169">
        <v>247000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ht="15" x14ac:dyDescent="0.25">
      <c r="A170">
        <v>35470</v>
      </c>
      <c r="B170">
        <v>35470</v>
      </c>
      <c r="C170">
        <v>2130</v>
      </c>
      <c r="D170" t="s">
        <v>2851</v>
      </c>
      <c r="E170">
        <v>30000</v>
      </c>
      <c r="F170">
        <v>1</v>
      </c>
      <c r="G170">
        <v>30000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30000</v>
      </c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ht="15" x14ac:dyDescent="0.25">
      <c r="A171">
        <v>35420</v>
      </c>
      <c r="B171">
        <v>35420</v>
      </c>
      <c r="C171">
        <v>2154</v>
      </c>
      <c r="D171" t="s">
        <v>2852</v>
      </c>
      <c r="E171">
        <v>600</v>
      </c>
      <c r="F171">
        <v>20</v>
      </c>
      <c r="G171">
        <v>12000</v>
      </c>
      <c r="H171">
        <v>0</v>
      </c>
      <c r="I171">
        <v>0</v>
      </c>
      <c r="J171">
        <v>0</v>
      </c>
      <c r="K171">
        <v>0</v>
      </c>
      <c r="L171">
        <v>20</v>
      </c>
      <c r="M171">
        <v>12000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ht="15" x14ac:dyDescent="0.25">
      <c r="A172">
        <v>35470</v>
      </c>
      <c r="B172">
        <v>35470</v>
      </c>
      <c r="C172">
        <v>2157</v>
      </c>
      <c r="D172" t="s">
        <v>2853</v>
      </c>
      <c r="E172">
        <v>12000</v>
      </c>
      <c r="F172">
        <v>1</v>
      </c>
      <c r="G172">
        <v>12000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12000</v>
      </c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ht="15" x14ac:dyDescent="0.25">
      <c r="A173">
        <v>35470</v>
      </c>
      <c r="B173">
        <v>35470</v>
      </c>
      <c r="C173">
        <v>2257</v>
      </c>
      <c r="D173" t="s">
        <v>2854</v>
      </c>
      <c r="E173">
        <v>8000</v>
      </c>
      <c r="F173">
        <v>18</v>
      </c>
      <c r="G173">
        <v>144000</v>
      </c>
      <c r="H173">
        <v>0</v>
      </c>
      <c r="I173">
        <v>0</v>
      </c>
      <c r="J173">
        <v>0</v>
      </c>
      <c r="K173">
        <v>0</v>
      </c>
      <c r="L173">
        <v>18</v>
      </c>
      <c r="M173">
        <v>144000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ht="15" x14ac:dyDescent="0.25">
      <c r="A174">
        <v>35470</v>
      </c>
      <c r="B174">
        <v>35470</v>
      </c>
      <c r="C174">
        <v>2294</v>
      </c>
      <c r="D174" t="s">
        <v>2855</v>
      </c>
      <c r="E174">
        <v>20000</v>
      </c>
      <c r="F174">
        <v>3</v>
      </c>
      <c r="G174">
        <v>60000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60000</v>
      </c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ht="15" x14ac:dyDescent="0.25">
      <c r="A175">
        <v>35420</v>
      </c>
      <c r="B175">
        <v>35420</v>
      </c>
      <c r="C175">
        <v>2295</v>
      </c>
      <c r="D175" t="s">
        <v>2163</v>
      </c>
      <c r="E175">
        <v>1000</v>
      </c>
      <c r="F175">
        <v>6</v>
      </c>
      <c r="G175">
        <v>6000</v>
      </c>
      <c r="H175">
        <v>0</v>
      </c>
      <c r="I175">
        <v>0</v>
      </c>
      <c r="J175">
        <v>3</v>
      </c>
      <c r="K175">
        <v>3000</v>
      </c>
      <c r="L175">
        <v>3</v>
      </c>
      <c r="M175">
        <v>3000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ht="15" x14ac:dyDescent="0.25">
      <c r="A176">
        <v>35470</v>
      </c>
      <c r="B176">
        <v>35470</v>
      </c>
      <c r="C176">
        <v>2297</v>
      </c>
      <c r="D176" t="s">
        <v>2856</v>
      </c>
      <c r="E176">
        <v>9960</v>
      </c>
      <c r="F176">
        <v>2</v>
      </c>
      <c r="G176">
        <v>19920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19920</v>
      </c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ht="15" x14ac:dyDescent="0.25">
      <c r="A177">
        <v>35470</v>
      </c>
      <c r="B177">
        <v>35470</v>
      </c>
      <c r="C177">
        <v>2300</v>
      </c>
      <c r="D177" t="s">
        <v>2801</v>
      </c>
      <c r="E177">
        <v>8765</v>
      </c>
      <c r="F177">
        <v>10</v>
      </c>
      <c r="G177">
        <v>87650</v>
      </c>
      <c r="H177">
        <v>0</v>
      </c>
      <c r="I177">
        <v>0</v>
      </c>
      <c r="J177">
        <v>0</v>
      </c>
      <c r="K177">
        <v>0</v>
      </c>
      <c r="L177">
        <v>10</v>
      </c>
      <c r="M177">
        <v>87650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ht="15" x14ac:dyDescent="0.25">
      <c r="A178">
        <v>35470</v>
      </c>
      <c r="B178">
        <v>35470</v>
      </c>
      <c r="C178">
        <v>2302</v>
      </c>
      <c r="D178" t="s">
        <v>2857</v>
      </c>
      <c r="E178">
        <v>8765</v>
      </c>
      <c r="F178">
        <v>10</v>
      </c>
      <c r="G178">
        <v>87650</v>
      </c>
      <c r="H178">
        <v>0</v>
      </c>
      <c r="I178">
        <v>0</v>
      </c>
      <c r="J178">
        <v>0</v>
      </c>
      <c r="K178">
        <v>0</v>
      </c>
      <c r="L178">
        <v>10</v>
      </c>
      <c r="M178">
        <v>87650</v>
      </c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ht="15" x14ac:dyDescent="0.25">
      <c r="A179">
        <v>35420</v>
      </c>
      <c r="B179">
        <v>35420</v>
      </c>
      <c r="C179">
        <v>2358</v>
      </c>
      <c r="D179" t="s">
        <v>1930</v>
      </c>
      <c r="E179">
        <v>58000</v>
      </c>
      <c r="F179">
        <v>2</v>
      </c>
      <c r="G179">
        <v>116000</v>
      </c>
      <c r="H179">
        <v>0</v>
      </c>
      <c r="I179">
        <v>0</v>
      </c>
      <c r="J179">
        <v>0</v>
      </c>
      <c r="K179">
        <v>0</v>
      </c>
      <c r="L179">
        <v>2</v>
      </c>
      <c r="M179">
        <v>116000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ht="15" x14ac:dyDescent="0.25">
      <c r="A180">
        <v>35420</v>
      </c>
      <c r="B180">
        <v>35420</v>
      </c>
      <c r="C180">
        <v>2359</v>
      </c>
      <c r="D180" t="s">
        <v>2858</v>
      </c>
      <c r="E180">
        <v>25000</v>
      </c>
      <c r="F180">
        <v>3</v>
      </c>
      <c r="G180">
        <v>75000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75000</v>
      </c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ht="15" x14ac:dyDescent="0.25">
      <c r="A181">
        <v>35470</v>
      </c>
      <c r="B181">
        <v>35470</v>
      </c>
      <c r="C181">
        <v>2405</v>
      </c>
      <c r="D181" t="s">
        <v>2271</v>
      </c>
      <c r="E181">
        <v>16000</v>
      </c>
      <c r="F181">
        <v>1</v>
      </c>
      <c r="G181">
        <v>16000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16000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ht="15" x14ac:dyDescent="0.25">
      <c r="A182">
        <v>35420</v>
      </c>
      <c r="B182">
        <v>35420</v>
      </c>
      <c r="C182">
        <v>2410</v>
      </c>
      <c r="D182" t="s">
        <v>1930</v>
      </c>
      <c r="E182">
        <v>28000</v>
      </c>
      <c r="F182">
        <v>2</v>
      </c>
      <c r="G182">
        <v>56000</v>
      </c>
      <c r="H182">
        <v>0</v>
      </c>
      <c r="I182">
        <v>0</v>
      </c>
      <c r="J182">
        <v>0</v>
      </c>
      <c r="K182">
        <v>0</v>
      </c>
      <c r="L182">
        <v>2</v>
      </c>
      <c r="M182">
        <v>56000</v>
      </c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ht="15" x14ac:dyDescent="0.25">
      <c r="A183">
        <v>35470</v>
      </c>
      <c r="B183">
        <v>35470</v>
      </c>
      <c r="C183">
        <v>2462</v>
      </c>
      <c r="D183" t="s">
        <v>2859</v>
      </c>
      <c r="E183">
        <v>80000</v>
      </c>
      <c r="F183">
        <v>1</v>
      </c>
      <c r="G183">
        <v>80000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80000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ht="15" x14ac:dyDescent="0.25">
      <c r="A184">
        <v>35470</v>
      </c>
      <c r="B184">
        <v>35470</v>
      </c>
      <c r="C184">
        <v>2463</v>
      </c>
      <c r="D184" t="s">
        <v>2860</v>
      </c>
      <c r="E184">
        <v>70000</v>
      </c>
      <c r="F184">
        <v>1</v>
      </c>
      <c r="G184">
        <v>70000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70000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ht="15" x14ac:dyDescent="0.25">
      <c r="A185">
        <v>35470</v>
      </c>
      <c r="B185">
        <v>35470</v>
      </c>
      <c r="C185">
        <v>2473</v>
      </c>
      <c r="D185" t="s">
        <v>2861</v>
      </c>
      <c r="E185">
        <v>16000</v>
      </c>
      <c r="F185">
        <v>1</v>
      </c>
      <c r="G185">
        <v>16000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16000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ht="15" x14ac:dyDescent="0.25">
      <c r="A186">
        <v>35470</v>
      </c>
      <c r="B186">
        <v>35470</v>
      </c>
      <c r="C186">
        <v>2474</v>
      </c>
      <c r="D186" t="s">
        <v>1577</v>
      </c>
      <c r="E186">
        <v>14000</v>
      </c>
      <c r="F186">
        <v>1</v>
      </c>
      <c r="G186">
        <v>14000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14000</v>
      </c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ht="15" x14ac:dyDescent="0.25">
      <c r="A187">
        <v>35470</v>
      </c>
      <c r="B187">
        <v>35470</v>
      </c>
      <c r="C187">
        <v>2476</v>
      </c>
      <c r="D187" t="s">
        <v>2862</v>
      </c>
      <c r="E187">
        <v>28000</v>
      </c>
      <c r="F187">
        <v>1</v>
      </c>
      <c r="G187">
        <v>28000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28000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ht="15" x14ac:dyDescent="0.25">
      <c r="A188">
        <v>35470</v>
      </c>
      <c r="B188">
        <v>35470</v>
      </c>
      <c r="C188">
        <v>2483</v>
      </c>
      <c r="D188" t="s">
        <v>2863</v>
      </c>
      <c r="E188">
        <v>90000</v>
      </c>
      <c r="F188">
        <v>5</v>
      </c>
      <c r="G188">
        <v>450000</v>
      </c>
      <c r="H188">
        <v>0</v>
      </c>
      <c r="I188">
        <v>0</v>
      </c>
      <c r="J188">
        <v>0</v>
      </c>
      <c r="K188">
        <v>0</v>
      </c>
      <c r="L188">
        <v>5</v>
      </c>
      <c r="M188">
        <v>450000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ht="15" x14ac:dyDescent="0.25">
      <c r="A189">
        <v>35470</v>
      </c>
      <c r="B189">
        <v>35470</v>
      </c>
      <c r="C189">
        <v>2497</v>
      </c>
      <c r="D189" t="s">
        <v>2864</v>
      </c>
      <c r="E189">
        <v>4000</v>
      </c>
      <c r="F189">
        <v>1</v>
      </c>
      <c r="G189">
        <v>4000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4000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ht="15" x14ac:dyDescent="0.25">
      <c r="A190">
        <v>35470</v>
      </c>
      <c r="B190">
        <v>35470</v>
      </c>
      <c r="C190">
        <v>2520</v>
      </c>
      <c r="D190" t="s">
        <v>2865</v>
      </c>
      <c r="E190">
        <v>150000</v>
      </c>
      <c r="F190">
        <v>1</v>
      </c>
      <c r="G190">
        <v>150000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150000</v>
      </c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ht="15" x14ac:dyDescent="0.25">
      <c r="A191">
        <v>35460</v>
      </c>
      <c r="B191">
        <v>35460</v>
      </c>
      <c r="C191">
        <v>2550</v>
      </c>
      <c r="D191" t="s">
        <v>1551</v>
      </c>
      <c r="E191">
        <v>200</v>
      </c>
      <c r="F191">
        <v>11</v>
      </c>
      <c r="G191">
        <v>2200</v>
      </c>
      <c r="H191">
        <v>100</v>
      </c>
      <c r="I191">
        <v>20000</v>
      </c>
      <c r="J191">
        <v>84</v>
      </c>
      <c r="K191">
        <v>16800</v>
      </c>
      <c r="L191">
        <v>27</v>
      </c>
      <c r="M191">
        <v>5400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ht="15" x14ac:dyDescent="0.25">
      <c r="A192">
        <v>35300</v>
      </c>
      <c r="B192">
        <v>35300</v>
      </c>
      <c r="C192">
        <v>2555</v>
      </c>
      <c r="D192" t="s">
        <v>1598</v>
      </c>
      <c r="E192">
        <v>400</v>
      </c>
      <c r="F192">
        <v>3</v>
      </c>
      <c r="G192">
        <v>1200</v>
      </c>
      <c r="H192">
        <v>11476</v>
      </c>
      <c r="I192">
        <v>4590400</v>
      </c>
      <c r="J192">
        <v>11479</v>
      </c>
      <c r="K192">
        <v>4591600</v>
      </c>
      <c r="L192">
        <v>0</v>
      </c>
      <c r="M192">
        <v>0</v>
      </c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ht="15" x14ac:dyDescent="0.25">
      <c r="A193">
        <v>35420</v>
      </c>
      <c r="B193">
        <v>35420</v>
      </c>
      <c r="C193">
        <v>2580</v>
      </c>
      <c r="D193" t="s">
        <v>2866</v>
      </c>
      <c r="E193">
        <v>50000</v>
      </c>
      <c r="F193">
        <v>1</v>
      </c>
      <c r="G193">
        <v>50000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50000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ht="15" x14ac:dyDescent="0.25">
      <c r="A194">
        <v>35420</v>
      </c>
      <c r="B194">
        <v>35420</v>
      </c>
      <c r="C194">
        <v>2648</v>
      </c>
      <c r="D194" t="s">
        <v>2867</v>
      </c>
      <c r="E194">
        <v>22000</v>
      </c>
      <c r="F194">
        <v>9</v>
      </c>
      <c r="G194">
        <v>198000</v>
      </c>
      <c r="H194">
        <v>0</v>
      </c>
      <c r="I194">
        <v>0</v>
      </c>
      <c r="J194">
        <v>0</v>
      </c>
      <c r="K194">
        <v>0</v>
      </c>
      <c r="L194">
        <v>9</v>
      </c>
      <c r="M194">
        <v>198000</v>
      </c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ht="15" x14ac:dyDescent="0.25">
      <c r="A195">
        <v>35470</v>
      </c>
      <c r="B195">
        <v>35470</v>
      </c>
      <c r="C195">
        <v>2652</v>
      </c>
      <c r="D195" t="s">
        <v>2868</v>
      </c>
      <c r="E195">
        <v>14300</v>
      </c>
      <c r="F195">
        <v>1</v>
      </c>
      <c r="G195">
        <v>14300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14300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ht="15" x14ac:dyDescent="0.25">
      <c r="A196">
        <v>35470</v>
      </c>
      <c r="B196">
        <v>35470</v>
      </c>
      <c r="C196">
        <v>2653</v>
      </c>
      <c r="D196" t="s">
        <v>2869</v>
      </c>
      <c r="E196">
        <v>44330</v>
      </c>
      <c r="F196">
        <v>1</v>
      </c>
      <c r="G196">
        <v>44330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44330</v>
      </c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ht="15" x14ac:dyDescent="0.25">
      <c r="A197">
        <v>35470</v>
      </c>
      <c r="B197">
        <v>35470</v>
      </c>
      <c r="C197">
        <v>2654</v>
      </c>
      <c r="D197" t="s">
        <v>2870</v>
      </c>
      <c r="E197">
        <v>69300</v>
      </c>
      <c r="F197">
        <v>1</v>
      </c>
      <c r="G197">
        <v>69300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69300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ht="15" x14ac:dyDescent="0.25">
      <c r="A198">
        <v>35470</v>
      </c>
      <c r="B198">
        <v>35470</v>
      </c>
      <c r="C198">
        <v>2655</v>
      </c>
      <c r="D198" t="s">
        <v>2871</v>
      </c>
      <c r="E198">
        <v>36100</v>
      </c>
      <c r="F198">
        <v>9</v>
      </c>
      <c r="G198">
        <v>324900</v>
      </c>
      <c r="H198">
        <v>0</v>
      </c>
      <c r="I198">
        <v>0</v>
      </c>
      <c r="J198">
        <v>0</v>
      </c>
      <c r="K198">
        <v>0</v>
      </c>
      <c r="L198">
        <v>9</v>
      </c>
      <c r="M198">
        <v>324900</v>
      </c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ht="15" x14ac:dyDescent="0.25">
      <c r="A199">
        <v>35470</v>
      </c>
      <c r="B199">
        <v>35470</v>
      </c>
      <c r="C199">
        <v>2794</v>
      </c>
      <c r="D199" t="s">
        <v>2872</v>
      </c>
      <c r="E199">
        <v>29000</v>
      </c>
      <c r="F199">
        <v>7</v>
      </c>
      <c r="G199">
        <v>203000</v>
      </c>
      <c r="H199">
        <v>0</v>
      </c>
      <c r="I199">
        <v>0</v>
      </c>
      <c r="J199">
        <v>0</v>
      </c>
      <c r="K199">
        <v>0</v>
      </c>
      <c r="L199">
        <v>7</v>
      </c>
      <c r="M199">
        <v>203000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ht="15" x14ac:dyDescent="0.25">
      <c r="A200">
        <v>35470</v>
      </c>
      <c r="B200">
        <v>35470</v>
      </c>
      <c r="C200">
        <v>2799</v>
      </c>
      <c r="D200" t="s">
        <v>2873</v>
      </c>
      <c r="E200">
        <v>8000</v>
      </c>
      <c r="F200">
        <v>4</v>
      </c>
      <c r="G200">
        <v>32000</v>
      </c>
      <c r="H200">
        <v>0</v>
      </c>
      <c r="I200">
        <v>0</v>
      </c>
      <c r="J200">
        <v>0</v>
      </c>
      <c r="K200">
        <v>0</v>
      </c>
      <c r="L200">
        <v>4</v>
      </c>
      <c r="M200">
        <v>32000</v>
      </c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ht="15" x14ac:dyDescent="0.25">
      <c r="A201">
        <v>35470</v>
      </c>
      <c r="B201">
        <v>35470</v>
      </c>
      <c r="C201">
        <v>2801</v>
      </c>
      <c r="D201" t="s">
        <v>2874</v>
      </c>
      <c r="E201">
        <v>39190</v>
      </c>
      <c r="F201">
        <v>1</v>
      </c>
      <c r="G201">
        <v>39190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39190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ht="15" x14ac:dyDescent="0.25">
      <c r="A202">
        <v>35470</v>
      </c>
      <c r="B202">
        <v>35470</v>
      </c>
      <c r="C202">
        <v>2802</v>
      </c>
      <c r="D202" t="s">
        <v>2875</v>
      </c>
      <c r="E202">
        <v>25000</v>
      </c>
      <c r="F202">
        <v>1</v>
      </c>
      <c r="G202">
        <v>25000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25000</v>
      </c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ht="15" x14ac:dyDescent="0.25">
      <c r="A203">
        <v>35470</v>
      </c>
      <c r="B203">
        <v>35470</v>
      </c>
      <c r="C203">
        <v>2803</v>
      </c>
      <c r="D203" t="s">
        <v>2876</v>
      </c>
      <c r="E203">
        <v>157500</v>
      </c>
      <c r="F203">
        <v>16</v>
      </c>
      <c r="G203">
        <v>2520000</v>
      </c>
      <c r="H203">
        <v>0</v>
      </c>
      <c r="I203">
        <v>0</v>
      </c>
      <c r="J203">
        <v>0</v>
      </c>
      <c r="K203">
        <v>0</v>
      </c>
      <c r="L203">
        <v>16</v>
      </c>
      <c r="M203">
        <v>2520000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ht="15" x14ac:dyDescent="0.25">
      <c r="A204">
        <v>35300</v>
      </c>
      <c r="B204">
        <v>35300</v>
      </c>
      <c r="C204">
        <v>2816</v>
      </c>
      <c r="D204" t="s">
        <v>1488</v>
      </c>
      <c r="E204">
        <v>2200</v>
      </c>
      <c r="F204">
        <v>93.5</v>
      </c>
      <c r="G204">
        <v>205700</v>
      </c>
      <c r="H204">
        <v>220</v>
      </c>
      <c r="I204">
        <v>484000</v>
      </c>
      <c r="J204">
        <v>309</v>
      </c>
      <c r="K204">
        <v>679800</v>
      </c>
      <c r="L204">
        <v>4.5</v>
      </c>
      <c r="M204">
        <v>9900</v>
      </c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ht="15" x14ac:dyDescent="0.25">
      <c r="A205">
        <v>35420</v>
      </c>
      <c r="B205">
        <v>35420</v>
      </c>
      <c r="C205">
        <v>2888</v>
      </c>
      <c r="D205" t="s">
        <v>2877</v>
      </c>
      <c r="E205">
        <v>28000</v>
      </c>
      <c r="F205">
        <v>1</v>
      </c>
      <c r="G205">
        <v>28000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28000</v>
      </c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ht="15" x14ac:dyDescent="0.25">
      <c r="A206">
        <v>35420</v>
      </c>
      <c r="B206">
        <v>35420</v>
      </c>
      <c r="C206">
        <v>2891</v>
      </c>
      <c r="D206" t="s">
        <v>2878</v>
      </c>
      <c r="E206">
        <v>10000</v>
      </c>
      <c r="F206">
        <v>1</v>
      </c>
      <c r="G206">
        <v>10000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10000</v>
      </c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ht="15" x14ac:dyDescent="0.25">
      <c r="A207">
        <v>35470</v>
      </c>
      <c r="B207">
        <v>35470</v>
      </c>
      <c r="C207">
        <v>2898</v>
      </c>
      <c r="D207" t="s">
        <v>2261</v>
      </c>
      <c r="E207">
        <v>16000</v>
      </c>
      <c r="F207">
        <v>10</v>
      </c>
      <c r="G207">
        <v>160000</v>
      </c>
      <c r="H207">
        <v>0</v>
      </c>
      <c r="I207">
        <v>0</v>
      </c>
      <c r="J207">
        <v>0</v>
      </c>
      <c r="K207">
        <v>0</v>
      </c>
      <c r="L207">
        <v>10</v>
      </c>
      <c r="M207">
        <v>160000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ht="15" x14ac:dyDescent="0.25">
      <c r="A208">
        <v>35470</v>
      </c>
      <c r="B208">
        <v>35470</v>
      </c>
      <c r="C208">
        <v>2954</v>
      </c>
      <c r="D208" t="s">
        <v>2879</v>
      </c>
      <c r="E208">
        <v>50000</v>
      </c>
      <c r="F208">
        <v>5</v>
      </c>
      <c r="G208">
        <v>250000</v>
      </c>
      <c r="H208">
        <v>0</v>
      </c>
      <c r="I208">
        <v>0</v>
      </c>
      <c r="J208">
        <v>0</v>
      </c>
      <c r="K208">
        <v>0</v>
      </c>
      <c r="L208">
        <v>5</v>
      </c>
      <c r="M208">
        <v>250000</v>
      </c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ht="15" x14ac:dyDescent="0.25">
      <c r="A209">
        <v>35420</v>
      </c>
      <c r="B209">
        <v>35420</v>
      </c>
      <c r="C209">
        <v>2976</v>
      </c>
      <c r="D209" t="s">
        <v>2271</v>
      </c>
      <c r="E209">
        <v>6000</v>
      </c>
      <c r="F209">
        <v>1</v>
      </c>
      <c r="G209">
        <v>6000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6000</v>
      </c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ht="15" x14ac:dyDescent="0.25">
      <c r="A210">
        <v>35420</v>
      </c>
      <c r="B210">
        <v>35420</v>
      </c>
      <c r="C210">
        <v>2977</v>
      </c>
      <c r="D210" t="s">
        <v>2880</v>
      </c>
      <c r="E210">
        <v>4500</v>
      </c>
      <c r="F210">
        <v>1</v>
      </c>
      <c r="G210">
        <v>4500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4500</v>
      </c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ht="15" x14ac:dyDescent="0.25">
      <c r="A211">
        <v>35420</v>
      </c>
      <c r="B211">
        <v>35420</v>
      </c>
      <c r="C211">
        <v>2978</v>
      </c>
      <c r="D211" t="s">
        <v>2881</v>
      </c>
      <c r="E211">
        <v>11000</v>
      </c>
      <c r="F211">
        <v>4</v>
      </c>
      <c r="G211">
        <v>44000</v>
      </c>
      <c r="H211">
        <v>0</v>
      </c>
      <c r="I211">
        <v>0</v>
      </c>
      <c r="J211">
        <v>0</v>
      </c>
      <c r="K211">
        <v>0</v>
      </c>
      <c r="L211">
        <v>4</v>
      </c>
      <c r="M211">
        <v>44000</v>
      </c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ht="15" x14ac:dyDescent="0.25">
      <c r="A212">
        <v>35470</v>
      </c>
      <c r="B212">
        <v>35470</v>
      </c>
      <c r="C212">
        <v>3005</v>
      </c>
      <c r="D212" t="s">
        <v>2882</v>
      </c>
      <c r="E212">
        <v>2800</v>
      </c>
      <c r="F212">
        <v>20</v>
      </c>
      <c r="G212">
        <v>56000</v>
      </c>
      <c r="H212">
        <v>0</v>
      </c>
      <c r="I212">
        <v>0</v>
      </c>
      <c r="J212">
        <v>0</v>
      </c>
      <c r="K212">
        <v>0</v>
      </c>
      <c r="L212">
        <v>20</v>
      </c>
      <c r="M212">
        <v>56000</v>
      </c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ht="15" x14ac:dyDescent="0.25">
      <c r="A213">
        <v>35420</v>
      </c>
      <c r="B213">
        <v>35420</v>
      </c>
      <c r="C213">
        <v>3009</v>
      </c>
      <c r="D213" t="s">
        <v>2883</v>
      </c>
      <c r="E213">
        <v>6000</v>
      </c>
      <c r="F213">
        <v>1</v>
      </c>
      <c r="G213">
        <v>6000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6000</v>
      </c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ht="15" x14ac:dyDescent="0.25">
      <c r="A214">
        <v>35470</v>
      </c>
      <c r="B214">
        <v>35470</v>
      </c>
      <c r="C214">
        <v>3014</v>
      </c>
      <c r="D214" t="s">
        <v>2884</v>
      </c>
      <c r="E214">
        <v>15000</v>
      </c>
      <c r="F214">
        <v>1</v>
      </c>
      <c r="G214">
        <v>15000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15000</v>
      </c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ht="15" x14ac:dyDescent="0.25">
      <c r="A215">
        <v>35420</v>
      </c>
      <c r="B215">
        <v>35420</v>
      </c>
      <c r="C215">
        <v>3057</v>
      </c>
      <c r="D215" t="s">
        <v>2363</v>
      </c>
      <c r="E215">
        <v>48000</v>
      </c>
      <c r="F215">
        <v>9</v>
      </c>
      <c r="G215">
        <v>432000</v>
      </c>
      <c r="H215">
        <v>0</v>
      </c>
      <c r="I215">
        <v>0</v>
      </c>
      <c r="J215">
        <v>0</v>
      </c>
      <c r="K215">
        <v>0</v>
      </c>
      <c r="L215">
        <v>9</v>
      </c>
      <c r="M215">
        <v>432000</v>
      </c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ht="15" x14ac:dyDescent="0.25">
      <c r="A216">
        <v>35470</v>
      </c>
      <c r="B216">
        <v>35470</v>
      </c>
      <c r="C216">
        <v>3062</v>
      </c>
      <c r="D216" t="s">
        <v>2885</v>
      </c>
      <c r="E216">
        <v>16000</v>
      </c>
      <c r="F216">
        <v>13</v>
      </c>
      <c r="G216">
        <v>208000</v>
      </c>
      <c r="H216">
        <v>0</v>
      </c>
      <c r="I216">
        <v>0</v>
      </c>
      <c r="J216">
        <v>0</v>
      </c>
      <c r="K216">
        <v>0</v>
      </c>
      <c r="L216">
        <v>13</v>
      </c>
      <c r="M216">
        <v>208000</v>
      </c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ht="15" x14ac:dyDescent="0.25">
      <c r="A217">
        <v>35470</v>
      </c>
      <c r="B217">
        <v>35470</v>
      </c>
      <c r="C217">
        <v>3104</v>
      </c>
      <c r="D217" t="s">
        <v>2886</v>
      </c>
      <c r="E217">
        <v>19000</v>
      </c>
      <c r="F217">
        <v>1</v>
      </c>
      <c r="G217">
        <v>19000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19000</v>
      </c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ht="15" x14ac:dyDescent="0.25">
      <c r="A218">
        <v>35470</v>
      </c>
      <c r="B218">
        <v>35470</v>
      </c>
      <c r="C218">
        <v>3105</v>
      </c>
      <c r="D218" t="s">
        <v>2887</v>
      </c>
      <c r="E218">
        <v>18000</v>
      </c>
      <c r="F218">
        <v>1</v>
      </c>
      <c r="G218">
        <v>18000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18000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ht="15" x14ac:dyDescent="0.25">
      <c r="A219">
        <v>35470</v>
      </c>
      <c r="B219">
        <v>35470</v>
      </c>
      <c r="C219">
        <v>3114</v>
      </c>
      <c r="D219" t="s">
        <v>2888</v>
      </c>
      <c r="E219">
        <v>5500</v>
      </c>
      <c r="F219">
        <v>1</v>
      </c>
      <c r="G219">
        <v>5500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5500</v>
      </c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ht="15" x14ac:dyDescent="0.25">
      <c r="A220">
        <v>35470</v>
      </c>
      <c r="B220">
        <v>35470</v>
      </c>
      <c r="C220">
        <v>3123</v>
      </c>
      <c r="D220" t="s">
        <v>2889</v>
      </c>
      <c r="E220">
        <v>45000</v>
      </c>
      <c r="F220">
        <v>2</v>
      </c>
      <c r="G220">
        <v>90000</v>
      </c>
      <c r="H220">
        <v>0</v>
      </c>
      <c r="I220">
        <v>0</v>
      </c>
      <c r="J220">
        <v>0</v>
      </c>
      <c r="K220">
        <v>0</v>
      </c>
      <c r="L220">
        <v>2</v>
      </c>
      <c r="M220">
        <v>90000</v>
      </c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ht="15" x14ac:dyDescent="0.25">
      <c r="A221">
        <v>35420</v>
      </c>
      <c r="B221">
        <v>35420</v>
      </c>
      <c r="C221">
        <v>3172</v>
      </c>
      <c r="D221" t="s">
        <v>2890</v>
      </c>
      <c r="E221">
        <v>3500</v>
      </c>
      <c r="F221">
        <v>20</v>
      </c>
      <c r="G221">
        <v>70000</v>
      </c>
      <c r="H221">
        <v>0</v>
      </c>
      <c r="I221">
        <v>0</v>
      </c>
      <c r="J221">
        <v>0</v>
      </c>
      <c r="K221">
        <v>0</v>
      </c>
      <c r="L221">
        <v>20</v>
      </c>
      <c r="M221">
        <v>70000</v>
      </c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ht="15" x14ac:dyDescent="0.25">
      <c r="A222">
        <v>35420</v>
      </c>
      <c r="B222">
        <v>35420</v>
      </c>
      <c r="C222">
        <v>3173</v>
      </c>
      <c r="D222" t="s">
        <v>2891</v>
      </c>
      <c r="E222">
        <v>10000</v>
      </c>
      <c r="F222">
        <v>3</v>
      </c>
      <c r="G222">
        <v>30000</v>
      </c>
      <c r="H222">
        <v>0</v>
      </c>
      <c r="I222">
        <v>0</v>
      </c>
      <c r="J222">
        <v>0</v>
      </c>
      <c r="K222">
        <v>0</v>
      </c>
      <c r="L222">
        <v>3</v>
      </c>
      <c r="M222">
        <v>30000</v>
      </c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ht="15" x14ac:dyDescent="0.25">
      <c r="A223">
        <v>35470</v>
      </c>
      <c r="B223">
        <v>35470</v>
      </c>
      <c r="C223">
        <v>3189</v>
      </c>
      <c r="D223" t="s">
        <v>2892</v>
      </c>
      <c r="E223">
        <v>26500</v>
      </c>
      <c r="F223">
        <v>150</v>
      </c>
      <c r="G223">
        <v>3975000</v>
      </c>
      <c r="H223">
        <v>0</v>
      </c>
      <c r="I223">
        <v>0</v>
      </c>
      <c r="J223">
        <v>0</v>
      </c>
      <c r="K223">
        <v>0</v>
      </c>
      <c r="L223">
        <v>150</v>
      </c>
      <c r="M223">
        <v>3975000</v>
      </c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ht="15" x14ac:dyDescent="0.25">
      <c r="A224">
        <v>35470</v>
      </c>
      <c r="B224">
        <v>35470</v>
      </c>
      <c r="C224">
        <v>3190</v>
      </c>
      <c r="D224" t="s">
        <v>2893</v>
      </c>
      <c r="E224">
        <v>1500</v>
      </c>
      <c r="F224">
        <v>100</v>
      </c>
      <c r="G224">
        <v>150000</v>
      </c>
      <c r="H224">
        <v>0</v>
      </c>
      <c r="I224">
        <v>0</v>
      </c>
      <c r="J224">
        <v>0</v>
      </c>
      <c r="K224">
        <v>0</v>
      </c>
      <c r="L224">
        <v>100</v>
      </c>
      <c r="M224">
        <v>150000</v>
      </c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ht="15" x14ac:dyDescent="0.25">
      <c r="A225">
        <v>35470</v>
      </c>
      <c r="B225">
        <v>35470</v>
      </c>
      <c r="C225">
        <v>3191</v>
      </c>
      <c r="D225" t="s">
        <v>2894</v>
      </c>
      <c r="E225">
        <v>4500</v>
      </c>
      <c r="F225">
        <v>87</v>
      </c>
      <c r="G225">
        <v>391500</v>
      </c>
      <c r="H225">
        <v>0</v>
      </c>
      <c r="I225">
        <v>0</v>
      </c>
      <c r="J225">
        <v>0</v>
      </c>
      <c r="K225">
        <v>0</v>
      </c>
      <c r="L225">
        <v>87</v>
      </c>
      <c r="M225">
        <v>391500</v>
      </c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ht="15" x14ac:dyDescent="0.25">
      <c r="A226">
        <v>35470</v>
      </c>
      <c r="B226">
        <v>35470</v>
      </c>
      <c r="C226">
        <v>3192</v>
      </c>
      <c r="D226" t="s">
        <v>2895</v>
      </c>
      <c r="E226">
        <v>6500</v>
      </c>
      <c r="F226">
        <v>78</v>
      </c>
      <c r="G226">
        <v>507000</v>
      </c>
      <c r="H226">
        <v>0</v>
      </c>
      <c r="I226">
        <v>0</v>
      </c>
      <c r="J226">
        <v>0</v>
      </c>
      <c r="K226">
        <v>0</v>
      </c>
      <c r="L226">
        <v>78</v>
      </c>
      <c r="M226">
        <v>507000</v>
      </c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ht="15" x14ac:dyDescent="0.25">
      <c r="A227">
        <v>35470</v>
      </c>
      <c r="B227">
        <v>35470</v>
      </c>
      <c r="C227">
        <v>3194</v>
      </c>
      <c r="D227" t="s">
        <v>2896</v>
      </c>
      <c r="E227">
        <v>156030</v>
      </c>
      <c r="F227">
        <v>4</v>
      </c>
      <c r="G227">
        <v>624120</v>
      </c>
      <c r="H227">
        <v>0</v>
      </c>
      <c r="I227">
        <v>0</v>
      </c>
      <c r="J227">
        <v>0</v>
      </c>
      <c r="K227">
        <v>0</v>
      </c>
      <c r="L227">
        <v>4</v>
      </c>
      <c r="M227">
        <v>624120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ht="15" x14ac:dyDescent="0.25">
      <c r="A228">
        <v>35300</v>
      </c>
      <c r="B228">
        <v>35300</v>
      </c>
      <c r="C228">
        <v>3231</v>
      </c>
      <c r="D228" t="s">
        <v>1597</v>
      </c>
      <c r="E228">
        <v>350</v>
      </c>
      <c r="F228">
        <v>80</v>
      </c>
      <c r="G228">
        <v>28000</v>
      </c>
      <c r="H228">
        <v>18367</v>
      </c>
      <c r="I228">
        <v>6428450</v>
      </c>
      <c r="J228">
        <v>18447</v>
      </c>
      <c r="K228">
        <v>6456450</v>
      </c>
      <c r="L228">
        <v>0</v>
      </c>
      <c r="M228">
        <v>0</v>
      </c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ht="15" x14ac:dyDescent="0.25">
      <c r="A229">
        <v>35300</v>
      </c>
      <c r="B229">
        <v>35300</v>
      </c>
      <c r="C229">
        <v>3232</v>
      </c>
      <c r="D229" t="s">
        <v>1597</v>
      </c>
      <c r="E229">
        <v>450</v>
      </c>
      <c r="F229">
        <v>29</v>
      </c>
      <c r="G229">
        <v>13050</v>
      </c>
      <c r="H229">
        <v>22422</v>
      </c>
      <c r="I229">
        <v>10089900</v>
      </c>
      <c r="J229">
        <v>22450</v>
      </c>
      <c r="K229">
        <v>10102500</v>
      </c>
      <c r="L229">
        <v>1</v>
      </c>
      <c r="M229">
        <v>450</v>
      </c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ht="15" x14ac:dyDescent="0.25">
      <c r="A230">
        <v>35470</v>
      </c>
      <c r="B230">
        <v>35470</v>
      </c>
      <c r="C230">
        <v>3234</v>
      </c>
      <c r="D230" t="s">
        <v>2897</v>
      </c>
      <c r="E230">
        <v>68750</v>
      </c>
      <c r="F230">
        <v>1</v>
      </c>
      <c r="G230">
        <v>68750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68750</v>
      </c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ht="15" x14ac:dyDescent="0.25">
      <c r="A231">
        <v>35420</v>
      </c>
      <c r="B231">
        <v>35420</v>
      </c>
      <c r="C231">
        <v>3242</v>
      </c>
      <c r="D231" t="s">
        <v>2898</v>
      </c>
      <c r="E231">
        <v>10000</v>
      </c>
      <c r="F231">
        <v>1</v>
      </c>
      <c r="G231">
        <v>10000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10000</v>
      </c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ht="15" x14ac:dyDescent="0.25">
      <c r="A232">
        <v>35470</v>
      </c>
      <c r="B232">
        <v>35470</v>
      </c>
      <c r="C232">
        <v>3254</v>
      </c>
      <c r="D232" t="s">
        <v>2899</v>
      </c>
      <c r="E232">
        <v>101000</v>
      </c>
      <c r="F232">
        <v>1</v>
      </c>
      <c r="G232">
        <v>101000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101000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ht="15" x14ac:dyDescent="0.25">
      <c r="A233">
        <v>35410</v>
      </c>
      <c r="B233">
        <v>35410</v>
      </c>
      <c r="C233">
        <v>3261</v>
      </c>
      <c r="D233" t="s">
        <v>2900</v>
      </c>
      <c r="E233">
        <v>2500</v>
      </c>
      <c r="F233">
        <v>50</v>
      </c>
      <c r="G233">
        <v>125000</v>
      </c>
      <c r="H233">
        <v>0</v>
      </c>
      <c r="I233">
        <v>0</v>
      </c>
      <c r="J233">
        <v>0</v>
      </c>
      <c r="K233">
        <v>0</v>
      </c>
      <c r="L233">
        <v>50</v>
      </c>
      <c r="M233">
        <v>125000</v>
      </c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ht="15" x14ac:dyDescent="0.25">
      <c r="A234">
        <v>35470</v>
      </c>
      <c r="B234">
        <v>35470</v>
      </c>
      <c r="C234">
        <v>3277</v>
      </c>
      <c r="D234" t="s">
        <v>2901</v>
      </c>
      <c r="E234">
        <v>45000</v>
      </c>
      <c r="F234">
        <v>30</v>
      </c>
      <c r="G234">
        <v>1350000</v>
      </c>
      <c r="H234">
        <v>0</v>
      </c>
      <c r="I234">
        <v>0</v>
      </c>
      <c r="J234">
        <v>0</v>
      </c>
      <c r="K234">
        <v>0</v>
      </c>
      <c r="L234">
        <v>30</v>
      </c>
      <c r="M234">
        <v>1350000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ht="15" x14ac:dyDescent="0.25">
      <c r="A235">
        <v>35470</v>
      </c>
      <c r="B235">
        <v>35470</v>
      </c>
      <c r="C235">
        <v>3379</v>
      </c>
      <c r="D235" t="s">
        <v>2902</v>
      </c>
      <c r="E235">
        <v>7500</v>
      </c>
      <c r="F235">
        <v>5</v>
      </c>
      <c r="G235">
        <v>37500</v>
      </c>
      <c r="H235">
        <v>0</v>
      </c>
      <c r="I235">
        <v>0</v>
      </c>
      <c r="J235">
        <v>0</v>
      </c>
      <c r="K235">
        <v>0</v>
      </c>
      <c r="L235">
        <v>5</v>
      </c>
      <c r="M235">
        <v>37500</v>
      </c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ht="15" x14ac:dyDescent="0.25">
      <c r="A236">
        <v>35470</v>
      </c>
      <c r="B236">
        <v>35470</v>
      </c>
      <c r="C236">
        <v>3380</v>
      </c>
      <c r="D236" t="s">
        <v>2903</v>
      </c>
      <c r="E236">
        <v>6500</v>
      </c>
      <c r="F236">
        <v>3</v>
      </c>
      <c r="G236">
        <v>19500</v>
      </c>
      <c r="H236">
        <v>0</v>
      </c>
      <c r="I236">
        <v>0</v>
      </c>
      <c r="J236">
        <v>0</v>
      </c>
      <c r="K236">
        <v>0</v>
      </c>
      <c r="L236">
        <v>3</v>
      </c>
      <c r="M236">
        <v>19500</v>
      </c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ht="15" x14ac:dyDescent="0.25">
      <c r="A237">
        <v>35470</v>
      </c>
      <c r="B237">
        <v>35470</v>
      </c>
      <c r="C237">
        <v>3388</v>
      </c>
      <c r="D237" t="s">
        <v>1578</v>
      </c>
      <c r="E237">
        <v>14000</v>
      </c>
      <c r="F237">
        <v>2</v>
      </c>
      <c r="G237">
        <v>28000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28000</v>
      </c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ht="15" x14ac:dyDescent="0.25">
      <c r="A238">
        <v>35470</v>
      </c>
      <c r="B238">
        <v>35470</v>
      </c>
      <c r="C238">
        <v>3390</v>
      </c>
      <c r="D238" t="s">
        <v>2904</v>
      </c>
      <c r="E238">
        <v>8000</v>
      </c>
      <c r="F238">
        <v>2</v>
      </c>
      <c r="G238">
        <v>16000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16000</v>
      </c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ht="15" x14ac:dyDescent="0.25">
      <c r="A239">
        <v>35470</v>
      </c>
      <c r="B239">
        <v>35470</v>
      </c>
      <c r="C239">
        <v>3395</v>
      </c>
      <c r="D239" t="s">
        <v>2905</v>
      </c>
      <c r="E239">
        <v>20000</v>
      </c>
      <c r="F239">
        <v>1</v>
      </c>
      <c r="G239">
        <v>20000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20000</v>
      </c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ht="15" x14ac:dyDescent="0.25">
      <c r="A240">
        <v>35420</v>
      </c>
      <c r="B240">
        <v>35420</v>
      </c>
      <c r="C240">
        <v>3420</v>
      </c>
      <c r="D240" t="s">
        <v>2906</v>
      </c>
      <c r="E240">
        <v>5000</v>
      </c>
      <c r="F240">
        <v>30</v>
      </c>
      <c r="G240">
        <v>150000</v>
      </c>
      <c r="H240">
        <v>0</v>
      </c>
      <c r="I240">
        <v>0</v>
      </c>
      <c r="J240">
        <v>0</v>
      </c>
      <c r="K240">
        <v>0</v>
      </c>
      <c r="L240">
        <v>30</v>
      </c>
      <c r="M240">
        <v>150000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ht="15" x14ac:dyDescent="0.25">
      <c r="A241">
        <v>35470</v>
      </c>
      <c r="B241">
        <v>35470</v>
      </c>
      <c r="C241">
        <v>3425</v>
      </c>
      <c r="D241" t="s">
        <v>2907</v>
      </c>
      <c r="E241">
        <v>55000</v>
      </c>
      <c r="F241">
        <v>11</v>
      </c>
      <c r="G241">
        <v>605000</v>
      </c>
      <c r="H241">
        <v>0</v>
      </c>
      <c r="I241">
        <v>0</v>
      </c>
      <c r="J241">
        <v>0</v>
      </c>
      <c r="K241">
        <v>0</v>
      </c>
      <c r="L241">
        <v>11</v>
      </c>
      <c r="M241">
        <v>605000</v>
      </c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ht="15" x14ac:dyDescent="0.25">
      <c r="A242">
        <v>35470</v>
      </c>
      <c r="B242">
        <v>35470</v>
      </c>
      <c r="C242">
        <v>3428</v>
      </c>
      <c r="D242" t="s">
        <v>2908</v>
      </c>
      <c r="E242">
        <v>52800</v>
      </c>
      <c r="F242">
        <v>1</v>
      </c>
      <c r="G242">
        <v>52800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52800</v>
      </c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ht="15" x14ac:dyDescent="0.25">
      <c r="A243">
        <v>35470</v>
      </c>
      <c r="B243">
        <v>35470</v>
      </c>
      <c r="C243">
        <v>3446</v>
      </c>
      <c r="D243" t="s">
        <v>2909</v>
      </c>
      <c r="E243">
        <v>7000</v>
      </c>
      <c r="F243">
        <v>7.5</v>
      </c>
      <c r="G243">
        <v>52500</v>
      </c>
      <c r="H243">
        <v>0</v>
      </c>
      <c r="I243">
        <v>0</v>
      </c>
      <c r="J243">
        <v>0</v>
      </c>
      <c r="K243">
        <v>0</v>
      </c>
      <c r="L243">
        <v>7.5</v>
      </c>
      <c r="M243">
        <v>52500</v>
      </c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ht="15" x14ac:dyDescent="0.25">
      <c r="A244">
        <v>35470</v>
      </c>
      <c r="B244">
        <v>35470</v>
      </c>
      <c r="C244">
        <v>3447</v>
      </c>
      <c r="D244" t="s">
        <v>2744</v>
      </c>
      <c r="E244">
        <v>9000</v>
      </c>
      <c r="F244">
        <v>1.7</v>
      </c>
      <c r="G244">
        <v>15300</v>
      </c>
      <c r="H244">
        <v>0</v>
      </c>
      <c r="I244">
        <v>0</v>
      </c>
      <c r="J244">
        <v>0</v>
      </c>
      <c r="K244">
        <v>0</v>
      </c>
      <c r="L244">
        <v>1.7</v>
      </c>
      <c r="M244">
        <v>15300</v>
      </c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ht="15" x14ac:dyDescent="0.25">
      <c r="A245">
        <v>35420</v>
      </c>
      <c r="B245">
        <v>35420</v>
      </c>
      <c r="C245">
        <v>3476</v>
      </c>
      <c r="D245" t="s">
        <v>2910</v>
      </c>
      <c r="E245">
        <v>21000</v>
      </c>
      <c r="F245">
        <v>9</v>
      </c>
      <c r="G245">
        <v>189000</v>
      </c>
      <c r="H245">
        <v>0</v>
      </c>
      <c r="I245">
        <v>0</v>
      </c>
      <c r="J245">
        <v>0</v>
      </c>
      <c r="K245">
        <v>0</v>
      </c>
      <c r="L245">
        <v>9</v>
      </c>
      <c r="M245">
        <v>189000</v>
      </c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ht="15" x14ac:dyDescent="0.25">
      <c r="A246">
        <v>35470</v>
      </c>
      <c r="B246">
        <v>35470</v>
      </c>
      <c r="C246">
        <v>3502</v>
      </c>
      <c r="D246" t="s">
        <v>2166</v>
      </c>
      <c r="E246">
        <v>50000</v>
      </c>
      <c r="F246">
        <v>1</v>
      </c>
      <c r="G246">
        <v>50000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50000</v>
      </c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ht="15" x14ac:dyDescent="0.25">
      <c r="A247">
        <v>35470</v>
      </c>
      <c r="B247">
        <v>35470</v>
      </c>
      <c r="C247">
        <v>3527</v>
      </c>
      <c r="D247" t="s">
        <v>2911</v>
      </c>
      <c r="E247">
        <v>5500</v>
      </c>
      <c r="F247">
        <v>9</v>
      </c>
      <c r="G247">
        <v>49500</v>
      </c>
      <c r="H247">
        <v>0</v>
      </c>
      <c r="I247">
        <v>0</v>
      </c>
      <c r="J247">
        <v>0</v>
      </c>
      <c r="K247">
        <v>0</v>
      </c>
      <c r="L247">
        <v>9</v>
      </c>
      <c r="M247">
        <v>49500</v>
      </c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ht="15" x14ac:dyDescent="0.25">
      <c r="A248">
        <v>35470</v>
      </c>
      <c r="B248">
        <v>35470</v>
      </c>
      <c r="C248">
        <v>3532</v>
      </c>
      <c r="D248" t="s">
        <v>2911</v>
      </c>
      <c r="E248">
        <v>6500</v>
      </c>
      <c r="F248">
        <v>4</v>
      </c>
      <c r="G248">
        <v>26000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26000</v>
      </c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ht="15" x14ac:dyDescent="0.25">
      <c r="A249">
        <v>35470</v>
      </c>
      <c r="B249">
        <v>35470</v>
      </c>
      <c r="C249">
        <v>3541</v>
      </c>
      <c r="D249" t="s">
        <v>1534</v>
      </c>
      <c r="E249">
        <v>10000</v>
      </c>
      <c r="F249">
        <v>1</v>
      </c>
      <c r="G249">
        <v>10000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10000</v>
      </c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ht="15" x14ac:dyDescent="0.25">
      <c r="A250">
        <v>35470</v>
      </c>
      <c r="B250">
        <v>35470</v>
      </c>
      <c r="C250">
        <v>3568</v>
      </c>
      <c r="D250" t="s">
        <v>2912</v>
      </c>
      <c r="E250">
        <v>115000</v>
      </c>
      <c r="F250">
        <v>1</v>
      </c>
      <c r="G250">
        <v>115000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115000</v>
      </c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ht="15" x14ac:dyDescent="0.25">
      <c r="A251">
        <v>35410</v>
      </c>
      <c r="B251">
        <v>35410</v>
      </c>
      <c r="C251">
        <v>3579</v>
      </c>
      <c r="D251" t="s">
        <v>1930</v>
      </c>
      <c r="E251">
        <v>50000</v>
      </c>
      <c r="F251">
        <v>9</v>
      </c>
      <c r="G251">
        <v>450000</v>
      </c>
      <c r="H251">
        <v>1</v>
      </c>
      <c r="I251">
        <v>50000</v>
      </c>
      <c r="J251">
        <v>3</v>
      </c>
      <c r="K251">
        <v>150000</v>
      </c>
      <c r="L251">
        <v>7</v>
      </c>
      <c r="M251">
        <v>350000</v>
      </c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ht="15" x14ac:dyDescent="0.25">
      <c r="A252">
        <v>35470</v>
      </c>
      <c r="B252">
        <v>35470</v>
      </c>
      <c r="C252">
        <v>3580</v>
      </c>
      <c r="D252" t="s">
        <v>2913</v>
      </c>
      <c r="E252">
        <v>200000</v>
      </c>
      <c r="F252">
        <v>1</v>
      </c>
      <c r="G252">
        <v>200000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200000</v>
      </c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ht="15" x14ac:dyDescent="0.25">
      <c r="A253">
        <v>35420</v>
      </c>
      <c r="B253">
        <v>35420</v>
      </c>
      <c r="C253">
        <v>3611</v>
      </c>
      <c r="D253" t="s">
        <v>2914</v>
      </c>
      <c r="E253">
        <v>4500</v>
      </c>
      <c r="F253">
        <v>1</v>
      </c>
      <c r="G253">
        <v>4500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4500</v>
      </c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ht="15" x14ac:dyDescent="0.25">
      <c r="A254">
        <v>35470</v>
      </c>
      <c r="B254">
        <v>35470</v>
      </c>
      <c r="C254">
        <v>3618</v>
      </c>
      <c r="D254" t="s">
        <v>2915</v>
      </c>
      <c r="E254">
        <v>15000</v>
      </c>
      <c r="F254">
        <v>1</v>
      </c>
      <c r="G254">
        <v>15000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15000</v>
      </c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ht="15" x14ac:dyDescent="0.25">
      <c r="A255">
        <v>35470</v>
      </c>
      <c r="B255">
        <v>35470</v>
      </c>
      <c r="C255">
        <v>3628</v>
      </c>
      <c r="D255" t="s">
        <v>2916</v>
      </c>
      <c r="E255">
        <v>25000</v>
      </c>
      <c r="F255">
        <v>15</v>
      </c>
      <c r="G255">
        <v>375000</v>
      </c>
      <c r="H255">
        <v>0</v>
      </c>
      <c r="I255">
        <v>0</v>
      </c>
      <c r="J255">
        <v>0</v>
      </c>
      <c r="K255">
        <v>0</v>
      </c>
      <c r="L255">
        <v>15</v>
      </c>
      <c r="M255">
        <v>375000</v>
      </c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ht="15" x14ac:dyDescent="0.25">
      <c r="A256">
        <v>35470</v>
      </c>
      <c r="B256">
        <v>35470</v>
      </c>
      <c r="C256">
        <v>3629</v>
      </c>
      <c r="D256" t="s">
        <v>2916</v>
      </c>
      <c r="E256">
        <v>45000</v>
      </c>
      <c r="F256">
        <v>1</v>
      </c>
      <c r="G256">
        <v>45000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45000</v>
      </c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ht="15" x14ac:dyDescent="0.25">
      <c r="A257">
        <v>35470</v>
      </c>
      <c r="B257">
        <v>35470</v>
      </c>
      <c r="C257">
        <v>3633</v>
      </c>
      <c r="D257" t="s">
        <v>2917</v>
      </c>
      <c r="E257">
        <v>50000</v>
      </c>
      <c r="F257">
        <v>16</v>
      </c>
      <c r="G257">
        <v>800000</v>
      </c>
      <c r="H257">
        <v>0</v>
      </c>
      <c r="I257">
        <v>0</v>
      </c>
      <c r="J257">
        <v>0</v>
      </c>
      <c r="K257">
        <v>0</v>
      </c>
      <c r="L257">
        <v>16</v>
      </c>
      <c r="M257">
        <v>800000</v>
      </c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ht="15" x14ac:dyDescent="0.25">
      <c r="A258">
        <v>35410</v>
      </c>
      <c r="B258">
        <v>35410</v>
      </c>
      <c r="C258">
        <v>3657</v>
      </c>
      <c r="D258" t="s">
        <v>2918</v>
      </c>
      <c r="E258">
        <v>4800</v>
      </c>
      <c r="F258">
        <v>6</v>
      </c>
      <c r="G258">
        <v>28800</v>
      </c>
      <c r="H258">
        <v>0</v>
      </c>
      <c r="I258">
        <v>0</v>
      </c>
      <c r="J258">
        <v>0</v>
      </c>
      <c r="K258">
        <v>0</v>
      </c>
      <c r="L258">
        <v>6</v>
      </c>
      <c r="M258">
        <v>28800</v>
      </c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ht="15" x14ac:dyDescent="0.25">
      <c r="A259">
        <v>35470</v>
      </c>
      <c r="B259">
        <v>35470</v>
      </c>
      <c r="C259">
        <v>3664</v>
      </c>
      <c r="D259" t="s">
        <v>2919</v>
      </c>
      <c r="E259">
        <v>30000</v>
      </c>
      <c r="F259">
        <v>2</v>
      </c>
      <c r="G259">
        <v>60000</v>
      </c>
      <c r="H259">
        <v>0</v>
      </c>
      <c r="I259">
        <v>0</v>
      </c>
      <c r="J259">
        <v>0</v>
      </c>
      <c r="K259">
        <v>0</v>
      </c>
      <c r="L259">
        <v>2</v>
      </c>
      <c r="M259">
        <v>60000</v>
      </c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ht="15" x14ac:dyDescent="0.25">
      <c r="A260">
        <v>35470</v>
      </c>
      <c r="B260">
        <v>35470</v>
      </c>
      <c r="C260">
        <v>3665</v>
      </c>
      <c r="D260" t="s">
        <v>2920</v>
      </c>
      <c r="E260">
        <v>150000</v>
      </c>
      <c r="F260">
        <v>1</v>
      </c>
      <c r="G260">
        <v>150000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150000</v>
      </c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ht="15" x14ac:dyDescent="0.25">
      <c r="A261">
        <v>35470</v>
      </c>
      <c r="B261">
        <v>35470</v>
      </c>
      <c r="C261">
        <v>3666</v>
      </c>
      <c r="D261" t="s">
        <v>2921</v>
      </c>
      <c r="E261">
        <v>150000</v>
      </c>
      <c r="F261">
        <v>4</v>
      </c>
      <c r="G261">
        <v>600000</v>
      </c>
      <c r="H261">
        <v>0</v>
      </c>
      <c r="I261">
        <v>0</v>
      </c>
      <c r="J261">
        <v>0</v>
      </c>
      <c r="K261">
        <v>0</v>
      </c>
      <c r="L261">
        <v>4</v>
      </c>
      <c r="M261">
        <v>600000</v>
      </c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ht="15" x14ac:dyDescent="0.25">
      <c r="A262">
        <v>35470</v>
      </c>
      <c r="B262">
        <v>35470</v>
      </c>
      <c r="C262">
        <v>3667</v>
      </c>
      <c r="D262" t="s">
        <v>2922</v>
      </c>
      <c r="E262">
        <v>120000</v>
      </c>
      <c r="F262">
        <v>8</v>
      </c>
      <c r="G262">
        <v>960000</v>
      </c>
      <c r="H262">
        <v>0</v>
      </c>
      <c r="I262">
        <v>0</v>
      </c>
      <c r="J262">
        <v>0</v>
      </c>
      <c r="K262">
        <v>0</v>
      </c>
      <c r="L262">
        <v>8</v>
      </c>
      <c r="M262">
        <v>960000</v>
      </c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ht="15" x14ac:dyDescent="0.25">
      <c r="A263">
        <v>35470</v>
      </c>
      <c r="B263">
        <v>35470</v>
      </c>
      <c r="C263">
        <v>3668</v>
      </c>
      <c r="D263" t="s">
        <v>2923</v>
      </c>
      <c r="E263">
        <v>120000</v>
      </c>
      <c r="F263">
        <v>8</v>
      </c>
      <c r="G263">
        <v>960000</v>
      </c>
      <c r="H263">
        <v>0</v>
      </c>
      <c r="I263">
        <v>0</v>
      </c>
      <c r="J263">
        <v>0</v>
      </c>
      <c r="K263">
        <v>0</v>
      </c>
      <c r="L263">
        <v>8</v>
      </c>
      <c r="M263">
        <v>960000</v>
      </c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ht="15" x14ac:dyDescent="0.25">
      <c r="A264">
        <v>35470</v>
      </c>
      <c r="B264">
        <v>35470</v>
      </c>
      <c r="C264">
        <v>3670</v>
      </c>
      <c r="D264" t="s">
        <v>2924</v>
      </c>
      <c r="E264">
        <v>79000</v>
      </c>
      <c r="F264">
        <v>14</v>
      </c>
      <c r="G264">
        <v>1106000</v>
      </c>
      <c r="H264">
        <v>0</v>
      </c>
      <c r="I264">
        <v>0</v>
      </c>
      <c r="J264">
        <v>0</v>
      </c>
      <c r="K264">
        <v>0</v>
      </c>
      <c r="L264">
        <v>14</v>
      </c>
      <c r="M264">
        <v>1106000</v>
      </c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ht="15" x14ac:dyDescent="0.25">
      <c r="A265">
        <v>35470</v>
      </c>
      <c r="B265">
        <v>35470</v>
      </c>
      <c r="C265">
        <v>3671</v>
      </c>
      <c r="D265" t="s">
        <v>2901</v>
      </c>
      <c r="E265">
        <v>55000</v>
      </c>
      <c r="F265">
        <v>30</v>
      </c>
      <c r="G265">
        <v>1650000</v>
      </c>
      <c r="H265">
        <v>0</v>
      </c>
      <c r="I265">
        <v>0</v>
      </c>
      <c r="J265">
        <v>0</v>
      </c>
      <c r="K265">
        <v>0</v>
      </c>
      <c r="L265">
        <v>30</v>
      </c>
      <c r="M265">
        <v>1650000</v>
      </c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ht="15" x14ac:dyDescent="0.25">
      <c r="A266">
        <v>35420</v>
      </c>
      <c r="B266">
        <v>35420</v>
      </c>
      <c r="C266">
        <v>3683</v>
      </c>
      <c r="D266" t="s">
        <v>2925</v>
      </c>
      <c r="E266">
        <v>25000</v>
      </c>
      <c r="F266">
        <v>9</v>
      </c>
      <c r="G266">
        <v>225000</v>
      </c>
      <c r="H266">
        <v>0</v>
      </c>
      <c r="I266">
        <v>0</v>
      </c>
      <c r="J266">
        <v>0</v>
      </c>
      <c r="K266">
        <v>0</v>
      </c>
      <c r="L266">
        <v>9</v>
      </c>
      <c r="M266">
        <v>225000</v>
      </c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ht="15" x14ac:dyDescent="0.25">
      <c r="A267">
        <v>35300</v>
      </c>
      <c r="B267">
        <v>35300</v>
      </c>
      <c r="C267">
        <v>3689</v>
      </c>
      <c r="D267" t="s">
        <v>1862</v>
      </c>
      <c r="E267">
        <v>1700</v>
      </c>
      <c r="F267">
        <v>22</v>
      </c>
      <c r="G267">
        <v>37400</v>
      </c>
      <c r="H267">
        <v>30</v>
      </c>
      <c r="I267">
        <v>51000</v>
      </c>
      <c r="J267">
        <v>52</v>
      </c>
      <c r="K267">
        <v>88400</v>
      </c>
      <c r="L267">
        <v>0</v>
      </c>
      <c r="M267">
        <v>0</v>
      </c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ht="15" x14ac:dyDescent="0.25">
      <c r="A268">
        <v>35300</v>
      </c>
      <c r="B268">
        <v>35300</v>
      </c>
      <c r="C268">
        <v>3690</v>
      </c>
      <c r="D268" t="s">
        <v>2263</v>
      </c>
      <c r="E268">
        <v>6200</v>
      </c>
      <c r="F268">
        <v>25</v>
      </c>
      <c r="G268">
        <v>155000</v>
      </c>
      <c r="H268">
        <v>2</v>
      </c>
      <c r="I268">
        <v>12400</v>
      </c>
      <c r="J268">
        <v>27</v>
      </c>
      <c r="K268">
        <v>167400</v>
      </c>
      <c r="L268">
        <v>0</v>
      </c>
      <c r="M268">
        <v>0</v>
      </c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ht="15" x14ac:dyDescent="0.25">
      <c r="A269">
        <v>35470</v>
      </c>
      <c r="B269">
        <v>35470</v>
      </c>
      <c r="C269">
        <v>3723</v>
      </c>
      <c r="D269" t="s">
        <v>2926</v>
      </c>
      <c r="E269">
        <v>13000</v>
      </c>
      <c r="F269">
        <v>1</v>
      </c>
      <c r="G269">
        <v>13000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13000</v>
      </c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ht="15" x14ac:dyDescent="0.25">
      <c r="A270">
        <v>35470</v>
      </c>
      <c r="B270">
        <v>35470</v>
      </c>
      <c r="C270">
        <v>3725</v>
      </c>
      <c r="D270" t="s">
        <v>2927</v>
      </c>
      <c r="E270">
        <v>12000</v>
      </c>
      <c r="F270">
        <v>1</v>
      </c>
      <c r="G270">
        <v>12000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12000</v>
      </c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ht="15" x14ac:dyDescent="0.25">
      <c r="A271">
        <v>35470</v>
      </c>
      <c r="B271">
        <v>35470</v>
      </c>
      <c r="C271">
        <v>3731</v>
      </c>
      <c r="D271" t="s">
        <v>2928</v>
      </c>
      <c r="E271">
        <v>3000</v>
      </c>
      <c r="F271">
        <v>3</v>
      </c>
      <c r="G271">
        <v>9000</v>
      </c>
      <c r="H271">
        <v>0</v>
      </c>
      <c r="I271">
        <v>0</v>
      </c>
      <c r="J271">
        <v>0</v>
      </c>
      <c r="K271">
        <v>0</v>
      </c>
      <c r="L271">
        <v>3</v>
      </c>
      <c r="M271">
        <v>9000</v>
      </c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ht="15" x14ac:dyDescent="0.25">
      <c r="A272">
        <v>35470</v>
      </c>
      <c r="B272">
        <v>35470</v>
      </c>
      <c r="C272">
        <v>3752</v>
      </c>
      <c r="D272" t="s">
        <v>2271</v>
      </c>
      <c r="E272">
        <v>9000</v>
      </c>
      <c r="F272">
        <v>1</v>
      </c>
      <c r="G272">
        <v>9000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9000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ht="15" x14ac:dyDescent="0.25">
      <c r="A273">
        <v>35420</v>
      </c>
      <c r="B273">
        <v>35420</v>
      </c>
      <c r="C273">
        <v>3791</v>
      </c>
      <c r="D273" t="s">
        <v>2272</v>
      </c>
      <c r="E273">
        <v>6200</v>
      </c>
      <c r="F273">
        <v>30</v>
      </c>
      <c r="G273">
        <v>186000</v>
      </c>
      <c r="H273">
        <v>0</v>
      </c>
      <c r="I273">
        <v>0</v>
      </c>
      <c r="J273">
        <v>0</v>
      </c>
      <c r="K273">
        <v>0</v>
      </c>
      <c r="L273">
        <v>30</v>
      </c>
      <c r="M273">
        <v>186000</v>
      </c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ht="15" x14ac:dyDescent="0.25">
      <c r="A274">
        <v>35420</v>
      </c>
      <c r="B274">
        <v>35420</v>
      </c>
      <c r="C274">
        <v>3799</v>
      </c>
      <c r="D274" t="s">
        <v>1769</v>
      </c>
      <c r="E274">
        <v>9600</v>
      </c>
      <c r="F274">
        <v>5</v>
      </c>
      <c r="G274">
        <v>48000</v>
      </c>
      <c r="H274">
        <v>0</v>
      </c>
      <c r="I274">
        <v>0</v>
      </c>
      <c r="J274">
        <v>0</v>
      </c>
      <c r="K274">
        <v>0</v>
      </c>
      <c r="L274">
        <v>5</v>
      </c>
      <c r="M274">
        <v>48000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ht="15" x14ac:dyDescent="0.25">
      <c r="A275">
        <v>35470</v>
      </c>
      <c r="B275">
        <v>35470</v>
      </c>
      <c r="C275">
        <v>3802</v>
      </c>
      <c r="D275" t="s">
        <v>2929</v>
      </c>
      <c r="E275">
        <v>112568</v>
      </c>
      <c r="F275">
        <v>16</v>
      </c>
      <c r="G275">
        <v>1801088</v>
      </c>
      <c r="H275">
        <v>0</v>
      </c>
      <c r="I275">
        <v>0</v>
      </c>
      <c r="J275">
        <v>0</v>
      </c>
      <c r="K275">
        <v>0</v>
      </c>
      <c r="L275">
        <v>16</v>
      </c>
      <c r="M275">
        <v>1801088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ht="15" x14ac:dyDescent="0.25">
      <c r="A276">
        <v>35470</v>
      </c>
      <c r="B276">
        <v>35470</v>
      </c>
      <c r="C276">
        <v>3803</v>
      </c>
      <c r="D276" t="s">
        <v>2930</v>
      </c>
      <c r="E276">
        <v>9200</v>
      </c>
      <c r="F276">
        <v>30</v>
      </c>
      <c r="G276">
        <v>276000</v>
      </c>
      <c r="H276">
        <v>0</v>
      </c>
      <c r="I276">
        <v>0</v>
      </c>
      <c r="J276">
        <v>0</v>
      </c>
      <c r="K276">
        <v>0</v>
      </c>
      <c r="L276">
        <v>30</v>
      </c>
      <c r="M276">
        <v>276000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ht="15" x14ac:dyDescent="0.25">
      <c r="A277">
        <v>35470</v>
      </c>
      <c r="B277">
        <v>35470</v>
      </c>
      <c r="C277">
        <v>3808</v>
      </c>
      <c r="D277" t="s">
        <v>2931</v>
      </c>
      <c r="E277">
        <v>117000</v>
      </c>
      <c r="F277">
        <v>4</v>
      </c>
      <c r="G277">
        <v>468000</v>
      </c>
      <c r="H277">
        <v>0</v>
      </c>
      <c r="I277">
        <v>0</v>
      </c>
      <c r="J277">
        <v>0</v>
      </c>
      <c r="K277">
        <v>0</v>
      </c>
      <c r="L277">
        <v>4</v>
      </c>
      <c r="M277">
        <v>468000</v>
      </c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ht="15" x14ac:dyDescent="0.25">
      <c r="A278">
        <v>35460</v>
      </c>
      <c r="B278">
        <v>35460</v>
      </c>
      <c r="C278">
        <v>3849</v>
      </c>
      <c r="D278" t="s">
        <v>1853</v>
      </c>
      <c r="E278">
        <v>550</v>
      </c>
      <c r="F278">
        <v>19</v>
      </c>
      <c r="G278">
        <v>10450</v>
      </c>
      <c r="H278">
        <v>0</v>
      </c>
      <c r="I278">
        <v>0</v>
      </c>
      <c r="J278">
        <v>13</v>
      </c>
      <c r="K278">
        <v>7150</v>
      </c>
      <c r="L278">
        <v>6</v>
      </c>
      <c r="M278">
        <v>3300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ht="15" x14ac:dyDescent="0.25">
      <c r="A279">
        <v>35470</v>
      </c>
      <c r="B279">
        <v>35470</v>
      </c>
      <c r="C279">
        <v>3866</v>
      </c>
      <c r="D279" t="s">
        <v>2932</v>
      </c>
      <c r="E279">
        <v>150000</v>
      </c>
      <c r="F279">
        <v>1</v>
      </c>
      <c r="G279">
        <v>150000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150000</v>
      </c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ht="15" x14ac:dyDescent="0.25">
      <c r="A280">
        <v>35470</v>
      </c>
      <c r="B280">
        <v>35470</v>
      </c>
      <c r="C280">
        <v>3868</v>
      </c>
      <c r="D280" t="s">
        <v>2933</v>
      </c>
      <c r="E280">
        <v>285000</v>
      </c>
      <c r="F280">
        <v>1</v>
      </c>
      <c r="G280">
        <v>285000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285000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ht="15" x14ac:dyDescent="0.25">
      <c r="A281">
        <v>35470</v>
      </c>
      <c r="B281">
        <v>35470</v>
      </c>
      <c r="C281">
        <v>3871</v>
      </c>
      <c r="D281" t="s">
        <v>2911</v>
      </c>
      <c r="E281">
        <v>8000</v>
      </c>
      <c r="F281">
        <v>1</v>
      </c>
      <c r="G281">
        <v>8000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8000</v>
      </c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ht="15" x14ac:dyDescent="0.25">
      <c r="A282">
        <v>35470</v>
      </c>
      <c r="B282">
        <v>35470</v>
      </c>
      <c r="C282">
        <v>3872</v>
      </c>
      <c r="D282" t="s">
        <v>2911</v>
      </c>
      <c r="E282">
        <v>7000</v>
      </c>
      <c r="F282">
        <v>1</v>
      </c>
      <c r="G282">
        <v>7000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7000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ht="15" x14ac:dyDescent="0.25">
      <c r="A283">
        <v>35470</v>
      </c>
      <c r="B283">
        <v>35470</v>
      </c>
      <c r="C283">
        <v>3873</v>
      </c>
      <c r="D283" t="s">
        <v>2934</v>
      </c>
      <c r="E283">
        <v>7500</v>
      </c>
      <c r="F283">
        <v>1</v>
      </c>
      <c r="G283">
        <v>7500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7500</v>
      </c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ht="15" x14ac:dyDescent="0.25">
      <c r="A284">
        <v>35470</v>
      </c>
      <c r="B284">
        <v>35470</v>
      </c>
      <c r="C284">
        <v>3874</v>
      </c>
      <c r="D284" t="s">
        <v>2935</v>
      </c>
      <c r="E284">
        <v>800</v>
      </c>
      <c r="F284">
        <v>1</v>
      </c>
      <c r="G284">
        <v>800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800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ht="15" x14ac:dyDescent="0.25">
      <c r="A285">
        <v>35410</v>
      </c>
      <c r="B285">
        <v>35410</v>
      </c>
      <c r="C285">
        <v>3879</v>
      </c>
      <c r="D285" t="s">
        <v>1931</v>
      </c>
      <c r="E285">
        <v>8000</v>
      </c>
      <c r="F285">
        <v>9</v>
      </c>
      <c r="G285">
        <v>72000</v>
      </c>
      <c r="H285">
        <v>0</v>
      </c>
      <c r="I285">
        <v>0</v>
      </c>
      <c r="J285">
        <v>9</v>
      </c>
      <c r="K285">
        <v>72000</v>
      </c>
      <c r="L285">
        <v>0</v>
      </c>
      <c r="M285">
        <v>0</v>
      </c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ht="15" x14ac:dyDescent="0.25">
      <c r="A286">
        <v>35410</v>
      </c>
      <c r="B286">
        <v>35410</v>
      </c>
      <c r="C286">
        <v>3882</v>
      </c>
      <c r="D286" t="s">
        <v>2363</v>
      </c>
      <c r="E286">
        <v>30000</v>
      </c>
      <c r="F286">
        <v>9</v>
      </c>
      <c r="G286">
        <v>270000</v>
      </c>
      <c r="H286">
        <v>0</v>
      </c>
      <c r="I286">
        <v>0</v>
      </c>
      <c r="J286">
        <v>3</v>
      </c>
      <c r="K286">
        <v>90000</v>
      </c>
      <c r="L286">
        <v>6</v>
      </c>
      <c r="M286">
        <v>180000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ht="15" x14ac:dyDescent="0.25">
      <c r="A287">
        <v>35420</v>
      </c>
      <c r="B287">
        <v>35420</v>
      </c>
      <c r="C287">
        <v>3892</v>
      </c>
      <c r="D287" t="s">
        <v>2936</v>
      </c>
      <c r="E287">
        <v>10000</v>
      </c>
      <c r="F287">
        <v>5</v>
      </c>
      <c r="G287">
        <v>50000</v>
      </c>
      <c r="H287">
        <v>0</v>
      </c>
      <c r="I287">
        <v>0</v>
      </c>
      <c r="J287">
        <v>0</v>
      </c>
      <c r="K287">
        <v>0</v>
      </c>
      <c r="L287">
        <v>5</v>
      </c>
      <c r="M287">
        <v>50000</v>
      </c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ht="15" x14ac:dyDescent="0.25">
      <c r="A288">
        <v>35450</v>
      </c>
      <c r="B288">
        <v>35450</v>
      </c>
      <c r="C288">
        <v>3915</v>
      </c>
      <c r="D288" t="s">
        <v>2937</v>
      </c>
      <c r="E288">
        <v>5500</v>
      </c>
      <c r="F288">
        <v>1</v>
      </c>
      <c r="G288">
        <v>5500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5500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ht="15" x14ac:dyDescent="0.25">
      <c r="A289">
        <v>35470</v>
      </c>
      <c r="B289">
        <v>35470</v>
      </c>
      <c r="C289">
        <v>3937</v>
      </c>
      <c r="D289" t="s">
        <v>2840</v>
      </c>
      <c r="E289">
        <v>22000</v>
      </c>
      <c r="F289">
        <v>1</v>
      </c>
      <c r="G289">
        <v>22000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22000</v>
      </c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ht="15" x14ac:dyDescent="0.25">
      <c r="A290">
        <v>35470</v>
      </c>
      <c r="B290">
        <v>35470</v>
      </c>
      <c r="C290">
        <v>3971</v>
      </c>
      <c r="D290" t="s">
        <v>2938</v>
      </c>
      <c r="E290">
        <v>72000</v>
      </c>
      <c r="F290">
        <v>10</v>
      </c>
      <c r="G290">
        <v>720000</v>
      </c>
      <c r="H290">
        <v>0</v>
      </c>
      <c r="I290">
        <v>0</v>
      </c>
      <c r="J290">
        <v>0</v>
      </c>
      <c r="K290">
        <v>0</v>
      </c>
      <c r="L290">
        <v>10</v>
      </c>
      <c r="M290">
        <v>720000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ht="15" x14ac:dyDescent="0.25">
      <c r="A291">
        <v>35470</v>
      </c>
      <c r="B291">
        <v>35470</v>
      </c>
      <c r="C291">
        <v>3972</v>
      </c>
      <c r="D291" t="s">
        <v>2939</v>
      </c>
      <c r="E291">
        <v>80000</v>
      </c>
      <c r="F291">
        <v>10</v>
      </c>
      <c r="G291">
        <v>800000</v>
      </c>
      <c r="H291">
        <v>0</v>
      </c>
      <c r="I291">
        <v>0</v>
      </c>
      <c r="J291">
        <v>0</v>
      </c>
      <c r="K291">
        <v>0</v>
      </c>
      <c r="L291">
        <v>10</v>
      </c>
      <c r="M291">
        <v>800000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ht="15" x14ac:dyDescent="0.25">
      <c r="A292">
        <v>35470</v>
      </c>
      <c r="B292">
        <v>35470</v>
      </c>
      <c r="C292">
        <v>3973</v>
      </c>
      <c r="D292" t="s">
        <v>2940</v>
      </c>
      <c r="E292">
        <v>65000</v>
      </c>
      <c r="F292">
        <v>20</v>
      </c>
      <c r="G292">
        <v>1300000</v>
      </c>
      <c r="H292">
        <v>0</v>
      </c>
      <c r="I292">
        <v>0</v>
      </c>
      <c r="J292">
        <v>0</v>
      </c>
      <c r="K292">
        <v>0</v>
      </c>
      <c r="L292">
        <v>20</v>
      </c>
      <c r="M292">
        <v>1300000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ht="15" x14ac:dyDescent="0.25">
      <c r="A293">
        <v>35470</v>
      </c>
      <c r="B293">
        <v>35470</v>
      </c>
      <c r="C293">
        <v>3974</v>
      </c>
      <c r="D293" t="s">
        <v>2941</v>
      </c>
      <c r="E293">
        <v>20000</v>
      </c>
      <c r="F293">
        <v>30</v>
      </c>
      <c r="G293">
        <v>600000</v>
      </c>
      <c r="H293">
        <v>0</v>
      </c>
      <c r="I293">
        <v>0</v>
      </c>
      <c r="J293">
        <v>0</v>
      </c>
      <c r="K293">
        <v>0</v>
      </c>
      <c r="L293">
        <v>30</v>
      </c>
      <c r="M293">
        <v>600000</v>
      </c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ht="15" x14ac:dyDescent="0.25">
      <c r="A294">
        <v>35470</v>
      </c>
      <c r="B294">
        <v>35470</v>
      </c>
      <c r="C294">
        <v>3975</v>
      </c>
      <c r="D294" t="s">
        <v>2942</v>
      </c>
      <c r="E294">
        <v>60000</v>
      </c>
      <c r="F294">
        <v>2</v>
      </c>
      <c r="G294">
        <v>120000</v>
      </c>
      <c r="H294">
        <v>0</v>
      </c>
      <c r="I294">
        <v>0</v>
      </c>
      <c r="J294">
        <v>0</v>
      </c>
      <c r="K294">
        <v>0</v>
      </c>
      <c r="L294">
        <v>2</v>
      </c>
      <c r="M294">
        <v>120000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ht="15" x14ac:dyDescent="0.25">
      <c r="A295">
        <v>35470</v>
      </c>
      <c r="B295">
        <v>35470</v>
      </c>
      <c r="C295">
        <v>3976</v>
      </c>
      <c r="D295" t="s">
        <v>2943</v>
      </c>
      <c r="E295">
        <v>85000</v>
      </c>
      <c r="F295">
        <v>4</v>
      </c>
      <c r="G295">
        <v>340000</v>
      </c>
      <c r="H295">
        <v>0</v>
      </c>
      <c r="I295">
        <v>0</v>
      </c>
      <c r="J295">
        <v>0</v>
      </c>
      <c r="K295">
        <v>0</v>
      </c>
      <c r="L295">
        <v>4</v>
      </c>
      <c r="M295">
        <v>340000</v>
      </c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ht="15" x14ac:dyDescent="0.25">
      <c r="A296">
        <v>35470</v>
      </c>
      <c r="B296">
        <v>35470</v>
      </c>
      <c r="C296">
        <v>3987</v>
      </c>
      <c r="D296" t="s">
        <v>2944</v>
      </c>
      <c r="E296">
        <v>5000</v>
      </c>
      <c r="F296">
        <v>15</v>
      </c>
      <c r="G296">
        <v>75000</v>
      </c>
      <c r="H296">
        <v>0</v>
      </c>
      <c r="I296">
        <v>0</v>
      </c>
      <c r="J296">
        <v>0</v>
      </c>
      <c r="K296">
        <v>0</v>
      </c>
      <c r="L296">
        <v>15</v>
      </c>
      <c r="M296">
        <v>75000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ht="15" x14ac:dyDescent="0.25">
      <c r="A297">
        <v>35470</v>
      </c>
      <c r="B297">
        <v>35470</v>
      </c>
      <c r="C297">
        <v>4004</v>
      </c>
      <c r="D297" t="s">
        <v>2945</v>
      </c>
      <c r="E297">
        <v>180000</v>
      </c>
      <c r="F297">
        <v>1</v>
      </c>
      <c r="G297">
        <v>180000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180000</v>
      </c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ht="15" x14ac:dyDescent="0.25">
      <c r="A298">
        <v>35470</v>
      </c>
      <c r="B298">
        <v>35470</v>
      </c>
      <c r="C298">
        <v>4005</v>
      </c>
      <c r="D298" t="s">
        <v>2946</v>
      </c>
      <c r="E298">
        <v>27000</v>
      </c>
      <c r="F298">
        <v>1</v>
      </c>
      <c r="G298">
        <v>27000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27000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ht="15" x14ac:dyDescent="0.25">
      <c r="A299">
        <v>35420</v>
      </c>
      <c r="B299">
        <v>35420</v>
      </c>
      <c r="C299">
        <v>4006</v>
      </c>
      <c r="D299" t="s">
        <v>2947</v>
      </c>
      <c r="E299">
        <v>10000</v>
      </c>
      <c r="F299">
        <v>20</v>
      </c>
      <c r="G299">
        <v>200000</v>
      </c>
      <c r="H299">
        <v>0</v>
      </c>
      <c r="I299">
        <v>0</v>
      </c>
      <c r="J299">
        <v>0</v>
      </c>
      <c r="K299">
        <v>0</v>
      </c>
      <c r="L299">
        <v>20</v>
      </c>
      <c r="M299">
        <v>200000</v>
      </c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ht="15" x14ac:dyDescent="0.25">
      <c r="A300">
        <v>35470</v>
      </c>
      <c r="B300">
        <v>35470</v>
      </c>
      <c r="C300">
        <v>4027</v>
      </c>
      <c r="D300" t="s">
        <v>2948</v>
      </c>
      <c r="E300">
        <v>110000</v>
      </c>
      <c r="F300">
        <v>1</v>
      </c>
      <c r="G300">
        <v>110000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110000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ht="15" x14ac:dyDescent="0.25">
      <c r="A301">
        <v>35470</v>
      </c>
      <c r="B301">
        <v>35470</v>
      </c>
      <c r="C301">
        <v>4036</v>
      </c>
      <c r="D301" t="s">
        <v>2949</v>
      </c>
      <c r="E301">
        <v>7000</v>
      </c>
      <c r="F301">
        <v>1</v>
      </c>
      <c r="G301">
        <v>7000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7000</v>
      </c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ht="15" x14ac:dyDescent="0.25">
      <c r="A302">
        <v>35470</v>
      </c>
      <c r="B302">
        <v>35470</v>
      </c>
      <c r="C302">
        <v>4037</v>
      </c>
      <c r="D302" t="s">
        <v>2949</v>
      </c>
      <c r="E302">
        <v>9000</v>
      </c>
      <c r="F302">
        <v>1</v>
      </c>
      <c r="G302">
        <v>9000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9000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ht="15" x14ac:dyDescent="0.25">
      <c r="A303">
        <v>35470</v>
      </c>
      <c r="B303">
        <v>35470</v>
      </c>
      <c r="C303">
        <v>4038</v>
      </c>
      <c r="D303" t="s">
        <v>2950</v>
      </c>
      <c r="E303">
        <v>10000</v>
      </c>
      <c r="F303">
        <v>1</v>
      </c>
      <c r="G303">
        <v>10000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10000</v>
      </c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ht="15" x14ac:dyDescent="0.25">
      <c r="A304">
        <v>35470</v>
      </c>
      <c r="B304">
        <v>35470</v>
      </c>
      <c r="C304">
        <v>4050</v>
      </c>
      <c r="D304" t="s">
        <v>2862</v>
      </c>
      <c r="E304">
        <v>90000</v>
      </c>
      <c r="F304">
        <v>1</v>
      </c>
      <c r="G304">
        <v>90000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90000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ht="15" x14ac:dyDescent="0.25">
      <c r="A305">
        <v>35470</v>
      </c>
      <c r="B305">
        <v>35470</v>
      </c>
      <c r="C305">
        <v>4057</v>
      </c>
      <c r="D305" t="s">
        <v>2932</v>
      </c>
      <c r="E305">
        <v>250000</v>
      </c>
      <c r="F305">
        <v>1</v>
      </c>
      <c r="G305">
        <v>250000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250000</v>
      </c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ht="15" x14ac:dyDescent="0.25">
      <c r="A306">
        <v>35470</v>
      </c>
      <c r="B306">
        <v>35470</v>
      </c>
      <c r="C306">
        <v>4058</v>
      </c>
      <c r="D306" t="s">
        <v>2951</v>
      </c>
      <c r="E306">
        <v>65500</v>
      </c>
      <c r="F306">
        <v>1</v>
      </c>
      <c r="G306">
        <v>65500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65500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ht="15" x14ac:dyDescent="0.25">
      <c r="A307">
        <v>35470</v>
      </c>
      <c r="B307">
        <v>35470</v>
      </c>
      <c r="C307">
        <v>4059</v>
      </c>
      <c r="D307" t="s">
        <v>2952</v>
      </c>
      <c r="E307">
        <v>62800</v>
      </c>
      <c r="F307">
        <v>1</v>
      </c>
      <c r="G307">
        <v>62800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62800</v>
      </c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ht="15" x14ac:dyDescent="0.25">
      <c r="A308">
        <v>35470</v>
      </c>
      <c r="B308">
        <v>35470</v>
      </c>
      <c r="C308">
        <v>4060</v>
      </c>
      <c r="D308" t="s">
        <v>2840</v>
      </c>
      <c r="E308">
        <v>20080</v>
      </c>
      <c r="F308">
        <v>10</v>
      </c>
      <c r="G308">
        <v>200800</v>
      </c>
      <c r="H308">
        <v>0</v>
      </c>
      <c r="I308">
        <v>0</v>
      </c>
      <c r="J308">
        <v>0</v>
      </c>
      <c r="K308">
        <v>0</v>
      </c>
      <c r="L308">
        <v>10</v>
      </c>
      <c r="M308">
        <v>200800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ht="15" x14ac:dyDescent="0.25">
      <c r="A309">
        <v>35420</v>
      </c>
      <c r="B309">
        <v>35420</v>
      </c>
      <c r="C309">
        <v>4068</v>
      </c>
      <c r="D309" t="s">
        <v>2953</v>
      </c>
      <c r="E309">
        <v>72400</v>
      </c>
      <c r="F309">
        <v>1</v>
      </c>
      <c r="G309">
        <v>72400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72400</v>
      </c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ht="15" x14ac:dyDescent="0.25">
      <c r="A310">
        <v>35300</v>
      </c>
      <c r="B310">
        <v>35300</v>
      </c>
      <c r="C310">
        <v>4071</v>
      </c>
      <c r="D310" t="s">
        <v>1489</v>
      </c>
      <c r="E310">
        <v>3000</v>
      </c>
      <c r="F310">
        <v>46.2</v>
      </c>
      <c r="G310">
        <v>138600</v>
      </c>
      <c r="H310">
        <v>160</v>
      </c>
      <c r="I310">
        <v>480000</v>
      </c>
      <c r="J310">
        <v>123.7</v>
      </c>
      <c r="K310">
        <v>371100</v>
      </c>
      <c r="L310">
        <v>82.5</v>
      </c>
      <c r="M310">
        <v>247500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ht="15" x14ac:dyDescent="0.25">
      <c r="A311">
        <v>35460</v>
      </c>
      <c r="B311">
        <v>35460</v>
      </c>
      <c r="C311">
        <v>4075</v>
      </c>
      <c r="D311" t="s">
        <v>1465</v>
      </c>
      <c r="E311">
        <v>2200</v>
      </c>
      <c r="F311">
        <v>158.69999999999999</v>
      </c>
      <c r="G311">
        <v>349140</v>
      </c>
      <c r="H311">
        <v>385</v>
      </c>
      <c r="I311">
        <v>847000</v>
      </c>
      <c r="J311">
        <v>543.70000000000005</v>
      </c>
      <c r="K311">
        <v>1196140</v>
      </c>
      <c r="L311">
        <v>0</v>
      </c>
      <c r="M311">
        <v>0</v>
      </c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ht="15" x14ac:dyDescent="0.25">
      <c r="A312">
        <v>35470</v>
      </c>
      <c r="B312">
        <v>35470</v>
      </c>
      <c r="C312">
        <v>4096</v>
      </c>
      <c r="D312" t="s">
        <v>2954</v>
      </c>
      <c r="E312">
        <v>70000</v>
      </c>
      <c r="F312">
        <v>3</v>
      </c>
      <c r="G312">
        <v>210000</v>
      </c>
      <c r="H312">
        <v>0</v>
      </c>
      <c r="I312">
        <v>0</v>
      </c>
      <c r="J312">
        <v>0</v>
      </c>
      <c r="K312">
        <v>0</v>
      </c>
      <c r="L312">
        <v>3</v>
      </c>
      <c r="M312">
        <v>210000</v>
      </c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ht="15" x14ac:dyDescent="0.25">
      <c r="A313">
        <v>35420</v>
      </c>
      <c r="B313">
        <v>35420</v>
      </c>
      <c r="C313">
        <v>4097</v>
      </c>
      <c r="D313" t="s">
        <v>2001</v>
      </c>
      <c r="E313">
        <v>2500</v>
      </c>
      <c r="F313">
        <v>200</v>
      </c>
      <c r="G313">
        <v>500000</v>
      </c>
      <c r="H313">
        <v>0</v>
      </c>
      <c r="I313">
        <v>0</v>
      </c>
      <c r="J313">
        <v>200</v>
      </c>
      <c r="K313">
        <v>500000</v>
      </c>
      <c r="L313">
        <v>0</v>
      </c>
      <c r="M313">
        <v>0</v>
      </c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ht="15" x14ac:dyDescent="0.25">
      <c r="A314">
        <v>35470</v>
      </c>
      <c r="B314">
        <v>35470</v>
      </c>
      <c r="C314">
        <v>4098</v>
      </c>
      <c r="D314" t="s">
        <v>2955</v>
      </c>
      <c r="E314">
        <v>10000</v>
      </c>
      <c r="F314">
        <v>2</v>
      </c>
      <c r="G314">
        <v>20000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20000</v>
      </c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ht="15" x14ac:dyDescent="0.25">
      <c r="A315">
        <v>35470</v>
      </c>
      <c r="B315">
        <v>35470</v>
      </c>
      <c r="C315">
        <v>4101</v>
      </c>
      <c r="D315" t="s">
        <v>2956</v>
      </c>
      <c r="E315">
        <v>282800</v>
      </c>
      <c r="F315">
        <v>1</v>
      </c>
      <c r="G315">
        <v>282800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282800</v>
      </c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ht="15" x14ac:dyDescent="0.25">
      <c r="A316">
        <v>35470</v>
      </c>
      <c r="B316">
        <v>35470</v>
      </c>
      <c r="C316">
        <v>4102</v>
      </c>
      <c r="D316" t="s">
        <v>2957</v>
      </c>
      <c r="E316">
        <v>238600</v>
      </c>
      <c r="F316">
        <v>1</v>
      </c>
      <c r="G316">
        <v>238600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238600</v>
      </c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ht="15" x14ac:dyDescent="0.25">
      <c r="A317">
        <v>35470</v>
      </c>
      <c r="B317">
        <v>35470</v>
      </c>
      <c r="C317">
        <v>4130</v>
      </c>
      <c r="D317" t="s">
        <v>2840</v>
      </c>
      <c r="E317">
        <v>12000</v>
      </c>
      <c r="F317">
        <v>20</v>
      </c>
      <c r="G317">
        <v>240000</v>
      </c>
      <c r="H317">
        <v>0</v>
      </c>
      <c r="I317">
        <v>0</v>
      </c>
      <c r="J317">
        <v>0</v>
      </c>
      <c r="K317">
        <v>0</v>
      </c>
      <c r="L317">
        <v>20</v>
      </c>
      <c r="M317">
        <v>240000</v>
      </c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ht="15" x14ac:dyDescent="0.25">
      <c r="A318">
        <v>35470</v>
      </c>
      <c r="B318">
        <v>35470</v>
      </c>
      <c r="C318">
        <v>4131</v>
      </c>
      <c r="D318" t="s">
        <v>2958</v>
      </c>
      <c r="E318">
        <v>1230000</v>
      </c>
      <c r="F318">
        <v>1</v>
      </c>
      <c r="G318">
        <v>1230000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1230000</v>
      </c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ht="15" x14ac:dyDescent="0.25">
      <c r="A319">
        <v>35470</v>
      </c>
      <c r="B319">
        <v>35470</v>
      </c>
      <c r="C319">
        <v>4132</v>
      </c>
      <c r="D319" t="s">
        <v>2959</v>
      </c>
      <c r="E319">
        <v>970000</v>
      </c>
      <c r="F319">
        <v>1</v>
      </c>
      <c r="G319">
        <v>970000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970000</v>
      </c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ht="15" x14ac:dyDescent="0.25">
      <c r="A320">
        <v>35420</v>
      </c>
      <c r="B320">
        <v>35420</v>
      </c>
      <c r="C320">
        <v>4133</v>
      </c>
      <c r="D320" t="s">
        <v>2499</v>
      </c>
      <c r="E320">
        <v>5000</v>
      </c>
      <c r="F320">
        <v>6</v>
      </c>
      <c r="G320">
        <v>30000</v>
      </c>
      <c r="H320">
        <v>0</v>
      </c>
      <c r="I320">
        <v>0</v>
      </c>
      <c r="J320">
        <v>6</v>
      </c>
      <c r="K320">
        <v>30000</v>
      </c>
      <c r="L320">
        <v>0</v>
      </c>
      <c r="M320">
        <v>0</v>
      </c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ht="15" x14ac:dyDescent="0.25">
      <c r="A321">
        <v>35420</v>
      </c>
      <c r="B321">
        <v>35420</v>
      </c>
      <c r="C321">
        <v>4145</v>
      </c>
      <c r="D321" t="s">
        <v>2960</v>
      </c>
      <c r="E321">
        <v>85000</v>
      </c>
      <c r="F321">
        <v>2</v>
      </c>
      <c r="G321">
        <v>170000</v>
      </c>
      <c r="H321">
        <v>0</v>
      </c>
      <c r="I321">
        <v>0</v>
      </c>
      <c r="J321">
        <v>0</v>
      </c>
      <c r="K321">
        <v>0</v>
      </c>
      <c r="L321">
        <v>2</v>
      </c>
      <c r="M321">
        <v>170000</v>
      </c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ht="15" x14ac:dyDescent="0.25">
      <c r="A322">
        <v>35470</v>
      </c>
      <c r="B322">
        <v>35470</v>
      </c>
      <c r="C322">
        <v>4146</v>
      </c>
      <c r="D322" t="s">
        <v>2961</v>
      </c>
      <c r="E322">
        <v>15000</v>
      </c>
      <c r="F322">
        <v>3</v>
      </c>
      <c r="G322">
        <v>45000</v>
      </c>
      <c r="H322">
        <v>0</v>
      </c>
      <c r="I322">
        <v>0</v>
      </c>
      <c r="J322">
        <v>0</v>
      </c>
      <c r="K322">
        <v>0</v>
      </c>
      <c r="L322">
        <v>3</v>
      </c>
      <c r="M322">
        <v>45000</v>
      </c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ht="15" x14ac:dyDescent="0.25">
      <c r="A323">
        <v>35420</v>
      </c>
      <c r="B323">
        <v>35420</v>
      </c>
      <c r="C323">
        <v>4147</v>
      </c>
      <c r="D323" t="s">
        <v>2501</v>
      </c>
      <c r="E323">
        <v>3500</v>
      </c>
      <c r="F323">
        <v>8</v>
      </c>
      <c r="G323">
        <v>28000</v>
      </c>
      <c r="H323">
        <v>0</v>
      </c>
      <c r="I323">
        <v>0</v>
      </c>
      <c r="J323">
        <v>2</v>
      </c>
      <c r="K323">
        <v>7000</v>
      </c>
      <c r="L323">
        <v>6</v>
      </c>
      <c r="M323">
        <v>21000</v>
      </c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ht="15" x14ac:dyDescent="0.25">
      <c r="A324">
        <v>35470</v>
      </c>
      <c r="B324">
        <v>35470</v>
      </c>
      <c r="C324">
        <v>4178</v>
      </c>
      <c r="D324" t="s">
        <v>2962</v>
      </c>
      <c r="E324">
        <v>10000</v>
      </c>
      <c r="F324">
        <v>1</v>
      </c>
      <c r="G324">
        <v>10000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10000</v>
      </c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ht="15" x14ac:dyDescent="0.25">
      <c r="A325">
        <v>35470</v>
      </c>
      <c r="B325">
        <v>35470</v>
      </c>
      <c r="C325">
        <v>4179</v>
      </c>
      <c r="D325" t="s">
        <v>2963</v>
      </c>
      <c r="E325">
        <v>7500</v>
      </c>
      <c r="F325">
        <v>1</v>
      </c>
      <c r="G325">
        <v>7500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7500</v>
      </c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ht="15" x14ac:dyDescent="0.25">
      <c r="A326">
        <v>35470</v>
      </c>
      <c r="B326">
        <v>35470</v>
      </c>
      <c r="C326">
        <v>4180</v>
      </c>
      <c r="D326" t="s">
        <v>2964</v>
      </c>
      <c r="E326">
        <v>25000</v>
      </c>
      <c r="F326">
        <v>1</v>
      </c>
      <c r="G326">
        <v>25000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25000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ht="15" x14ac:dyDescent="0.25">
      <c r="A327">
        <v>35470</v>
      </c>
      <c r="B327">
        <v>35470</v>
      </c>
      <c r="C327">
        <v>4181</v>
      </c>
      <c r="D327" t="s">
        <v>2965</v>
      </c>
      <c r="E327">
        <v>25000</v>
      </c>
      <c r="F327">
        <v>1</v>
      </c>
      <c r="G327">
        <v>25000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25000</v>
      </c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ht="15" x14ac:dyDescent="0.25">
      <c r="A328">
        <v>35470</v>
      </c>
      <c r="B328">
        <v>35470</v>
      </c>
      <c r="C328">
        <v>4182</v>
      </c>
      <c r="D328" t="s">
        <v>2966</v>
      </c>
      <c r="E328">
        <v>6000</v>
      </c>
      <c r="F328">
        <v>1</v>
      </c>
      <c r="G328">
        <v>6000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6000</v>
      </c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ht="15" x14ac:dyDescent="0.25">
      <c r="A329">
        <v>35410</v>
      </c>
      <c r="B329">
        <v>35410</v>
      </c>
      <c r="C329">
        <v>4195</v>
      </c>
      <c r="D329" t="s">
        <v>2498</v>
      </c>
      <c r="E329">
        <v>200</v>
      </c>
      <c r="F329">
        <v>60</v>
      </c>
      <c r="G329">
        <v>12000</v>
      </c>
      <c r="H329">
        <v>0</v>
      </c>
      <c r="I329">
        <v>0</v>
      </c>
      <c r="J329">
        <v>50</v>
      </c>
      <c r="K329">
        <v>10000</v>
      </c>
      <c r="L329">
        <v>10</v>
      </c>
      <c r="M329">
        <v>2000</v>
      </c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ht="15" x14ac:dyDescent="0.25">
      <c r="A330">
        <v>35460</v>
      </c>
      <c r="B330">
        <v>35460</v>
      </c>
      <c r="C330">
        <v>4231</v>
      </c>
      <c r="D330" t="s">
        <v>1469</v>
      </c>
      <c r="E330">
        <v>1500</v>
      </c>
      <c r="F330">
        <v>0.4</v>
      </c>
      <c r="G330">
        <v>600</v>
      </c>
      <c r="H330">
        <v>0</v>
      </c>
      <c r="I330">
        <v>0</v>
      </c>
      <c r="J330">
        <v>0.4</v>
      </c>
      <c r="K330">
        <v>600</v>
      </c>
      <c r="L330">
        <v>0</v>
      </c>
      <c r="M330">
        <v>0</v>
      </c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ht="15" x14ac:dyDescent="0.25">
      <c r="A331">
        <v>35300</v>
      </c>
      <c r="B331">
        <v>35300</v>
      </c>
      <c r="C331">
        <v>4246</v>
      </c>
      <c r="D331" t="s">
        <v>1861</v>
      </c>
      <c r="E331">
        <v>1700</v>
      </c>
      <c r="F331">
        <v>61</v>
      </c>
      <c r="G331">
        <v>103700</v>
      </c>
      <c r="H331">
        <v>20</v>
      </c>
      <c r="I331">
        <v>34000</v>
      </c>
      <c r="J331">
        <v>81</v>
      </c>
      <c r="K331">
        <v>137700</v>
      </c>
      <c r="L331">
        <v>0</v>
      </c>
      <c r="M331">
        <v>0</v>
      </c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ht="15" x14ac:dyDescent="0.25">
      <c r="A332">
        <v>35470</v>
      </c>
      <c r="B332">
        <v>35470</v>
      </c>
      <c r="C332">
        <v>4305</v>
      </c>
      <c r="D332" t="s">
        <v>2967</v>
      </c>
      <c r="E332">
        <v>52000</v>
      </c>
      <c r="F332">
        <v>9</v>
      </c>
      <c r="G332">
        <v>468000</v>
      </c>
      <c r="H332">
        <v>0</v>
      </c>
      <c r="I332">
        <v>0</v>
      </c>
      <c r="J332">
        <v>0</v>
      </c>
      <c r="K332">
        <v>0</v>
      </c>
      <c r="L332">
        <v>9</v>
      </c>
      <c r="M332">
        <v>468000</v>
      </c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ht="15" x14ac:dyDescent="0.25">
      <c r="A333">
        <v>35470</v>
      </c>
      <c r="B333">
        <v>35470</v>
      </c>
      <c r="C333">
        <v>4306</v>
      </c>
      <c r="D333" t="s">
        <v>2910</v>
      </c>
      <c r="E333">
        <v>30000</v>
      </c>
      <c r="F333">
        <v>7</v>
      </c>
      <c r="G333">
        <v>210000</v>
      </c>
      <c r="H333">
        <v>0</v>
      </c>
      <c r="I333">
        <v>0</v>
      </c>
      <c r="J333">
        <v>0</v>
      </c>
      <c r="K333">
        <v>0</v>
      </c>
      <c r="L333">
        <v>7</v>
      </c>
      <c r="M333">
        <v>210000</v>
      </c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ht="15" x14ac:dyDescent="0.25">
      <c r="A334">
        <v>35470</v>
      </c>
      <c r="B334">
        <v>35470</v>
      </c>
      <c r="C334">
        <v>4326</v>
      </c>
      <c r="D334" t="s">
        <v>2968</v>
      </c>
      <c r="E334">
        <v>44000</v>
      </c>
      <c r="F334">
        <v>1</v>
      </c>
      <c r="G334">
        <v>44000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44000</v>
      </c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ht="15" x14ac:dyDescent="0.25">
      <c r="A335">
        <v>35470</v>
      </c>
      <c r="B335">
        <v>35470</v>
      </c>
      <c r="C335">
        <v>4365</v>
      </c>
      <c r="D335" t="s">
        <v>2793</v>
      </c>
      <c r="E335">
        <v>7000</v>
      </c>
      <c r="F335">
        <v>3</v>
      </c>
      <c r="G335">
        <v>21000</v>
      </c>
      <c r="H335">
        <v>0</v>
      </c>
      <c r="I335">
        <v>0</v>
      </c>
      <c r="J335">
        <v>0</v>
      </c>
      <c r="K335">
        <v>0</v>
      </c>
      <c r="L335">
        <v>3</v>
      </c>
      <c r="M335">
        <v>21000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ht="15" x14ac:dyDescent="0.25">
      <c r="A336">
        <v>35470</v>
      </c>
      <c r="B336">
        <v>35470</v>
      </c>
      <c r="C336">
        <v>4366</v>
      </c>
      <c r="D336" t="s">
        <v>2969</v>
      </c>
      <c r="E336">
        <v>10000</v>
      </c>
      <c r="F336">
        <v>3</v>
      </c>
      <c r="G336">
        <v>30000</v>
      </c>
      <c r="H336">
        <v>0</v>
      </c>
      <c r="I336">
        <v>0</v>
      </c>
      <c r="J336">
        <v>0</v>
      </c>
      <c r="K336">
        <v>0</v>
      </c>
      <c r="L336">
        <v>3</v>
      </c>
      <c r="M336">
        <v>30000</v>
      </c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ht="15" x14ac:dyDescent="0.25">
      <c r="A337">
        <v>35470</v>
      </c>
      <c r="B337">
        <v>35470</v>
      </c>
      <c r="C337">
        <v>4373</v>
      </c>
      <c r="D337" t="s">
        <v>2970</v>
      </c>
      <c r="E337">
        <v>77220</v>
      </c>
      <c r="F337">
        <v>100</v>
      </c>
      <c r="G337">
        <v>7722000</v>
      </c>
      <c r="H337">
        <v>0</v>
      </c>
      <c r="I337">
        <v>0</v>
      </c>
      <c r="J337">
        <v>0</v>
      </c>
      <c r="K337">
        <v>0</v>
      </c>
      <c r="L337">
        <v>100</v>
      </c>
      <c r="M337">
        <v>7722000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ht="15" x14ac:dyDescent="0.25">
      <c r="A338">
        <v>35470</v>
      </c>
      <c r="B338">
        <v>35470</v>
      </c>
      <c r="C338">
        <v>4374</v>
      </c>
      <c r="D338" t="s">
        <v>1503</v>
      </c>
      <c r="E338">
        <v>27225</v>
      </c>
      <c r="F338">
        <v>200</v>
      </c>
      <c r="G338">
        <v>5445000</v>
      </c>
      <c r="H338">
        <v>0</v>
      </c>
      <c r="I338">
        <v>0</v>
      </c>
      <c r="J338">
        <v>0</v>
      </c>
      <c r="K338">
        <v>0</v>
      </c>
      <c r="L338">
        <v>200</v>
      </c>
      <c r="M338">
        <v>5445000</v>
      </c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ht="15" x14ac:dyDescent="0.25">
      <c r="A339">
        <v>35450</v>
      </c>
      <c r="B339">
        <v>35450</v>
      </c>
      <c r="C339">
        <v>4388</v>
      </c>
      <c r="D339" t="s">
        <v>1577</v>
      </c>
      <c r="E339">
        <v>25000</v>
      </c>
      <c r="F339">
        <v>1</v>
      </c>
      <c r="G339">
        <v>25000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25000</v>
      </c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ht="15" x14ac:dyDescent="0.25">
      <c r="A340">
        <v>35410</v>
      </c>
      <c r="B340">
        <v>35410</v>
      </c>
      <c r="C340">
        <v>4520</v>
      </c>
      <c r="D340" t="s">
        <v>1773</v>
      </c>
      <c r="E340">
        <v>180</v>
      </c>
      <c r="F340">
        <v>60</v>
      </c>
      <c r="G340">
        <v>10800</v>
      </c>
      <c r="H340">
        <v>0</v>
      </c>
      <c r="I340">
        <v>0</v>
      </c>
      <c r="J340">
        <v>15</v>
      </c>
      <c r="K340">
        <v>2700</v>
      </c>
      <c r="L340">
        <v>45</v>
      </c>
      <c r="M340">
        <v>8100</v>
      </c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ht="15" x14ac:dyDescent="0.25">
      <c r="A341">
        <v>35410</v>
      </c>
      <c r="B341">
        <v>35410</v>
      </c>
      <c r="C341">
        <v>4521</v>
      </c>
      <c r="D341" t="s">
        <v>1756</v>
      </c>
      <c r="E341">
        <v>180</v>
      </c>
      <c r="F341">
        <v>13</v>
      </c>
      <c r="G341">
        <v>2340</v>
      </c>
      <c r="H341">
        <v>100</v>
      </c>
      <c r="I341">
        <v>18000</v>
      </c>
      <c r="J341">
        <v>113</v>
      </c>
      <c r="K341">
        <v>20340</v>
      </c>
      <c r="L341">
        <v>0</v>
      </c>
      <c r="M341">
        <v>0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ht="15" x14ac:dyDescent="0.25">
      <c r="A342">
        <v>35420</v>
      </c>
      <c r="B342">
        <v>35420</v>
      </c>
      <c r="C342">
        <v>4530</v>
      </c>
      <c r="D342" t="s">
        <v>2164</v>
      </c>
      <c r="E342">
        <v>3500</v>
      </c>
      <c r="F342">
        <v>60</v>
      </c>
      <c r="G342">
        <v>210000</v>
      </c>
      <c r="H342">
        <v>0</v>
      </c>
      <c r="I342">
        <v>0</v>
      </c>
      <c r="J342">
        <v>60</v>
      </c>
      <c r="K342">
        <v>210000</v>
      </c>
      <c r="L342">
        <v>0</v>
      </c>
      <c r="M342">
        <v>0</v>
      </c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ht="15" x14ac:dyDescent="0.25">
      <c r="A343">
        <v>35420</v>
      </c>
      <c r="B343">
        <v>35420</v>
      </c>
      <c r="C343">
        <v>4531</v>
      </c>
      <c r="D343" t="s">
        <v>2971</v>
      </c>
      <c r="E343">
        <v>25000</v>
      </c>
      <c r="F343">
        <v>1</v>
      </c>
      <c r="G343">
        <v>25000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25000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ht="15" x14ac:dyDescent="0.25">
      <c r="A344">
        <v>35420</v>
      </c>
      <c r="B344">
        <v>35420</v>
      </c>
      <c r="C344">
        <v>4535</v>
      </c>
      <c r="D344" t="s">
        <v>2123</v>
      </c>
      <c r="E344">
        <v>3000</v>
      </c>
      <c r="F344">
        <v>1</v>
      </c>
      <c r="G344">
        <v>3000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3000</v>
      </c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ht="15" x14ac:dyDescent="0.25">
      <c r="A345">
        <v>35420</v>
      </c>
      <c r="B345">
        <v>35420</v>
      </c>
      <c r="C345">
        <v>4536</v>
      </c>
      <c r="D345" t="s">
        <v>2972</v>
      </c>
      <c r="E345">
        <v>8000</v>
      </c>
      <c r="F345">
        <v>1</v>
      </c>
      <c r="G345">
        <v>8000</v>
      </c>
      <c r="H345">
        <v>0</v>
      </c>
      <c r="I345">
        <v>0</v>
      </c>
      <c r="J345">
        <v>0</v>
      </c>
      <c r="K345">
        <v>0</v>
      </c>
      <c r="L345">
        <v>1</v>
      </c>
      <c r="M345">
        <v>8000</v>
      </c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ht="15" x14ac:dyDescent="0.25">
      <c r="A346">
        <v>35460</v>
      </c>
      <c r="B346">
        <v>35460</v>
      </c>
      <c r="C346">
        <v>4604</v>
      </c>
      <c r="D346" t="s">
        <v>1854</v>
      </c>
      <c r="E346">
        <v>1600</v>
      </c>
      <c r="F346">
        <v>12.5</v>
      </c>
      <c r="G346">
        <v>20000</v>
      </c>
      <c r="H346">
        <v>25</v>
      </c>
      <c r="I346">
        <v>40000</v>
      </c>
      <c r="J346">
        <v>25</v>
      </c>
      <c r="K346">
        <v>40000</v>
      </c>
      <c r="L346">
        <v>12.5</v>
      </c>
      <c r="M346">
        <v>20000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0" ht="15" x14ac:dyDescent="0.25">
      <c r="A347">
        <v>35300</v>
      </c>
      <c r="B347">
        <v>35300</v>
      </c>
      <c r="C347">
        <v>4610</v>
      </c>
      <c r="D347" t="s">
        <v>1611</v>
      </c>
      <c r="E347">
        <v>1500</v>
      </c>
      <c r="F347">
        <v>70</v>
      </c>
      <c r="G347">
        <v>105000</v>
      </c>
      <c r="H347">
        <v>240</v>
      </c>
      <c r="I347">
        <v>360000</v>
      </c>
      <c r="J347">
        <v>310</v>
      </c>
      <c r="K347">
        <v>465000</v>
      </c>
      <c r="L347">
        <v>0</v>
      </c>
      <c r="M347">
        <v>0</v>
      </c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0" ht="15" x14ac:dyDescent="0.25">
      <c r="A348">
        <v>35470</v>
      </c>
      <c r="B348">
        <v>35470</v>
      </c>
      <c r="C348">
        <v>4651</v>
      </c>
      <c r="D348" t="s">
        <v>2844</v>
      </c>
      <c r="E348">
        <v>38500</v>
      </c>
      <c r="F348">
        <v>1</v>
      </c>
      <c r="G348">
        <v>38500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38500</v>
      </c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0" ht="15" x14ac:dyDescent="0.25">
      <c r="A349">
        <v>35470</v>
      </c>
      <c r="B349">
        <v>35470</v>
      </c>
      <c r="C349">
        <v>4652</v>
      </c>
      <c r="D349" t="s">
        <v>2973</v>
      </c>
      <c r="E349">
        <v>132000</v>
      </c>
      <c r="F349">
        <v>4</v>
      </c>
      <c r="G349">
        <v>528000</v>
      </c>
      <c r="H349">
        <v>0</v>
      </c>
      <c r="I349">
        <v>0</v>
      </c>
      <c r="J349">
        <v>0</v>
      </c>
      <c r="K349">
        <v>0</v>
      </c>
      <c r="L349">
        <v>4</v>
      </c>
      <c r="M349">
        <v>528000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0" ht="15" x14ac:dyDescent="0.25">
      <c r="A350">
        <v>35470</v>
      </c>
      <c r="B350">
        <v>35470</v>
      </c>
      <c r="C350">
        <v>4653</v>
      </c>
      <c r="D350" t="s">
        <v>2973</v>
      </c>
      <c r="E350">
        <v>53900</v>
      </c>
      <c r="F350">
        <v>32</v>
      </c>
      <c r="G350">
        <v>1724800</v>
      </c>
      <c r="H350">
        <v>0</v>
      </c>
      <c r="I350">
        <v>0</v>
      </c>
      <c r="J350">
        <v>0</v>
      </c>
      <c r="K350">
        <v>0</v>
      </c>
      <c r="L350">
        <v>32</v>
      </c>
      <c r="M350">
        <v>1724800</v>
      </c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0" ht="15" x14ac:dyDescent="0.25">
      <c r="A351">
        <v>35470</v>
      </c>
      <c r="B351">
        <v>35470</v>
      </c>
      <c r="C351">
        <v>4654</v>
      </c>
      <c r="D351" t="s">
        <v>2974</v>
      </c>
      <c r="E351">
        <v>52800</v>
      </c>
      <c r="F351">
        <v>15</v>
      </c>
      <c r="G351">
        <v>792000</v>
      </c>
      <c r="H351">
        <v>0</v>
      </c>
      <c r="I351">
        <v>0</v>
      </c>
      <c r="J351">
        <v>0</v>
      </c>
      <c r="K351">
        <v>0</v>
      </c>
      <c r="L351">
        <v>15</v>
      </c>
      <c r="M351">
        <v>792000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0" ht="15" x14ac:dyDescent="0.25">
      <c r="A352">
        <v>35460</v>
      </c>
      <c r="B352">
        <v>35460</v>
      </c>
      <c r="C352">
        <v>4658</v>
      </c>
      <c r="D352" t="s">
        <v>1479</v>
      </c>
      <c r="E352">
        <v>1000</v>
      </c>
      <c r="F352">
        <v>156</v>
      </c>
      <c r="G352">
        <v>156000</v>
      </c>
      <c r="H352">
        <v>0</v>
      </c>
      <c r="I352">
        <v>0</v>
      </c>
      <c r="J352">
        <v>156</v>
      </c>
      <c r="K352">
        <v>156000</v>
      </c>
      <c r="L352">
        <v>0</v>
      </c>
      <c r="M352">
        <v>0</v>
      </c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0" ht="15" x14ac:dyDescent="0.25">
      <c r="A353">
        <v>35300</v>
      </c>
      <c r="B353">
        <v>35300</v>
      </c>
      <c r="C353">
        <v>4666</v>
      </c>
      <c r="D353" t="s">
        <v>1850</v>
      </c>
      <c r="E353">
        <v>2300</v>
      </c>
      <c r="F353">
        <v>446</v>
      </c>
      <c r="G353">
        <v>1025800</v>
      </c>
      <c r="H353">
        <v>0</v>
      </c>
      <c r="I353">
        <v>0</v>
      </c>
      <c r="J353">
        <v>446</v>
      </c>
      <c r="K353">
        <v>1025800</v>
      </c>
      <c r="L353">
        <v>0</v>
      </c>
      <c r="M353">
        <v>0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0" ht="15" x14ac:dyDescent="0.25">
      <c r="A354">
        <v>35300</v>
      </c>
      <c r="B354">
        <v>35300</v>
      </c>
      <c r="C354">
        <v>4670</v>
      </c>
      <c r="D354" t="s">
        <v>1564</v>
      </c>
      <c r="E354">
        <v>1200</v>
      </c>
      <c r="F354">
        <v>12</v>
      </c>
      <c r="G354">
        <v>14400</v>
      </c>
      <c r="H354">
        <v>135.5</v>
      </c>
      <c r="I354">
        <v>162600</v>
      </c>
      <c r="J354">
        <v>147.5</v>
      </c>
      <c r="K354">
        <v>177000</v>
      </c>
      <c r="L354">
        <v>0</v>
      </c>
      <c r="M354">
        <v>0</v>
      </c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0" ht="15" x14ac:dyDescent="0.25">
      <c r="A355">
        <v>35300</v>
      </c>
      <c r="B355">
        <v>35300</v>
      </c>
      <c r="C355">
        <v>4671</v>
      </c>
      <c r="D355" t="s">
        <v>1535</v>
      </c>
      <c r="E355">
        <v>8000</v>
      </c>
      <c r="F355">
        <v>20</v>
      </c>
      <c r="G355">
        <v>160000</v>
      </c>
      <c r="H355">
        <v>200</v>
      </c>
      <c r="I355">
        <v>1600000</v>
      </c>
      <c r="J355">
        <v>165</v>
      </c>
      <c r="K355">
        <v>1320000</v>
      </c>
      <c r="L355">
        <v>55</v>
      </c>
      <c r="M355">
        <v>440000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0" ht="15" x14ac:dyDescent="0.25">
      <c r="A356">
        <v>35300</v>
      </c>
      <c r="B356">
        <v>35300</v>
      </c>
      <c r="C356">
        <v>4686</v>
      </c>
      <c r="D356" t="s">
        <v>1562</v>
      </c>
      <c r="E356">
        <v>900</v>
      </c>
      <c r="F356">
        <v>157.6</v>
      </c>
      <c r="G356">
        <v>141840</v>
      </c>
      <c r="H356">
        <v>567</v>
      </c>
      <c r="I356">
        <v>510300</v>
      </c>
      <c r="J356">
        <v>724.6</v>
      </c>
      <c r="K356">
        <v>652140</v>
      </c>
      <c r="L356">
        <v>0</v>
      </c>
      <c r="M356">
        <v>0</v>
      </c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0" ht="15" x14ac:dyDescent="0.25">
      <c r="A357">
        <v>35420</v>
      </c>
      <c r="B357">
        <v>35420</v>
      </c>
      <c r="C357">
        <v>4704</v>
      </c>
      <c r="D357" t="s">
        <v>1881</v>
      </c>
      <c r="E357">
        <v>3000</v>
      </c>
      <c r="F357">
        <v>40</v>
      </c>
      <c r="G357">
        <v>120000</v>
      </c>
      <c r="H357">
        <v>0</v>
      </c>
      <c r="I357">
        <v>0</v>
      </c>
      <c r="J357">
        <v>40</v>
      </c>
      <c r="K357">
        <v>120000</v>
      </c>
      <c r="L357">
        <v>0</v>
      </c>
      <c r="M357">
        <v>0</v>
      </c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0" ht="15" x14ac:dyDescent="0.25">
      <c r="A358">
        <v>35420</v>
      </c>
      <c r="B358">
        <v>35420</v>
      </c>
      <c r="C358">
        <v>4707</v>
      </c>
      <c r="D358" t="s">
        <v>1869</v>
      </c>
      <c r="E358">
        <v>700</v>
      </c>
      <c r="F358">
        <v>72</v>
      </c>
      <c r="G358">
        <v>50400</v>
      </c>
      <c r="H358">
        <v>0</v>
      </c>
      <c r="I358">
        <v>0</v>
      </c>
      <c r="J358">
        <v>72</v>
      </c>
      <c r="K358">
        <v>50400</v>
      </c>
      <c r="L358">
        <v>0</v>
      </c>
      <c r="M358">
        <v>0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0" ht="15" x14ac:dyDescent="0.25">
      <c r="A359">
        <v>35420</v>
      </c>
      <c r="B359">
        <v>35420</v>
      </c>
      <c r="C359">
        <v>4710</v>
      </c>
      <c r="D359" t="s">
        <v>1871</v>
      </c>
      <c r="E359">
        <v>1200</v>
      </c>
      <c r="F359">
        <v>30</v>
      </c>
      <c r="G359">
        <v>36000</v>
      </c>
      <c r="H359">
        <v>130</v>
      </c>
      <c r="I359">
        <v>156000</v>
      </c>
      <c r="J359">
        <v>160</v>
      </c>
      <c r="K359">
        <v>192000</v>
      </c>
      <c r="L359">
        <v>0</v>
      </c>
      <c r="M359">
        <v>0</v>
      </c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0" ht="15" x14ac:dyDescent="0.25">
      <c r="A360">
        <v>35420</v>
      </c>
      <c r="B360">
        <v>35420</v>
      </c>
      <c r="C360">
        <v>4719</v>
      </c>
      <c r="D360" t="s">
        <v>2093</v>
      </c>
      <c r="E360">
        <v>3400</v>
      </c>
      <c r="F360">
        <v>10</v>
      </c>
      <c r="G360">
        <v>34000</v>
      </c>
      <c r="H360">
        <v>6</v>
      </c>
      <c r="I360">
        <v>20400</v>
      </c>
      <c r="J360">
        <v>16</v>
      </c>
      <c r="K360">
        <v>54400</v>
      </c>
      <c r="L360">
        <v>0</v>
      </c>
      <c r="M360">
        <v>0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0" ht="15" x14ac:dyDescent="0.25">
      <c r="A361">
        <v>35420</v>
      </c>
      <c r="B361">
        <v>35420</v>
      </c>
      <c r="C361">
        <v>4725</v>
      </c>
      <c r="D361" t="s">
        <v>2000</v>
      </c>
      <c r="E361">
        <v>1600</v>
      </c>
      <c r="F361">
        <v>30</v>
      </c>
      <c r="G361">
        <v>48000</v>
      </c>
      <c r="H361">
        <v>0</v>
      </c>
      <c r="I361">
        <v>0</v>
      </c>
      <c r="J361">
        <v>30</v>
      </c>
      <c r="K361">
        <v>48000</v>
      </c>
      <c r="L361">
        <v>0</v>
      </c>
      <c r="M361">
        <v>0</v>
      </c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0" ht="15" x14ac:dyDescent="0.25">
      <c r="A362">
        <v>35300</v>
      </c>
      <c r="B362">
        <v>35300</v>
      </c>
      <c r="C362">
        <v>4744</v>
      </c>
      <c r="D362" t="s">
        <v>2346</v>
      </c>
      <c r="E362">
        <v>4500</v>
      </c>
      <c r="F362">
        <v>6.1</v>
      </c>
      <c r="G362">
        <v>27450</v>
      </c>
      <c r="H362">
        <v>0</v>
      </c>
      <c r="I362">
        <v>0</v>
      </c>
      <c r="J362">
        <v>6.1</v>
      </c>
      <c r="K362">
        <v>27450</v>
      </c>
      <c r="L362">
        <v>0</v>
      </c>
      <c r="M362">
        <v>0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0" ht="15" x14ac:dyDescent="0.25">
      <c r="A363">
        <v>35460</v>
      </c>
      <c r="B363">
        <v>35460</v>
      </c>
      <c r="C363">
        <v>4750</v>
      </c>
      <c r="D363" t="s">
        <v>1464</v>
      </c>
      <c r="E363">
        <v>960</v>
      </c>
      <c r="F363">
        <v>1</v>
      </c>
      <c r="G363">
        <v>960</v>
      </c>
      <c r="H363">
        <v>0</v>
      </c>
      <c r="I363">
        <v>0</v>
      </c>
      <c r="J363">
        <v>1</v>
      </c>
      <c r="K363">
        <v>960</v>
      </c>
      <c r="L363">
        <v>0</v>
      </c>
      <c r="M363">
        <v>0</v>
      </c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0" ht="15" x14ac:dyDescent="0.25">
      <c r="A364">
        <v>35460</v>
      </c>
      <c r="B364">
        <v>35460</v>
      </c>
      <c r="C364">
        <v>4754</v>
      </c>
      <c r="D364" t="s">
        <v>1849</v>
      </c>
      <c r="E364">
        <v>6500</v>
      </c>
      <c r="F364">
        <v>0.3</v>
      </c>
      <c r="G364">
        <v>1950</v>
      </c>
      <c r="H364">
        <v>0</v>
      </c>
      <c r="I364">
        <v>0</v>
      </c>
      <c r="J364">
        <v>0.3</v>
      </c>
      <c r="K364">
        <v>1950</v>
      </c>
      <c r="L364">
        <v>0</v>
      </c>
      <c r="M364">
        <v>0</v>
      </c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0" ht="15" x14ac:dyDescent="0.25">
      <c r="A365">
        <v>35300</v>
      </c>
      <c r="B365">
        <v>35300</v>
      </c>
      <c r="C365">
        <v>4758</v>
      </c>
      <c r="D365" t="s">
        <v>1860</v>
      </c>
      <c r="E365">
        <v>2200</v>
      </c>
      <c r="F365">
        <v>2</v>
      </c>
      <c r="G365">
        <v>4400</v>
      </c>
      <c r="H365">
        <v>0</v>
      </c>
      <c r="I365">
        <v>0</v>
      </c>
      <c r="J365">
        <v>2</v>
      </c>
      <c r="K365">
        <v>4400</v>
      </c>
      <c r="L365">
        <v>0</v>
      </c>
      <c r="M365">
        <v>0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0" ht="15" x14ac:dyDescent="0.25">
      <c r="A366">
        <v>35300</v>
      </c>
      <c r="B366">
        <v>35300</v>
      </c>
      <c r="C366">
        <v>4762</v>
      </c>
      <c r="D366" t="s">
        <v>2262</v>
      </c>
      <c r="E366">
        <v>6000</v>
      </c>
      <c r="F366">
        <v>19.399999999999999</v>
      </c>
      <c r="G366">
        <v>116400</v>
      </c>
      <c r="H366">
        <v>0</v>
      </c>
      <c r="I366">
        <v>0</v>
      </c>
      <c r="J366">
        <v>19.399999999999999</v>
      </c>
      <c r="K366">
        <v>116400</v>
      </c>
      <c r="L366">
        <v>0</v>
      </c>
      <c r="M366">
        <v>0</v>
      </c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0" ht="15" x14ac:dyDescent="0.25">
      <c r="A367">
        <v>35460</v>
      </c>
      <c r="B367">
        <v>35460</v>
      </c>
      <c r="C367">
        <v>4776</v>
      </c>
      <c r="D367" t="s">
        <v>1482</v>
      </c>
      <c r="E367">
        <v>5000</v>
      </c>
      <c r="F367">
        <v>1</v>
      </c>
      <c r="G367">
        <v>5000</v>
      </c>
      <c r="H367">
        <v>20.5</v>
      </c>
      <c r="I367">
        <v>102500</v>
      </c>
      <c r="J367">
        <v>21.5</v>
      </c>
      <c r="K367">
        <v>107500</v>
      </c>
      <c r="L367">
        <v>0</v>
      </c>
      <c r="M367">
        <v>0</v>
      </c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0" ht="15" x14ac:dyDescent="0.25">
      <c r="A368">
        <v>35300</v>
      </c>
      <c r="B368">
        <v>35300</v>
      </c>
      <c r="C368">
        <v>4788</v>
      </c>
      <c r="D368" t="s">
        <v>1535</v>
      </c>
      <c r="E368">
        <v>6600</v>
      </c>
      <c r="F368">
        <v>90</v>
      </c>
      <c r="G368">
        <v>594000</v>
      </c>
      <c r="H368">
        <v>0</v>
      </c>
      <c r="I368">
        <v>0</v>
      </c>
      <c r="J368">
        <v>90</v>
      </c>
      <c r="K368">
        <v>594000</v>
      </c>
      <c r="L368">
        <v>0</v>
      </c>
      <c r="M368">
        <v>0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0" ht="15" x14ac:dyDescent="0.25">
      <c r="A369">
        <v>35410</v>
      </c>
      <c r="B369">
        <v>35410</v>
      </c>
      <c r="C369">
        <v>4792</v>
      </c>
      <c r="D369" t="s">
        <v>2975</v>
      </c>
      <c r="E369">
        <v>10500</v>
      </c>
      <c r="F369">
        <v>1</v>
      </c>
      <c r="G369">
        <v>10500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10500</v>
      </c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0" ht="15" x14ac:dyDescent="0.25">
      <c r="A370">
        <v>35420</v>
      </c>
      <c r="B370">
        <v>35420</v>
      </c>
      <c r="C370">
        <v>4817</v>
      </c>
      <c r="D370" t="s">
        <v>1526</v>
      </c>
      <c r="E370">
        <v>3500</v>
      </c>
      <c r="F370">
        <v>2</v>
      </c>
      <c r="G370">
        <v>7000</v>
      </c>
      <c r="H370">
        <v>8</v>
      </c>
      <c r="I370">
        <v>28000</v>
      </c>
      <c r="J370">
        <v>8</v>
      </c>
      <c r="K370">
        <v>28000</v>
      </c>
      <c r="L370">
        <v>2</v>
      </c>
      <c r="M370">
        <v>7000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0" ht="15" x14ac:dyDescent="0.25">
      <c r="A371">
        <v>35420</v>
      </c>
      <c r="B371">
        <v>35420</v>
      </c>
      <c r="C371">
        <v>4833</v>
      </c>
      <c r="D371" t="s">
        <v>1998</v>
      </c>
      <c r="E371">
        <v>2000</v>
      </c>
      <c r="F371">
        <v>15</v>
      </c>
      <c r="G371">
        <v>30000</v>
      </c>
      <c r="H371">
        <v>48</v>
      </c>
      <c r="I371">
        <v>96000</v>
      </c>
      <c r="J371">
        <v>63</v>
      </c>
      <c r="K371">
        <v>126000</v>
      </c>
      <c r="L371">
        <v>0</v>
      </c>
      <c r="M371">
        <v>0</v>
      </c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0" ht="15" x14ac:dyDescent="0.25">
      <c r="A372">
        <v>35470</v>
      </c>
      <c r="B372">
        <v>35470</v>
      </c>
      <c r="C372">
        <v>4841</v>
      </c>
      <c r="D372" t="s">
        <v>2976</v>
      </c>
      <c r="E372">
        <v>15000</v>
      </c>
      <c r="F372">
        <v>1</v>
      </c>
      <c r="G372">
        <v>15000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15000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0" ht="15" x14ac:dyDescent="0.25">
      <c r="A373">
        <v>35470</v>
      </c>
      <c r="B373">
        <v>35470</v>
      </c>
      <c r="C373">
        <v>4842</v>
      </c>
      <c r="D373" t="s">
        <v>2954</v>
      </c>
      <c r="E373">
        <v>30000</v>
      </c>
      <c r="F373">
        <v>1</v>
      </c>
      <c r="G373">
        <v>30000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30000</v>
      </c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0" ht="15" x14ac:dyDescent="0.25">
      <c r="A374">
        <v>35470</v>
      </c>
      <c r="B374">
        <v>35470</v>
      </c>
      <c r="C374">
        <v>4843</v>
      </c>
      <c r="D374" t="s">
        <v>2977</v>
      </c>
      <c r="E374">
        <v>13000</v>
      </c>
      <c r="F374">
        <v>1</v>
      </c>
      <c r="G374">
        <v>13000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13000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0" ht="15" x14ac:dyDescent="0.25">
      <c r="A375">
        <v>35470</v>
      </c>
      <c r="B375">
        <v>35470</v>
      </c>
      <c r="C375">
        <v>4847</v>
      </c>
      <c r="D375" t="s">
        <v>2978</v>
      </c>
      <c r="E375">
        <v>36000</v>
      </c>
      <c r="F375">
        <v>1</v>
      </c>
      <c r="G375">
        <v>36000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36000</v>
      </c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0" ht="15" x14ac:dyDescent="0.25">
      <c r="A376">
        <v>35470</v>
      </c>
      <c r="B376">
        <v>35470</v>
      </c>
      <c r="C376">
        <v>4848</v>
      </c>
      <c r="D376" t="s">
        <v>2979</v>
      </c>
      <c r="E376">
        <v>156000</v>
      </c>
      <c r="F376">
        <v>1</v>
      </c>
      <c r="G376">
        <v>156000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156000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0" ht="15" x14ac:dyDescent="0.25">
      <c r="A377">
        <v>35300</v>
      </c>
      <c r="B377">
        <v>35300</v>
      </c>
      <c r="C377">
        <v>4851</v>
      </c>
      <c r="D377" t="s">
        <v>1487</v>
      </c>
      <c r="E377">
        <v>960</v>
      </c>
      <c r="F377">
        <v>1</v>
      </c>
      <c r="G377">
        <v>960</v>
      </c>
      <c r="H377">
        <v>0</v>
      </c>
      <c r="I377">
        <v>0</v>
      </c>
      <c r="J377">
        <v>1</v>
      </c>
      <c r="K377">
        <v>960</v>
      </c>
      <c r="L377">
        <v>0</v>
      </c>
      <c r="M377">
        <v>0</v>
      </c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0" ht="15" x14ac:dyDescent="0.25">
      <c r="A378">
        <v>35300</v>
      </c>
      <c r="B378">
        <v>35300</v>
      </c>
      <c r="C378">
        <v>4854</v>
      </c>
      <c r="D378" t="s">
        <v>1562</v>
      </c>
      <c r="E378">
        <v>800</v>
      </c>
      <c r="F378">
        <v>22</v>
      </c>
      <c r="G378">
        <v>17600</v>
      </c>
      <c r="H378">
        <v>150</v>
      </c>
      <c r="I378">
        <v>120000</v>
      </c>
      <c r="J378">
        <v>172</v>
      </c>
      <c r="K378">
        <v>137600</v>
      </c>
      <c r="L378">
        <v>0</v>
      </c>
      <c r="M378">
        <v>0</v>
      </c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0" ht="15" x14ac:dyDescent="0.25">
      <c r="A379">
        <v>35300</v>
      </c>
      <c r="B379">
        <v>35300</v>
      </c>
      <c r="C379">
        <v>4856</v>
      </c>
      <c r="D379" t="s">
        <v>2180</v>
      </c>
      <c r="E379">
        <v>800</v>
      </c>
      <c r="F379">
        <v>0.5</v>
      </c>
      <c r="G379">
        <v>400</v>
      </c>
      <c r="H379">
        <v>0</v>
      </c>
      <c r="I379">
        <v>0</v>
      </c>
      <c r="J379">
        <v>0.5</v>
      </c>
      <c r="K379">
        <v>400</v>
      </c>
      <c r="L379">
        <v>0</v>
      </c>
      <c r="M379">
        <v>0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0" ht="15" x14ac:dyDescent="0.25">
      <c r="A380">
        <v>35300</v>
      </c>
      <c r="B380">
        <v>35300</v>
      </c>
      <c r="C380">
        <v>4859</v>
      </c>
      <c r="D380" t="s">
        <v>1856</v>
      </c>
      <c r="E380">
        <v>7500</v>
      </c>
      <c r="F380">
        <v>20</v>
      </c>
      <c r="G380">
        <v>150000</v>
      </c>
      <c r="H380">
        <v>0</v>
      </c>
      <c r="I380">
        <v>0</v>
      </c>
      <c r="J380">
        <v>20</v>
      </c>
      <c r="K380">
        <v>150000</v>
      </c>
      <c r="L380">
        <v>0</v>
      </c>
      <c r="M380">
        <v>0</v>
      </c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0" ht="15" x14ac:dyDescent="0.25">
      <c r="A381">
        <v>35460</v>
      </c>
      <c r="B381">
        <v>35460</v>
      </c>
      <c r="C381">
        <v>4867</v>
      </c>
      <c r="D381" t="s">
        <v>1852</v>
      </c>
      <c r="E381">
        <v>6400</v>
      </c>
      <c r="F381">
        <v>1</v>
      </c>
      <c r="G381">
        <v>6400</v>
      </c>
      <c r="H381">
        <v>0</v>
      </c>
      <c r="I381">
        <v>0</v>
      </c>
      <c r="J381">
        <v>1</v>
      </c>
      <c r="K381">
        <v>6400</v>
      </c>
      <c r="L381">
        <v>0</v>
      </c>
      <c r="M381">
        <v>0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0" ht="15" x14ac:dyDescent="0.25">
      <c r="A382">
        <v>35460</v>
      </c>
      <c r="B382">
        <v>35460</v>
      </c>
      <c r="C382">
        <v>4869</v>
      </c>
      <c r="D382" t="s">
        <v>1464</v>
      </c>
      <c r="E382">
        <v>980</v>
      </c>
      <c r="F382">
        <v>58</v>
      </c>
      <c r="G382">
        <v>56840</v>
      </c>
      <c r="H382">
        <v>250</v>
      </c>
      <c r="I382">
        <v>245000</v>
      </c>
      <c r="J382">
        <v>308</v>
      </c>
      <c r="K382">
        <v>301840</v>
      </c>
      <c r="L382">
        <v>0</v>
      </c>
      <c r="M382">
        <v>0</v>
      </c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0" ht="15" x14ac:dyDescent="0.25">
      <c r="A383">
        <v>35460</v>
      </c>
      <c r="B383">
        <v>35460</v>
      </c>
      <c r="C383">
        <v>4870</v>
      </c>
      <c r="D383" t="s">
        <v>1469</v>
      </c>
      <c r="E383">
        <v>2100</v>
      </c>
      <c r="F383">
        <v>76.900000000000006</v>
      </c>
      <c r="G383">
        <v>161490</v>
      </c>
      <c r="H383">
        <v>510</v>
      </c>
      <c r="I383">
        <v>1071000</v>
      </c>
      <c r="J383">
        <v>537</v>
      </c>
      <c r="K383">
        <v>1127700</v>
      </c>
      <c r="L383">
        <v>49.9</v>
      </c>
      <c r="M383">
        <v>104790</v>
      </c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0" ht="15" x14ac:dyDescent="0.25">
      <c r="A384">
        <v>35460</v>
      </c>
      <c r="B384">
        <v>35460</v>
      </c>
      <c r="C384">
        <v>4871</v>
      </c>
      <c r="D384" t="s">
        <v>1468</v>
      </c>
      <c r="E384">
        <v>6700</v>
      </c>
      <c r="F384">
        <v>8</v>
      </c>
      <c r="G384">
        <v>53600</v>
      </c>
      <c r="H384">
        <v>12</v>
      </c>
      <c r="I384">
        <v>80400</v>
      </c>
      <c r="J384">
        <v>20</v>
      </c>
      <c r="K384">
        <v>134000</v>
      </c>
      <c r="L384">
        <v>0</v>
      </c>
      <c r="M384">
        <v>0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0" ht="15" x14ac:dyDescent="0.25">
      <c r="A385">
        <v>35460</v>
      </c>
      <c r="B385">
        <v>35460</v>
      </c>
      <c r="C385">
        <v>4872</v>
      </c>
      <c r="D385" t="s">
        <v>1467</v>
      </c>
      <c r="E385">
        <v>3200</v>
      </c>
      <c r="F385">
        <v>58.8</v>
      </c>
      <c r="G385">
        <v>188160</v>
      </c>
      <c r="H385">
        <v>20</v>
      </c>
      <c r="I385">
        <v>64000</v>
      </c>
      <c r="J385">
        <v>77.599999999999994</v>
      </c>
      <c r="K385">
        <v>248320</v>
      </c>
      <c r="L385">
        <v>1.2</v>
      </c>
      <c r="M385">
        <v>3840</v>
      </c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0" ht="15" x14ac:dyDescent="0.25">
      <c r="A386">
        <v>35460</v>
      </c>
      <c r="B386">
        <v>35460</v>
      </c>
      <c r="C386">
        <v>4879</v>
      </c>
      <c r="D386" t="s">
        <v>2005</v>
      </c>
      <c r="E386">
        <v>6700</v>
      </c>
      <c r="F386">
        <v>14</v>
      </c>
      <c r="G386">
        <v>93800</v>
      </c>
      <c r="H386">
        <v>0</v>
      </c>
      <c r="I386">
        <v>0</v>
      </c>
      <c r="J386">
        <v>14</v>
      </c>
      <c r="K386">
        <v>93800</v>
      </c>
      <c r="L386">
        <v>0</v>
      </c>
      <c r="M386">
        <v>0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0" ht="15" x14ac:dyDescent="0.25">
      <c r="A387">
        <v>35460</v>
      </c>
      <c r="B387">
        <v>35460</v>
      </c>
      <c r="C387">
        <v>4880</v>
      </c>
      <c r="D387" t="s">
        <v>1615</v>
      </c>
      <c r="E387">
        <v>1800</v>
      </c>
      <c r="F387">
        <v>15</v>
      </c>
      <c r="G387">
        <v>27000</v>
      </c>
      <c r="H387">
        <v>0</v>
      </c>
      <c r="I387">
        <v>0</v>
      </c>
      <c r="J387">
        <v>15</v>
      </c>
      <c r="K387">
        <v>27000</v>
      </c>
      <c r="L387">
        <v>0</v>
      </c>
      <c r="M387">
        <v>0</v>
      </c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0" ht="15" x14ac:dyDescent="0.25">
      <c r="A388">
        <v>35460</v>
      </c>
      <c r="B388">
        <v>35460</v>
      </c>
      <c r="C388">
        <v>4881</v>
      </c>
      <c r="D388" t="s">
        <v>1845</v>
      </c>
      <c r="E388">
        <v>1600</v>
      </c>
      <c r="F388">
        <v>3</v>
      </c>
      <c r="G388">
        <v>4800</v>
      </c>
      <c r="H388">
        <v>10</v>
      </c>
      <c r="I388">
        <v>16000</v>
      </c>
      <c r="J388">
        <v>13</v>
      </c>
      <c r="K388">
        <v>20800</v>
      </c>
      <c r="L388">
        <v>0</v>
      </c>
      <c r="M388">
        <v>0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0" ht="15" x14ac:dyDescent="0.25">
      <c r="A389">
        <v>35420</v>
      </c>
      <c r="B389">
        <v>35420</v>
      </c>
      <c r="C389">
        <v>4886</v>
      </c>
      <c r="D389" t="s">
        <v>2004</v>
      </c>
      <c r="E389">
        <v>500</v>
      </c>
      <c r="F389">
        <v>16</v>
      </c>
      <c r="G389">
        <v>8000</v>
      </c>
      <c r="H389">
        <v>0</v>
      </c>
      <c r="I389">
        <v>0</v>
      </c>
      <c r="J389">
        <v>16</v>
      </c>
      <c r="K389">
        <v>8000</v>
      </c>
      <c r="L389">
        <v>0</v>
      </c>
      <c r="M389">
        <v>0</v>
      </c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0" ht="15" x14ac:dyDescent="0.25">
      <c r="A390">
        <v>35420</v>
      </c>
      <c r="B390">
        <v>35420</v>
      </c>
      <c r="C390">
        <v>4891</v>
      </c>
      <c r="D390" t="s">
        <v>1870</v>
      </c>
      <c r="E390">
        <v>2000</v>
      </c>
      <c r="F390">
        <v>36</v>
      </c>
      <c r="G390">
        <v>72000</v>
      </c>
      <c r="H390">
        <v>0</v>
      </c>
      <c r="I390">
        <v>0</v>
      </c>
      <c r="J390">
        <v>36</v>
      </c>
      <c r="K390">
        <v>72000</v>
      </c>
      <c r="L390">
        <v>0</v>
      </c>
      <c r="M390">
        <v>0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0" ht="15" x14ac:dyDescent="0.25">
      <c r="A391">
        <v>35420</v>
      </c>
      <c r="B391">
        <v>35420</v>
      </c>
      <c r="C391">
        <v>4897</v>
      </c>
      <c r="D391" t="s">
        <v>2165</v>
      </c>
      <c r="E391">
        <v>25000</v>
      </c>
      <c r="F391">
        <v>28</v>
      </c>
      <c r="G391">
        <v>700000</v>
      </c>
      <c r="H391">
        <v>0</v>
      </c>
      <c r="I391">
        <v>0</v>
      </c>
      <c r="J391">
        <v>7</v>
      </c>
      <c r="K391">
        <v>175000</v>
      </c>
      <c r="L391">
        <v>21</v>
      </c>
      <c r="M391">
        <v>525000</v>
      </c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0" ht="15" x14ac:dyDescent="0.25">
      <c r="A392">
        <v>35420</v>
      </c>
      <c r="B392">
        <v>35420</v>
      </c>
      <c r="C392">
        <v>4923</v>
      </c>
      <c r="D392" t="s">
        <v>2980</v>
      </c>
      <c r="E392">
        <v>6000</v>
      </c>
      <c r="F392">
        <v>1</v>
      </c>
      <c r="G392">
        <v>6000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6000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0" ht="15" x14ac:dyDescent="0.25">
      <c r="A393">
        <v>35460</v>
      </c>
      <c r="B393">
        <v>35460</v>
      </c>
      <c r="C393">
        <v>4993</v>
      </c>
      <c r="D393" t="s">
        <v>1474</v>
      </c>
      <c r="E393">
        <v>600</v>
      </c>
      <c r="F393">
        <v>1</v>
      </c>
      <c r="G393">
        <v>600</v>
      </c>
      <c r="H393">
        <v>45</v>
      </c>
      <c r="I393">
        <v>27000</v>
      </c>
      <c r="J393">
        <v>46</v>
      </c>
      <c r="K393">
        <v>27600</v>
      </c>
      <c r="L393">
        <v>0</v>
      </c>
      <c r="M393">
        <v>0</v>
      </c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0" ht="15" x14ac:dyDescent="0.25">
      <c r="A394">
        <v>35460</v>
      </c>
      <c r="B394">
        <v>35460</v>
      </c>
      <c r="C394">
        <v>4994</v>
      </c>
      <c r="D394" t="s">
        <v>1466</v>
      </c>
      <c r="E394">
        <v>3200</v>
      </c>
      <c r="F394">
        <v>3</v>
      </c>
      <c r="G394">
        <v>9600</v>
      </c>
      <c r="H394">
        <v>84</v>
      </c>
      <c r="I394">
        <v>268800</v>
      </c>
      <c r="J394">
        <v>87</v>
      </c>
      <c r="K394">
        <v>278400</v>
      </c>
      <c r="L394">
        <v>0</v>
      </c>
      <c r="M394">
        <v>0</v>
      </c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0" ht="15" x14ac:dyDescent="0.25">
      <c r="A395">
        <v>35460</v>
      </c>
      <c r="B395">
        <v>35460</v>
      </c>
      <c r="C395">
        <v>4996</v>
      </c>
      <c r="D395" t="s">
        <v>1849</v>
      </c>
      <c r="E395">
        <v>5000</v>
      </c>
      <c r="F395">
        <v>859.7</v>
      </c>
      <c r="G395">
        <v>4298500</v>
      </c>
      <c r="H395">
        <v>0</v>
      </c>
      <c r="I395">
        <v>0</v>
      </c>
      <c r="J395">
        <v>859.7</v>
      </c>
      <c r="K395">
        <v>4298500</v>
      </c>
      <c r="L395">
        <v>0</v>
      </c>
      <c r="M395">
        <v>0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0" ht="15" x14ac:dyDescent="0.25">
      <c r="A396">
        <v>35300</v>
      </c>
      <c r="B396">
        <v>35300</v>
      </c>
      <c r="C396">
        <v>4998</v>
      </c>
      <c r="D396" t="s">
        <v>1857</v>
      </c>
      <c r="E396">
        <v>5000</v>
      </c>
      <c r="F396">
        <v>905.5</v>
      </c>
      <c r="G396">
        <v>4527500</v>
      </c>
      <c r="H396">
        <v>0</v>
      </c>
      <c r="I396">
        <v>0</v>
      </c>
      <c r="J396">
        <v>905.5</v>
      </c>
      <c r="K396">
        <v>4527500</v>
      </c>
      <c r="L396">
        <v>0</v>
      </c>
      <c r="M396">
        <v>0</v>
      </c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0" ht="15" x14ac:dyDescent="0.25">
      <c r="A397">
        <v>35300</v>
      </c>
      <c r="B397">
        <v>35300</v>
      </c>
      <c r="C397">
        <v>4999</v>
      </c>
      <c r="D397" t="s">
        <v>1857</v>
      </c>
      <c r="E397">
        <v>4000</v>
      </c>
      <c r="F397">
        <v>417.4</v>
      </c>
      <c r="G397">
        <v>1669600</v>
      </c>
      <c r="H397">
        <v>0</v>
      </c>
      <c r="I397">
        <v>0</v>
      </c>
      <c r="J397">
        <v>417.4</v>
      </c>
      <c r="K397">
        <v>1669600</v>
      </c>
      <c r="L397">
        <v>0</v>
      </c>
      <c r="M397">
        <v>0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0" ht="15" x14ac:dyDescent="0.25">
      <c r="A398">
        <v>35300</v>
      </c>
      <c r="B398">
        <v>35300</v>
      </c>
      <c r="C398">
        <v>5001</v>
      </c>
      <c r="D398" t="s">
        <v>1859</v>
      </c>
      <c r="E398">
        <v>650</v>
      </c>
      <c r="F398">
        <v>21</v>
      </c>
      <c r="G398">
        <v>13650</v>
      </c>
      <c r="H398">
        <v>25</v>
      </c>
      <c r="I398">
        <v>16250</v>
      </c>
      <c r="J398">
        <v>46</v>
      </c>
      <c r="K398">
        <v>29900</v>
      </c>
      <c r="L398">
        <v>0</v>
      </c>
      <c r="M398">
        <v>0</v>
      </c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0" ht="15" x14ac:dyDescent="0.25">
      <c r="A399">
        <v>35300</v>
      </c>
      <c r="B399">
        <v>35300</v>
      </c>
      <c r="C399">
        <v>5002</v>
      </c>
      <c r="D399" t="s">
        <v>2262</v>
      </c>
      <c r="E399">
        <v>3500</v>
      </c>
      <c r="F399">
        <v>263.89999999999998</v>
      </c>
      <c r="G399">
        <v>923650</v>
      </c>
      <c r="H399">
        <v>0</v>
      </c>
      <c r="I399">
        <v>0</v>
      </c>
      <c r="J399">
        <v>263.89999999999998</v>
      </c>
      <c r="K399">
        <v>923650</v>
      </c>
      <c r="L399">
        <v>0</v>
      </c>
      <c r="M399">
        <v>0</v>
      </c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0" ht="15" x14ac:dyDescent="0.25">
      <c r="A400">
        <v>35300</v>
      </c>
      <c r="B400">
        <v>35300</v>
      </c>
      <c r="C400">
        <v>5004</v>
      </c>
      <c r="D400" t="s">
        <v>1472</v>
      </c>
      <c r="E400">
        <v>2000</v>
      </c>
      <c r="F400">
        <v>2</v>
      </c>
      <c r="G400">
        <v>4000</v>
      </c>
      <c r="H400">
        <v>0</v>
      </c>
      <c r="I400">
        <v>0</v>
      </c>
      <c r="J400">
        <v>2</v>
      </c>
      <c r="K400">
        <v>4000</v>
      </c>
      <c r="L400">
        <v>0</v>
      </c>
      <c r="M400">
        <v>0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0" ht="15" x14ac:dyDescent="0.25">
      <c r="A401">
        <v>35300</v>
      </c>
      <c r="B401">
        <v>35300</v>
      </c>
      <c r="C401">
        <v>5005</v>
      </c>
      <c r="D401" t="s">
        <v>1858</v>
      </c>
      <c r="E401">
        <v>2900</v>
      </c>
      <c r="F401">
        <v>11</v>
      </c>
      <c r="G401">
        <v>31900</v>
      </c>
      <c r="H401">
        <v>10</v>
      </c>
      <c r="I401">
        <v>29000</v>
      </c>
      <c r="J401">
        <v>21</v>
      </c>
      <c r="K401">
        <v>60900</v>
      </c>
      <c r="L401">
        <v>0</v>
      </c>
      <c r="M401">
        <v>0</v>
      </c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0" ht="15" x14ac:dyDescent="0.25">
      <c r="A402">
        <v>35300</v>
      </c>
      <c r="B402">
        <v>35300</v>
      </c>
      <c r="C402">
        <v>5009</v>
      </c>
      <c r="D402" t="s">
        <v>1556</v>
      </c>
      <c r="E402">
        <v>6500</v>
      </c>
      <c r="F402">
        <v>188.5</v>
      </c>
      <c r="G402">
        <v>1225250</v>
      </c>
      <c r="H402">
        <v>0</v>
      </c>
      <c r="I402">
        <v>0</v>
      </c>
      <c r="J402">
        <v>188.5</v>
      </c>
      <c r="K402">
        <v>1225250</v>
      </c>
      <c r="L402">
        <v>0</v>
      </c>
      <c r="M402">
        <v>0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0" ht="15" x14ac:dyDescent="0.25">
      <c r="A403">
        <v>35460</v>
      </c>
      <c r="B403">
        <v>35460</v>
      </c>
      <c r="C403">
        <v>5014</v>
      </c>
      <c r="D403" t="s">
        <v>1844</v>
      </c>
      <c r="E403">
        <v>3200</v>
      </c>
      <c r="F403">
        <v>2</v>
      </c>
      <c r="G403">
        <v>6400</v>
      </c>
      <c r="H403">
        <v>10</v>
      </c>
      <c r="I403">
        <v>32000</v>
      </c>
      <c r="J403">
        <v>12</v>
      </c>
      <c r="K403">
        <v>38400</v>
      </c>
      <c r="L403">
        <v>0</v>
      </c>
      <c r="M403">
        <v>0</v>
      </c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0" ht="15" x14ac:dyDescent="0.25">
      <c r="A404">
        <v>35460</v>
      </c>
      <c r="B404">
        <v>35460</v>
      </c>
      <c r="C404">
        <v>5017</v>
      </c>
      <c r="D404" t="s">
        <v>1482</v>
      </c>
      <c r="E404">
        <v>4500</v>
      </c>
      <c r="F404">
        <v>1</v>
      </c>
      <c r="G404">
        <v>4500</v>
      </c>
      <c r="H404">
        <v>0</v>
      </c>
      <c r="I404">
        <v>0</v>
      </c>
      <c r="J404">
        <v>1</v>
      </c>
      <c r="K404">
        <v>4500</v>
      </c>
      <c r="L404">
        <v>0</v>
      </c>
      <c r="M404">
        <v>0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0" ht="15" x14ac:dyDescent="0.25">
      <c r="A405">
        <v>35460</v>
      </c>
      <c r="B405">
        <v>35460</v>
      </c>
      <c r="C405">
        <v>5019</v>
      </c>
      <c r="D405" t="s">
        <v>1556</v>
      </c>
      <c r="E405">
        <v>6500</v>
      </c>
      <c r="F405">
        <v>26</v>
      </c>
      <c r="G405">
        <v>169000</v>
      </c>
      <c r="H405">
        <v>0</v>
      </c>
      <c r="I405">
        <v>0</v>
      </c>
      <c r="J405">
        <v>26</v>
      </c>
      <c r="K405">
        <v>169000</v>
      </c>
      <c r="L405">
        <v>0</v>
      </c>
      <c r="M405">
        <v>0</v>
      </c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0" ht="15" x14ac:dyDescent="0.25">
      <c r="A406">
        <v>35300</v>
      </c>
      <c r="B406">
        <v>35300</v>
      </c>
      <c r="C406">
        <v>5021</v>
      </c>
      <c r="D406" t="s">
        <v>1844</v>
      </c>
      <c r="E406">
        <v>2300</v>
      </c>
      <c r="F406">
        <v>10</v>
      </c>
      <c r="G406">
        <v>23000</v>
      </c>
      <c r="H406">
        <v>0</v>
      </c>
      <c r="I406">
        <v>0</v>
      </c>
      <c r="J406">
        <v>10</v>
      </c>
      <c r="K406">
        <v>23000</v>
      </c>
      <c r="L406">
        <v>0</v>
      </c>
      <c r="M406">
        <v>0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0" ht="15" x14ac:dyDescent="0.25">
      <c r="A407">
        <v>35300</v>
      </c>
      <c r="B407">
        <v>35300</v>
      </c>
      <c r="C407">
        <v>5022</v>
      </c>
      <c r="D407" t="s">
        <v>2981</v>
      </c>
      <c r="E407">
        <v>1700</v>
      </c>
      <c r="F407">
        <v>10</v>
      </c>
      <c r="G407">
        <v>17000</v>
      </c>
      <c r="H407">
        <v>0</v>
      </c>
      <c r="I407">
        <v>0</v>
      </c>
      <c r="J407">
        <v>0</v>
      </c>
      <c r="K407">
        <v>0</v>
      </c>
      <c r="L407">
        <v>10</v>
      </c>
      <c r="M407">
        <v>17000</v>
      </c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0" ht="15" x14ac:dyDescent="0.25">
      <c r="A408">
        <v>35410</v>
      </c>
      <c r="B408">
        <v>35410</v>
      </c>
      <c r="C408">
        <v>5026</v>
      </c>
      <c r="D408" t="s">
        <v>2910</v>
      </c>
      <c r="E408">
        <v>12000</v>
      </c>
      <c r="F408">
        <v>1</v>
      </c>
      <c r="G408">
        <v>12000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12000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0" ht="15" x14ac:dyDescent="0.25">
      <c r="A409">
        <v>35410</v>
      </c>
      <c r="B409">
        <v>35410</v>
      </c>
      <c r="C409">
        <v>5030</v>
      </c>
      <c r="D409" t="s">
        <v>1767</v>
      </c>
      <c r="E409">
        <v>20000</v>
      </c>
      <c r="F409">
        <v>1</v>
      </c>
      <c r="G409">
        <v>20000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20000</v>
      </c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0" ht="15" x14ac:dyDescent="0.25">
      <c r="A410">
        <v>35410</v>
      </c>
      <c r="B410">
        <v>35410</v>
      </c>
      <c r="C410">
        <v>5031</v>
      </c>
      <c r="D410" t="s">
        <v>2898</v>
      </c>
      <c r="E410">
        <v>20000</v>
      </c>
      <c r="F410">
        <v>1</v>
      </c>
      <c r="G410">
        <v>20000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20000</v>
      </c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0" ht="15" x14ac:dyDescent="0.25">
      <c r="A411">
        <v>35410</v>
      </c>
      <c r="B411">
        <v>35410</v>
      </c>
      <c r="C411">
        <v>5032</v>
      </c>
      <c r="D411" t="s">
        <v>2982</v>
      </c>
      <c r="E411">
        <v>20000</v>
      </c>
      <c r="F411">
        <v>1</v>
      </c>
      <c r="G411">
        <v>20000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20000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0" ht="15" x14ac:dyDescent="0.25">
      <c r="A412">
        <v>35470</v>
      </c>
      <c r="B412">
        <v>35470</v>
      </c>
      <c r="C412">
        <v>5038</v>
      </c>
      <c r="D412" t="s">
        <v>2166</v>
      </c>
      <c r="E412">
        <v>5500</v>
      </c>
      <c r="F412">
        <v>9</v>
      </c>
      <c r="G412">
        <v>49500</v>
      </c>
      <c r="H412">
        <v>0</v>
      </c>
      <c r="I412">
        <v>0</v>
      </c>
      <c r="J412">
        <v>0</v>
      </c>
      <c r="K412">
        <v>0</v>
      </c>
      <c r="L412">
        <v>9</v>
      </c>
      <c r="M412">
        <v>49500</v>
      </c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0" ht="15" x14ac:dyDescent="0.25">
      <c r="A413">
        <v>35470</v>
      </c>
      <c r="B413">
        <v>35470</v>
      </c>
      <c r="C413">
        <v>5039</v>
      </c>
      <c r="D413" t="s">
        <v>2166</v>
      </c>
      <c r="E413">
        <v>11000</v>
      </c>
      <c r="F413">
        <v>4</v>
      </c>
      <c r="G413">
        <v>44000</v>
      </c>
      <c r="H413">
        <v>0</v>
      </c>
      <c r="I413">
        <v>0</v>
      </c>
      <c r="J413">
        <v>0</v>
      </c>
      <c r="K413">
        <v>0</v>
      </c>
      <c r="L413">
        <v>4</v>
      </c>
      <c r="M413">
        <v>44000</v>
      </c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0" ht="15" x14ac:dyDescent="0.25">
      <c r="A414">
        <v>35470</v>
      </c>
      <c r="B414">
        <v>35470</v>
      </c>
      <c r="C414">
        <v>5040</v>
      </c>
      <c r="D414" t="s">
        <v>1534</v>
      </c>
      <c r="E414">
        <v>45000</v>
      </c>
      <c r="F414">
        <v>2</v>
      </c>
      <c r="G414">
        <v>90000</v>
      </c>
      <c r="H414">
        <v>0</v>
      </c>
      <c r="I414">
        <v>0</v>
      </c>
      <c r="J414">
        <v>0</v>
      </c>
      <c r="K414">
        <v>0</v>
      </c>
      <c r="L414">
        <v>2</v>
      </c>
      <c r="M414">
        <v>90000</v>
      </c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0" ht="15" x14ac:dyDescent="0.25">
      <c r="A415">
        <v>35470</v>
      </c>
      <c r="B415">
        <v>35470</v>
      </c>
      <c r="C415">
        <v>5041</v>
      </c>
      <c r="D415" t="s">
        <v>2983</v>
      </c>
      <c r="E415">
        <v>159500</v>
      </c>
      <c r="F415">
        <v>1</v>
      </c>
      <c r="G415">
        <v>159500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159500</v>
      </c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0" ht="15" x14ac:dyDescent="0.25">
      <c r="A416">
        <v>35470</v>
      </c>
      <c r="B416">
        <v>35470</v>
      </c>
      <c r="C416">
        <v>5042</v>
      </c>
      <c r="D416" t="s">
        <v>2984</v>
      </c>
      <c r="E416">
        <v>40000</v>
      </c>
      <c r="F416">
        <v>3</v>
      </c>
      <c r="G416">
        <v>120000</v>
      </c>
      <c r="H416">
        <v>0</v>
      </c>
      <c r="I416">
        <v>0</v>
      </c>
      <c r="J416">
        <v>0</v>
      </c>
      <c r="K416">
        <v>0</v>
      </c>
      <c r="L416">
        <v>3</v>
      </c>
      <c r="M416">
        <v>120000</v>
      </c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0" ht="15" x14ac:dyDescent="0.25">
      <c r="A417">
        <v>35470</v>
      </c>
      <c r="B417">
        <v>35470</v>
      </c>
      <c r="C417">
        <v>5043</v>
      </c>
      <c r="D417" t="s">
        <v>2166</v>
      </c>
      <c r="E417">
        <v>20000</v>
      </c>
      <c r="F417">
        <v>6</v>
      </c>
      <c r="G417">
        <v>120000</v>
      </c>
      <c r="H417">
        <v>0</v>
      </c>
      <c r="I417">
        <v>0</v>
      </c>
      <c r="J417">
        <v>0</v>
      </c>
      <c r="K417">
        <v>0</v>
      </c>
      <c r="L417">
        <v>6</v>
      </c>
      <c r="M417">
        <v>120000</v>
      </c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0" ht="15" x14ac:dyDescent="0.25">
      <c r="A418">
        <v>35470</v>
      </c>
      <c r="B418">
        <v>35470</v>
      </c>
      <c r="C418">
        <v>5044</v>
      </c>
      <c r="D418" t="s">
        <v>2979</v>
      </c>
      <c r="E418">
        <v>45000</v>
      </c>
      <c r="F418">
        <v>1</v>
      </c>
      <c r="G418">
        <v>45000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45000</v>
      </c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0" ht="15" x14ac:dyDescent="0.25">
      <c r="A419">
        <v>35470</v>
      </c>
      <c r="B419">
        <v>35470</v>
      </c>
      <c r="C419">
        <v>5045</v>
      </c>
      <c r="D419" t="s">
        <v>2977</v>
      </c>
      <c r="E419">
        <v>15000</v>
      </c>
      <c r="F419">
        <v>1</v>
      </c>
      <c r="G419">
        <v>15000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15000</v>
      </c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0" ht="15" x14ac:dyDescent="0.25">
      <c r="A420">
        <v>35470</v>
      </c>
      <c r="B420">
        <v>35470</v>
      </c>
      <c r="C420">
        <v>5046</v>
      </c>
      <c r="D420" t="s">
        <v>2985</v>
      </c>
      <c r="E420">
        <v>6500</v>
      </c>
      <c r="F420">
        <v>10</v>
      </c>
      <c r="G420">
        <v>65000</v>
      </c>
      <c r="H420">
        <v>0</v>
      </c>
      <c r="I420">
        <v>0</v>
      </c>
      <c r="J420">
        <v>0</v>
      </c>
      <c r="K420">
        <v>0</v>
      </c>
      <c r="L420">
        <v>10</v>
      </c>
      <c r="M420">
        <v>65000</v>
      </c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0" ht="15" x14ac:dyDescent="0.25">
      <c r="A421">
        <v>35470</v>
      </c>
      <c r="B421">
        <v>35470</v>
      </c>
      <c r="C421">
        <v>5048</v>
      </c>
      <c r="D421" t="s">
        <v>2986</v>
      </c>
      <c r="E421">
        <v>6500</v>
      </c>
      <c r="F421">
        <v>1</v>
      </c>
      <c r="G421">
        <v>6500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6500</v>
      </c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0" ht="15" x14ac:dyDescent="0.25">
      <c r="A422">
        <v>35470</v>
      </c>
      <c r="B422">
        <v>35470</v>
      </c>
      <c r="C422">
        <v>5049</v>
      </c>
      <c r="D422" t="s">
        <v>2166</v>
      </c>
      <c r="E422">
        <v>6000</v>
      </c>
      <c r="F422">
        <v>8</v>
      </c>
      <c r="G422">
        <v>48000</v>
      </c>
      <c r="H422">
        <v>0</v>
      </c>
      <c r="I422">
        <v>0</v>
      </c>
      <c r="J422">
        <v>0</v>
      </c>
      <c r="K422">
        <v>0</v>
      </c>
      <c r="L422">
        <v>8</v>
      </c>
      <c r="M422">
        <v>48000</v>
      </c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0" ht="15" x14ac:dyDescent="0.25">
      <c r="A423">
        <v>35470</v>
      </c>
      <c r="B423">
        <v>35470</v>
      </c>
      <c r="C423">
        <v>5050</v>
      </c>
      <c r="D423" t="s">
        <v>2167</v>
      </c>
      <c r="E423">
        <v>4000</v>
      </c>
      <c r="F423">
        <v>6</v>
      </c>
      <c r="G423">
        <v>24000</v>
      </c>
      <c r="H423">
        <v>0</v>
      </c>
      <c r="I423">
        <v>0</v>
      </c>
      <c r="J423">
        <v>0</v>
      </c>
      <c r="K423">
        <v>0</v>
      </c>
      <c r="L423">
        <v>6</v>
      </c>
      <c r="M423">
        <v>24000</v>
      </c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0" ht="15" x14ac:dyDescent="0.25">
      <c r="A424">
        <v>35470</v>
      </c>
      <c r="B424">
        <v>35470</v>
      </c>
      <c r="C424">
        <v>5051</v>
      </c>
      <c r="D424" t="s">
        <v>2987</v>
      </c>
      <c r="E424">
        <v>147500</v>
      </c>
      <c r="F424">
        <v>2</v>
      </c>
      <c r="G424">
        <v>295000</v>
      </c>
      <c r="H424">
        <v>0</v>
      </c>
      <c r="I424">
        <v>0</v>
      </c>
      <c r="J424">
        <v>0</v>
      </c>
      <c r="K424">
        <v>0</v>
      </c>
      <c r="L424">
        <v>2</v>
      </c>
      <c r="M424">
        <v>295000</v>
      </c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0" ht="15" x14ac:dyDescent="0.25">
      <c r="A425">
        <v>35470</v>
      </c>
      <c r="B425">
        <v>35470</v>
      </c>
      <c r="C425">
        <v>5052</v>
      </c>
      <c r="D425" t="s">
        <v>2844</v>
      </c>
      <c r="E425">
        <v>57000</v>
      </c>
      <c r="F425">
        <v>4</v>
      </c>
      <c r="G425">
        <v>228000</v>
      </c>
      <c r="H425">
        <v>0</v>
      </c>
      <c r="I425">
        <v>0</v>
      </c>
      <c r="J425">
        <v>0</v>
      </c>
      <c r="K425">
        <v>0</v>
      </c>
      <c r="L425">
        <v>4</v>
      </c>
      <c r="M425">
        <v>228000</v>
      </c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0" ht="15" x14ac:dyDescent="0.25">
      <c r="A426">
        <v>35470</v>
      </c>
      <c r="B426">
        <v>35470</v>
      </c>
      <c r="C426">
        <v>5053</v>
      </c>
      <c r="D426" t="s">
        <v>2988</v>
      </c>
      <c r="E426">
        <v>230000</v>
      </c>
      <c r="F426">
        <v>4</v>
      </c>
      <c r="G426">
        <v>920000</v>
      </c>
      <c r="H426">
        <v>0</v>
      </c>
      <c r="I426">
        <v>0</v>
      </c>
      <c r="J426">
        <v>0</v>
      </c>
      <c r="K426">
        <v>0</v>
      </c>
      <c r="L426">
        <v>4</v>
      </c>
      <c r="M426">
        <v>920000</v>
      </c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0" ht="15" x14ac:dyDescent="0.25">
      <c r="A427">
        <v>35470</v>
      </c>
      <c r="B427">
        <v>35470</v>
      </c>
      <c r="C427">
        <v>5054</v>
      </c>
      <c r="D427" t="s">
        <v>2989</v>
      </c>
      <c r="E427">
        <v>54000</v>
      </c>
      <c r="F427">
        <v>4</v>
      </c>
      <c r="G427">
        <v>216000</v>
      </c>
      <c r="H427">
        <v>0</v>
      </c>
      <c r="I427">
        <v>0</v>
      </c>
      <c r="J427">
        <v>0</v>
      </c>
      <c r="K427">
        <v>0</v>
      </c>
      <c r="L427">
        <v>4</v>
      </c>
      <c r="M427">
        <v>216000</v>
      </c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0" ht="15" x14ac:dyDescent="0.25">
      <c r="A428">
        <v>35470</v>
      </c>
      <c r="B428">
        <v>35470</v>
      </c>
      <c r="C428">
        <v>5055</v>
      </c>
      <c r="D428" t="s">
        <v>2166</v>
      </c>
      <c r="E428">
        <v>6500</v>
      </c>
      <c r="F428">
        <v>1</v>
      </c>
      <c r="G428">
        <v>6500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6500</v>
      </c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0" ht="15" x14ac:dyDescent="0.25">
      <c r="A429">
        <v>35460</v>
      </c>
      <c r="B429">
        <v>35460</v>
      </c>
      <c r="C429">
        <v>5056</v>
      </c>
      <c r="D429" t="s">
        <v>1852</v>
      </c>
      <c r="E429">
        <v>6100</v>
      </c>
      <c r="F429">
        <v>5</v>
      </c>
      <c r="G429">
        <v>30500</v>
      </c>
      <c r="H429">
        <v>0</v>
      </c>
      <c r="I429">
        <v>0</v>
      </c>
      <c r="J429">
        <v>5</v>
      </c>
      <c r="K429">
        <v>30500</v>
      </c>
      <c r="L429">
        <v>0</v>
      </c>
      <c r="M429">
        <v>0</v>
      </c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0" ht="15" x14ac:dyDescent="0.25">
      <c r="A430">
        <v>35460</v>
      </c>
      <c r="B430">
        <v>35460</v>
      </c>
      <c r="C430">
        <v>5057</v>
      </c>
      <c r="D430" t="s">
        <v>1851</v>
      </c>
      <c r="E430">
        <v>2400</v>
      </c>
      <c r="F430">
        <v>13</v>
      </c>
      <c r="G430">
        <v>31200</v>
      </c>
      <c r="H430">
        <v>0</v>
      </c>
      <c r="I430">
        <v>0</v>
      </c>
      <c r="J430">
        <v>13</v>
      </c>
      <c r="K430">
        <v>31200</v>
      </c>
      <c r="L430">
        <v>0</v>
      </c>
      <c r="M430">
        <v>0</v>
      </c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0" ht="15" x14ac:dyDescent="0.25">
      <c r="A431">
        <v>35460</v>
      </c>
      <c r="B431">
        <v>35460</v>
      </c>
      <c r="C431">
        <v>5058</v>
      </c>
      <c r="D431" t="s">
        <v>1850</v>
      </c>
      <c r="E431">
        <v>2300</v>
      </c>
      <c r="F431">
        <v>105</v>
      </c>
      <c r="G431">
        <v>241500</v>
      </c>
      <c r="H431">
        <v>0</v>
      </c>
      <c r="I431">
        <v>0</v>
      </c>
      <c r="J431">
        <v>105</v>
      </c>
      <c r="K431">
        <v>241500</v>
      </c>
      <c r="L431">
        <v>0</v>
      </c>
      <c r="M431">
        <v>0</v>
      </c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0" ht="15" x14ac:dyDescent="0.25">
      <c r="A432">
        <v>35420</v>
      </c>
      <c r="B432">
        <v>35420</v>
      </c>
      <c r="C432">
        <v>5079</v>
      </c>
      <c r="D432" t="s">
        <v>2990</v>
      </c>
      <c r="E432">
        <v>5000</v>
      </c>
      <c r="F432">
        <v>85</v>
      </c>
      <c r="G432">
        <v>425000</v>
      </c>
      <c r="H432">
        <v>0</v>
      </c>
      <c r="I432">
        <v>0</v>
      </c>
      <c r="J432">
        <v>0</v>
      </c>
      <c r="K432">
        <v>0</v>
      </c>
      <c r="L432">
        <v>85</v>
      </c>
      <c r="M432">
        <v>425000</v>
      </c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0" ht="15" x14ac:dyDescent="0.25">
      <c r="A433">
        <v>35410</v>
      </c>
      <c r="B433">
        <v>35410</v>
      </c>
      <c r="C433">
        <v>5152</v>
      </c>
      <c r="D433" t="s">
        <v>1931</v>
      </c>
      <c r="E433">
        <v>8500</v>
      </c>
      <c r="F433">
        <v>10</v>
      </c>
      <c r="G433">
        <v>85000</v>
      </c>
      <c r="H433">
        <v>0</v>
      </c>
      <c r="I433">
        <v>0</v>
      </c>
      <c r="J433">
        <v>8</v>
      </c>
      <c r="K433">
        <v>68000</v>
      </c>
      <c r="L433">
        <v>2</v>
      </c>
      <c r="M433">
        <v>17000</v>
      </c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0" ht="15" x14ac:dyDescent="0.25">
      <c r="A434">
        <v>35420</v>
      </c>
      <c r="B434">
        <v>35420</v>
      </c>
      <c r="C434">
        <v>5201</v>
      </c>
      <c r="D434" t="s">
        <v>2502</v>
      </c>
      <c r="E434">
        <v>33000</v>
      </c>
      <c r="F434">
        <v>3</v>
      </c>
      <c r="G434">
        <v>99000</v>
      </c>
      <c r="H434">
        <v>0</v>
      </c>
      <c r="I434">
        <v>0</v>
      </c>
      <c r="J434">
        <v>3</v>
      </c>
      <c r="K434">
        <v>99000</v>
      </c>
      <c r="L434">
        <v>0</v>
      </c>
      <c r="M434">
        <v>0</v>
      </c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0" ht="15" x14ac:dyDescent="0.25">
      <c r="A435">
        <v>35420</v>
      </c>
      <c r="B435">
        <v>35420</v>
      </c>
      <c r="C435">
        <v>5208</v>
      </c>
      <c r="D435" t="s">
        <v>2991</v>
      </c>
      <c r="E435">
        <v>22000</v>
      </c>
      <c r="F435">
        <v>1</v>
      </c>
      <c r="G435">
        <v>22000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22000</v>
      </c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0" ht="15" x14ac:dyDescent="0.25">
      <c r="A436">
        <v>35420</v>
      </c>
      <c r="B436">
        <v>35420</v>
      </c>
      <c r="C436">
        <v>5209</v>
      </c>
      <c r="D436" t="s">
        <v>2992</v>
      </c>
      <c r="E436">
        <v>11000</v>
      </c>
      <c r="F436">
        <v>1</v>
      </c>
      <c r="G436">
        <v>11000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11000</v>
      </c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0" ht="15" x14ac:dyDescent="0.25">
      <c r="A437">
        <v>35420</v>
      </c>
      <c r="B437">
        <v>35420</v>
      </c>
      <c r="C437">
        <v>5233</v>
      </c>
      <c r="D437" t="s">
        <v>1868</v>
      </c>
      <c r="E437">
        <v>4000</v>
      </c>
      <c r="F437">
        <v>80</v>
      </c>
      <c r="G437">
        <v>320000</v>
      </c>
      <c r="H437">
        <v>84</v>
      </c>
      <c r="I437">
        <v>336000</v>
      </c>
      <c r="J437">
        <v>164</v>
      </c>
      <c r="K437">
        <v>656000</v>
      </c>
      <c r="L437">
        <v>0</v>
      </c>
      <c r="M437">
        <v>0</v>
      </c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0" ht="15" x14ac:dyDescent="0.25">
      <c r="A438">
        <v>35420</v>
      </c>
      <c r="B438">
        <v>35420</v>
      </c>
      <c r="C438">
        <v>5234</v>
      </c>
      <c r="D438" t="s">
        <v>1997</v>
      </c>
      <c r="E438">
        <v>550</v>
      </c>
      <c r="F438">
        <v>72</v>
      </c>
      <c r="G438">
        <v>39600</v>
      </c>
      <c r="H438">
        <v>0</v>
      </c>
      <c r="I438">
        <v>0</v>
      </c>
      <c r="J438">
        <v>72</v>
      </c>
      <c r="K438">
        <v>39600</v>
      </c>
      <c r="L438">
        <v>0</v>
      </c>
      <c r="M438">
        <v>0</v>
      </c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0" ht="15" x14ac:dyDescent="0.25">
      <c r="A439">
        <v>35420</v>
      </c>
      <c r="B439">
        <v>35420</v>
      </c>
      <c r="C439">
        <v>5238</v>
      </c>
      <c r="D439" t="s">
        <v>1525</v>
      </c>
      <c r="E439">
        <v>45000</v>
      </c>
      <c r="F439">
        <v>2</v>
      </c>
      <c r="G439">
        <v>90000</v>
      </c>
      <c r="H439">
        <v>0</v>
      </c>
      <c r="I439">
        <v>0</v>
      </c>
      <c r="J439">
        <v>0</v>
      </c>
      <c r="K439">
        <v>0</v>
      </c>
      <c r="L439">
        <v>2</v>
      </c>
      <c r="M439">
        <v>90000</v>
      </c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0" ht="15" x14ac:dyDescent="0.25">
      <c r="A440">
        <v>35420</v>
      </c>
      <c r="B440">
        <v>35420</v>
      </c>
      <c r="C440">
        <v>5239</v>
      </c>
      <c r="D440" t="s">
        <v>2993</v>
      </c>
      <c r="E440">
        <v>800</v>
      </c>
      <c r="F440">
        <v>15</v>
      </c>
      <c r="G440">
        <v>12000</v>
      </c>
      <c r="H440">
        <v>0</v>
      </c>
      <c r="I440">
        <v>0</v>
      </c>
      <c r="J440">
        <v>0</v>
      </c>
      <c r="K440">
        <v>0</v>
      </c>
      <c r="L440">
        <v>15</v>
      </c>
      <c r="M440">
        <v>12000</v>
      </c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0" ht="15" x14ac:dyDescent="0.25">
      <c r="A441">
        <v>35420</v>
      </c>
      <c r="B441">
        <v>35420</v>
      </c>
      <c r="C441">
        <v>5240</v>
      </c>
      <c r="D441" t="s">
        <v>1962</v>
      </c>
      <c r="E441">
        <v>153</v>
      </c>
      <c r="F441">
        <v>1</v>
      </c>
      <c r="G441">
        <v>153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153</v>
      </c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0" ht="15" x14ac:dyDescent="0.25">
      <c r="A442">
        <v>35420</v>
      </c>
      <c r="B442">
        <v>35420</v>
      </c>
      <c r="C442">
        <v>5241</v>
      </c>
      <c r="D442" t="s">
        <v>2988</v>
      </c>
      <c r="E442">
        <v>1200</v>
      </c>
      <c r="F442">
        <v>10</v>
      </c>
      <c r="G442">
        <v>12000</v>
      </c>
      <c r="H442">
        <v>0</v>
      </c>
      <c r="I442">
        <v>0</v>
      </c>
      <c r="J442">
        <v>0</v>
      </c>
      <c r="K442">
        <v>0</v>
      </c>
      <c r="L442">
        <v>10</v>
      </c>
      <c r="M442">
        <v>12000</v>
      </c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0" ht="15" x14ac:dyDescent="0.25">
      <c r="A443">
        <v>35410</v>
      </c>
      <c r="B443">
        <v>35410</v>
      </c>
      <c r="C443">
        <v>5247</v>
      </c>
      <c r="D443" t="s">
        <v>2013</v>
      </c>
      <c r="E443">
        <v>30000</v>
      </c>
      <c r="F443">
        <v>1</v>
      </c>
      <c r="G443">
        <v>30000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30000</v>
      </c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0" ht="15" x14ac:dyDescent="0.25">
      <c r="A444">
        <v>35410</v>
      </c>
      <c r="B444">
        <v>35410</v>
      </c>
      <c r="C444">
        <v>5248</v>
      </c>
      <c r="D444" t="s">
        <v>2013</v>
      </c>
      <c r="E444">
        <v>75000</v>
      </c>
      <c r="F444">
        <v>1</v>
      </c>
      <c r="G444">
        <v>75000</v>
      </c>
      <c r="H444">
        <v>0</v>
      </c>
      <c r="I444">
        <v>0</v>
      </c>
      <c r="J444">
        <v>1</v>
      </c>
      <c r="K444">
        <v>75000</v>
      </c>
      <c r="L444">
        <v>0</v>
      </c>
      <c r="M444">
        <v>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0" ht="15" x14ac:dyDescent="0.25">
      <c r="A445">
        <v>35420</v>
      </c>
      <c r="B445">
        <v>35420</v>
      </c>
      <c r="C445">
        <v>5261</v>
      </c>
      <c r="D445" t="s">
        <v>2196</v>
      </c>
      <c r="E445">
        <v>45000</v>
      </c>
      <c r="F445">
        <v>1</v>
      </c>
      <c r="G445">
        <v>45000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45000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0" ht="15" x14ac:dyDescent="0.25">
      <c r="A446">
        <v>35470</v>
      </c>
      <c r="B446">
        <v>35470</v>
      </c>
      <c r="C446">
        <v>5265</v>
      </c>
      <c r="D446" t="s">
        <v>2994</v>
      </c>
      <c r="E446">
        <v>52000</v>
      </c>
      <c r="F446">
        <v>1</v>
      </c>
      <c r="G446">
        <v>52000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52000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0" ht="15" x14ac:dyDescent="0.25">
      <c r="A447">
        <v>35470</v>
      </c>
      <c r="B447">
        <v>35470</v>
      </c>
      <c r="C447">
        <v>5266</v>
      </c>
      <c r="D447" t="s">
        <v>2995</v>
      </c>
      <c r="E447">
        <v>56500</v>
      </c>
      <c r="F447">
        <v>1</v>
      </c>
      <c r="G447">
        <v>56500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56500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0" ht="15" x14ac:dyDescent="0.25">
      <c r="A448">
        <v>35420</v>
      </c>
      <c r="B448">
        <v>35420</v>
      </c>
      <c r="C448">
        <v>5267</v>
      </c>
      <c r="D448" t="s">
        <v>2996</v>
      </c>
      <c r="E448">
        <v>500</v>
      </c>
      <c r="F448">
        <v>48</v>
      </c>
      <c r="G448">
        <v>24000</v>
      </c>
      <c r="H448">
        <v>0</v>
      </c>
      <c r="I448">
        <v>0</v>
      </c>
      <c r="J448">
        <v>0</v>
      </c>
      <c r="K448">
        <v>0</v>
      </c>
      <c r="L448">
        <v>48</v>
      </c>
      <c r="M448">
        <v>24000</v>
      </c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0" ht="15" x14ac:dyDescent="0.25">
      <c r="A449">
        <v>35420</v>
      </c>
      <c r="B449">
        <v>35420</v>
      </c>
      <c r="C449">
        <v>5268</v>
      </c>
      <c r="D449" t="s">
        <v>2997</v>
      </c>
      <c r="E449">
        <v>350</v>
      </c>
      <c r="F449">
        <v>20</v>
      </c>
      <c r="G449">
        <v>7000</v>
      </c>
      <c r="H449">
        <v>0</v>
      </c>
      <c r="I449">
        <v>0</v>
      </c>
      <c r="J449">
        <v>0</v>
      </c>
      <c r="K449">
        <v>0</v>
      </c>
      <c r="L449">
        <v>20</v>
      </c>
      <c r="M449">
        <v>7000</v>
      </c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0" ht="15" x14ac:dyDescent="0.25">
      <c r="A450">
        <v>35420</v>
      </c>
      <c r="B450">
        <v>35420</v>
      </c>
      <c r="C450">
        <v>5270</v>
      </c>
      <c r="D450" t="s">
        <v>2998</v>
      </c>
      <c r="E450">
        <v>13500</v>
      </c>
      <c r="F450">
        <v>1</v>
      </c>
      <c r="G450">
        <v>13500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13500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0" ht="15" x14ac:dyDescent="0.25">
      <c r="A451">
        <v>35110</v>
      </c>
      <c r="B451">
        <v>35110</v>
      </c>
      <c r="C451">
        <v>5310</v>
      </c>
      <c r="D451" t="s">
        <v>2999</v>
      </c>
      <c r="E451">
        <v>20000</v>
      </c>
      <c r="F451">
        <v>1</v>
      </c>
      <c r="G451">
        <v>20000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20000</v>
      </c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0" ht="15" x14ac:dyDescent="0.25">
      <c r="A452">
        <v>35110</v>
      </c>
      <c r="B452">
        <v>35110</v>
      </c>
      <c r="C452">
        <v>5311</v>
      </c>
      <c r="D452" t="s">
        <v>3000</v>
      </c>
      <c r="E452">
        <v>35600</v>
      </c>
      <c r="F452">
        <v>1</v>
      </c>
      <c r="G452">
        <v>35600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35600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0" ht="15" x14ac:dyDescent="0.25">
      <c r="A453">
        <v>35110</v>
      </c>
      <c r="B453">
        <v>35110</v>
      </c>
      <c r="C453">
        <v>5312</v>
      </c>
      <c r="D453" t="s">
        <v>3001</v>
      </c>
      <c r="E453">
        <v>10000</v>
      </c>
      <c r="F453">
        <v>1</v>
      </c>
      <c r="G453">
        <v>10000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10000</v>
      </c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0" ht="15" x14ac:dyDescent="0.25">
      <c r="A454">
        <v>35110</v>
      </c>
      <c r="B454">
        <v>35110</v>
      </c>
      <c r="C454">
        <v>5313</v>
      </c>
      <c r="D454" t="s">
        <v>3002</v>
      </c>
      <c r="E454">
        <v>18000</v>
      </c>
      <c r="F454">
        <v>1</v>
      </c>
      <c r="G454">
        <v>18000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18000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0" ht="15" x14ac:dyDescent="0.25">
      <c r="A455">
        <v>35110</v>
      </c>
      <c r="B455">
        <v>35110</v>
      </c>
      <c r="C455">
        <v>5314</v>
      </c>
      <c r="D455" t="s">
        <v>3003</v>
      </c>
      <c r="E455">
        <v>15000</v>
      </c>
      <c r="F455">
        <v>1</v>
      </c>
      <c r="G455">
        <v>15000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15000</v>
      </c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0" ht="15" x14ac:dyDescent="0.25">
      <c r="A456">
        <v>35110</v>
      </c>
      <c r="B456">
        <v>35110</v>
      </c>
      <c r="C456">
        <v>5315</v>
      </c>
      <c r="D456" t="s">
        <v>3004</v>
      </c>
      <c r="E456">
        <v>29900</v>
      </c>
      <c r="F456">
        <v>1</v>
      </c>
      <c r="G456">
        <v>29900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29900</v>
      </c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0" ht="15" x14ac:dyDescent="0.25">
      <c r="A457">
        <v>35110</v>
      </c>
      <c r="B457">
        <v>35110</v>
      </c>
      <c r="C457">
        <v>5316</v>
      </c>
      <c r="D457" t="s">
        <v>3005</v>
      </c>
      <c r="E457">
        <v>19900</v>
      </c>
      <c r="F457">
        <v>1</v>
      </c>
      <c r="G457">
        <v>19900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19900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0" ht="15" x14ac:dyDescent="0.25">
      <c r="A458">
        <v>35110</v>
      </c>
      <c r="B458">
        <v>35110</v>
      </c>
      <c r="C458">
        <v>5317</v>
      </c>
      <c r="D458" t="s">
        <v>3006</v>
      </c>
      <c r="E458">
        <v>16000</v>
      </c>
      <c r="F458">
        <v>1</v>
      </c>
      <c r="G458">
        <v>16000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16000</v>
      </c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0" ht="15" x14ac:dyDescent="0.25">
      <c r="A459">
        <v>35110</v>
      </c>
      <c r="B459">
        <v>35110</v>
      </c>
      <c r="C459">
        <v>5318</v>
      </c>
      <c r="D459" t="s">
        <v>3007</v>
      </c>
      <c r="E459">
        <v>8000</v>
      </c>
      <c r="F459">
        <v>1</v>
      </c>
      <c r="G459">
        <v>8000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8000</v>
      </c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0" ht="15" x14ac:dyDescent="0.25">
      <c r="A460">
        <v>35110</v>
      </c>
      <c r="B460">
        <v>35110</v>
      </c>
      <c r="C460">
        <v>5319</v>
      </c>
      <c r="D460" t="s">
        <v>3008</v>
      </c>
      <c r="E460">
        <v>20000</v>
      </c>
      <c r="F460">
        <v>1</v>
      </c>
      <c r="G460">
        <v>20000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20000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0" ht="15" x14ac:dyDescent="0.25">
      <c r="A461">
        <v>35110</v>
      </c>
      <c r="B461">
        <v>35110</v>
      </c>
      <c r="C461">
        <v>5320</v>
      </c>
      <c r="D461" t="s">
        <v>3009</v>
      </c>
      <c r="E461">
        <v>8000</v>
      </c>
      <c r="F461">
        <v>1</v>
      </c>
      <c r="G461">
        <v>8000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8000</v>
      </c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0" ht="15" x14ac:dyDescent="0.25">
      <c r="A462">
        <v>35110</v>
      </c>
      <c r="B462">
        <v>35110</v>
      </c>
      <c r="C462">
        <v>5321</v>
      </c>
      <c r="D462" t="s">
        <v>3010</v>
      </c>
      <c r="E462">
        <v>19900</v>
      </c>
      <c r="F462">
        <v>1</v>
      </c>
      <c r="G462">
        <v>19900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19900</v>
      </c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0" ht="15" x14ac:dyDescent="0.25">
      <c r="A463">
        <v>35110</v>
      </c>
      <c r="B463">
        <v>35110</v>
      </c>
      <c r="C463">
        <v>5322</v>
      </c>
      <c r="D463" t="s">
        <v>3011</v>
      </c>
      <c r="E463">
        <v>6600</v>
      </c>
      <c r="F463">
        <v>1</v>
      </c>
      <c r="G463">
        <v>6600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6600</v>
      </c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0" ht="15" x14ac:dyDescent="0.25">
      <c r="A464">
        <v>35130</v>
      </c>
      <c r="B464">
        <v>35130</v>
      </c>
      <c r="C464">
        <v>5326</v>
      </c>
      <c r="D464" t="s">
        <v>3012</v>
      </c>
      <c r="E464">
        <v>1200</v>
      </c>
      <c r="F464">
        <v>4</v>
      </c>
      <c r="G464">
        <v>4800</v>
      </c>
      <c r="H464">
        <v>0</v>
      </c>
      <c r="I464">
        <v>0</v>
      </c>
      <c r="J464">
        <v>0</v>
      </c>
      <c r="K464">
        <v>0</v>
      </c>
      <c r="L464">
        <v>4</v>
      </c>
      <c r="M464">
        <v>4800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0" ht="15" x14ac:dyDescent="0.25">
      <c r="A465">
        <v>35130</v>
      </c>
      <c r="B465">
        <v>35130</v>
      </c>
      <c r="C465">
        <v>5327</v>
      </c>
      <c r="D465" t="s">
        <v>3013</v>
      </c>
      <c r="E465">
        <v>1200</v>
      </c>
      <c r="F465">
        <v>4</v>
      </c>
      <c r="G465">
        <v>4800</v>
      </c>
      <c r="H465">
        <v>0</v>
      </c>
      <c r="I465">
        <v>0</v>
      </c>
      <c r="J465">
        <v>0</v>
      </c>
      <c r="K465">
        <v>0</v>
      </c>
      <c r="L465">
        <v>4</v>
      </c>
      <c r="M465">
        <v>4800</v>
      </c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0" ht="15" x14ac:dyDescent="0.25">
      <c r="A466">
        <v>35130</v>
      </c>
      <c r="B466">
        <v>35130</v>
      </c>
      <c r="C466">
        <v>5328</v>
      </c>
      <c r="D466" t="s">
        <v>3014</v>
      </c>
      <c r="E466">
        <v>2500</v>
      </c>
      <c r="F466">
        <v>2</v>
      </c>
      <c r="G466">
        <v>5000</v>
      </c>
      <c r="H466">
        <v>0</v>
      </c>
      <c r="I466">
        <v>0</v>
      </c>
      <c r="J466">
        <v>0</v>
      </c>
      <c r="K466">
        <v>0</v>
      </c>
      <c r="L466">
        <v>2</v>
      </c>
      <c r="M466">
        <v>5000</v>
      </c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0" ht="15" x14ac:dyDescent="0.25">
      <c r="A467">
        <v>35130</v>
      </c>
      <c r="B467">
        <v>35130</v>
      </c>
      <c r="C467">
        <v>5329</v>
      </c>
      <c r="D467" t="s">
        <v>3015</v>
      </c>
      <c r="E467">
        <v>2300</v>
      </c>
      <c r="F467">
        <v>2</v>
      </c>
      <c r="G467">
        <v>4600</v>
      </c>
      <c r="H467">
        <v>0</v>
      </c>
      <c r="I467">
        <v>0</v>
      </c>
      <c r="J467">
        <v>0</v>
      </c>
      <c r="K467">
        <v>0</v>
      </c>
      <c r="L467">
        <v>2</v>
      </c>
      <c r="M467">
        <v>4600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0" ht="15" x14ac:dyDescent="0.25">
      <c r="A468">
        <v>35130</v>
      </c>
      <c r="B468">
        <v>35130</v>
      </c>
      <c r="C468">
        <v>5330</v>
      </c>
      <c r="D468" t="s">
        <v>3016</v>
      </c>
      <c r="E468">
        <v>2500</v>
      </c>
      <c r="F468">
        <v>1</v>
      </c>
      <c r="G468">
        <v>2500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2500</v>
      </c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0" ht="15" x14ac:dyDescent="0.25">
      <c r="A469">
        <v>35130</v>
      </c>
      <c r="B469">
        <v>35130</v>
      </c>
      <c r="C469">
        <v>5331</v>
      </c>
      <c r="D469" t="s">
        <v>3017</v>
      </c>
      <c r="E469">
        <v>350</v>
      </c>
      <c r="F469">
        <v>1</v>
      </c>
      <c r="G469">
        <v>350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350</v>
      </c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0" ht="15" x14ac:dyDescent="0.25">
      <c r="A470">
        <v>35130</v>
      </c>
      <c r="B470">
        <v>35130</v>
      </c>
      <c r="C470">
        <v>5332</v>
      </c>
      <c r="D470" t="s">
        <v>3018</v>
      </c>
      <c r="E470">
        <v>10000</v>
      </c>
      <c r="F470">
        <v>1</v>
      </c>
      <c r="G470">
        <v>10000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10000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0" ht="15" x14ac:dyDescent="0.25">
      <c r="A471">
        <v>35130</v>
      </c>
      <c r="B471">
        <v>35130</v>
      </c>
      <c r="C471">
        <v>5333</v>
      </c>
      <c r="D471" t="s">
        <v>3019</v>
      </c>
      <c r="E471">
        <v>500</v>
      </c>
      <c r="F471">
        <v>50</v>
      </c>
      <c r="G471">
        <v>25000</v>
      </c>
      <c r="H471">
        <v>0</v>
      </c>
      <c r="I471">
        <v>0</v>
      </c>
      <c r="J471">
        <v>0</v>
      </c>
      <c r="K471">
        <v>0</v>
      </c>
      <c r="L471">
        <v>50</v>
      </c>
      <c r="M471">
        <v>25000</v>
      </c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0" ht="15" x14ac:dyDescent="0.25">
      <c r="A472">
        <v>35130</v>
      </c>
      <c r="B472">
        <v>35130</v>
      </c>
      <c r="C472">
        <v>5334</v>
      </c>
      <c r="D472" t="s">
        <v>3020</v>
      </c>
      <c r="E472">
        <v>2000</v>
      </c>
      <c r="F472">
        <v>2</v>
      </c>
      <c r="G472">
        <v>4000</v>
      </c>
      <c r="H472">
        <v>0</v>
      </c>
      <c r="I472">
        <v>0</v>
      </c>
      <c r="J472">
        <v>0</v>
      </c>
      <c r="K472">
        <v>0</v>
      </c>
      <c r="L472">
        <v>2</v>
      </c>
      <c r="M472">
        <v>4000</v>
      </c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0" ht="15" x14ac:dyDescent="0.25">
      <c r="A473">
        <v>35130</v>
      </c>
      <c r="B473">
        <v>35130</v>
      </c>
      <c r="C473">
        <v>5335</v>
      </c>
      <c r="D473" t="s">
        <v>3021</v>
      </c>
      <c r="E473">
        <v>2500</v>
      </c>
      <c r="F473">
        <v>2</v>
      </c>
      <c r="G473">
        <v>5000</v>
      </c>
      <c r="H473">
        <v>0</v>
      </c>
      <c r="I473">
        <v>0</v>
      </c>
      <c r="J473">
        <v>0</v>
      </c>
      <c r="K473">
        <v>0</v>
      </c>
      <c r="L473">
        <v>2</v>
      </c>
      <c r="M473">
        <v>5000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0" ht="15" x14ac:dyDescent="0.25">
      <c r="A474">
        <v>35130</v>
      </c>
      <c r="B474">
        <v>35130</v>
      </c>
      <c r="C474">
        <v>5336</v>
      </c>
      <c r="D474" t="s">
        <v>3022</v>
      </c>
      <c r="E474">
        <v>650</v>
      </c>
      <c r="F474">
        <v>2</v>
      </c>
      <c r="G474">
        <v>1300</v>
      </c>
      <c r="H474">
        <v>0</v>
      </c>
      <c r="I474">
        <v>0</v>
      </c>
      <c r="J474">
        <v>0</v>
      </c>
      <c r="K474">
        <v>0</v>
      </c>
      <c r="L474">
        <v>2</v>
      </c>
      <c r="M474">
        <v>1300</v>
      </c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0" ht="15" x14ac:dyDescent="0.25">
      <c r="A475">
        <v>35130</v>
      </c>
      <c r="B475">
        <v>35130</v>
      </c>
      <c r="C475">
        <v>5338</v>
      </c>
      <c r="D475" t="s">
        <v>3023</v>
      </c>
      <c r="E475">
        <v>700</v>
      </c>
      <c r="F475">
        <v>8</v>
      </c>
      <c r="G475">
        <v>5600</v>
      </c>
      <c r="H475">
        <v>0</v>
      </c>
      <c r="I475">
        <v>0</v>
      </c>
      <c r="J475">
        <v>0</v>
      </c>
      <c r="K475">
        <v>0</v>
      </c>
      <c r="L475">
        <v>8</v>
      </c>
      <c r="M475">
        <v>5600</v>
      </c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0" ht="15" x14ac:dyDescent="0.25">
      <c r="A476">
        <v>35130</v>
      </c>
      <c r="B476">
        <v>35130</v>
      </c>
      <c r="C476">
        <v>5339</v>
      </c>
      <c r="D476" t="s">
        <v>3024</v>
      </c>
      <c r="E476">
        <v>350</v>
      </c>
      <c r="F476">
        <v>4</v>
      </c>
      <c r="G476">
        <v>1400</v>
      </c>
      <c r="H476">
        <v>0</v>
      </c>
      <c r="I476">
        <v>0</v>
      </c>
      <c r="J476">
        <v>0</v>
      </c>
      <c r="K476">
        <v>0</v>
      </c>
      <c r="L476">
        <v>4</v>
      </c>
      <c r="M476">
        <v>1400</v>
      </c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0" ht="15" x14ac:dyDescent="0.25">
      <c r="A477">
        <v>35130</v>
      </c>
      <c r="B477">
        <v>35130</v>
      </c>
      <c r="C477">
        <v>5340</v>
      </c>
      <c r="D477" t="s">
        <v>3025</v>
      </c>
      <c r="E477">
        <v>800</v>
      </c>
      <c r="F477">
        <v>2</v>
      </c>
      <c r="G477">
        <v>1600</v>
      </c>
      <c r="H477">
        <v>0</v>
      </c>
      <c r="I477">
        <v>0</v>
      </c>
      <c r="J477">
        <v>0</v>
      </c>
      <c r="K477">
        <v>0</v>
      </c>
      <c r="L477">
        <v>2</v>
      </c>
      <c r="M477">
        <v>1600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0" ht="15" x14ac:dyDescent="0.25">
      <c r="A478">
        <v>35130</v>
      </c>
      <c r="B478">
        <v>35130</v>
      </c>
      <c r="C478">
        <v>5341</v>
      </c>
      <c r="D478" t="s">
        <v>3026</v>
      </c>
      <c r="E478">
        <v>20</v>
      </c>
      <c r="F478">
        <v>50</v>
      </c>
      <c r="G478">
        <v>1000</v>
      </c>
      <c r="H478">
        <v>0</v>
      </c>
      <c r="I478">
        <v>0</v>
      </c>
      <c r="J478">
        <v>0</v>
      </c>
      <c r="K478">
        <v>0</v>
      </c>
      <c r="L478">
        <v>50</v>
      </c>
      <c r="M478">
        <v>1000</v>
      </c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0" ht="15" x14ac:dyDescent="0.25">
      <c r="A479">
        <v>35130</v>
      </c>
      <c r="B479">
        <v>35130</v>
      </c>
      <c r="C479">
        <v>5342</v>
      </c>
      <c r="D479" t="s">
        <v>3026</v>
      </c>
      <c r="E479">
        <v>2500</v>
      </c>
      <c r="F479">
        <v>1</v>
      </c>
      <c r="G479">
        <v>2500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2500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0" ht="15" x14ac:dyDescent="0.25">
      <c r="A480">
        <v>35130</v>
      </c>
      <c r="B480">
        <v>35130</v>
      </c>
      <c r="C480">
        <v>5343</v>
      </c>
      <c r="D480" t="s">
        <v>3027</v>
      </c>
      <c r="E480">
        <v>2000</v>
      </c>
      <c r="F480">
        <v>4</v>
      </c>
      <c r="G480">
        <v>8000</v>
      </c>
      <c r="H480">
        <v>0</v>
      </c>
      <c r="I480">
        <v>0</v>
      </c>
      <c r="J480">
        <v>0</v>
      </c>
      <c r="K480">
        <v>0</v>
      </c>
      <c r="L480">
        <v>4</v>
      </c>
      <c r="M480">
        <v>8000</v>
      </c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0" ht="15" x14ac:dyDescent="0.25">
      <c r="A481">
        <v>35130</v>
      </c>
      <c r="B481">
        <v>35130</v>
      </c>
      <c r="C481">
        <v>5344</v>
      </c>
      <c r="D481" t="s">
        <v>3013</v>
      </c>
      <c r="E481">
        <v>1800</v>
      </c>
      <c r="F481">
        <v>2</v>
      </c>
      <c r="G481">
        <v>3600</v>
      </c>
      <c r="H481">
        <v>0</v>
      </c>
      <c r="I481">
        <v>0</v>
      </c>
      <c r="J481">
        <v>0</v>
      </c>
      <c r="K481">
        <v>0</v>
      </c>
      <c r="L481">
        <v>2</v>
      </c>
      <c r="M481">
        <v>3600</v>
      </c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0" ht="15" x14ac:dyDescent="0.25">
      <c r="A482">
        <v>35130</v>
      </c>
      <c r="B482">
        <v>35130</v>
      </c>
      <c r="C482">
        <v>5345</v>
      </c>
      <c r="D482" t="s">
        <v>3028</v>
      </c>
      <c r="E482">
        <v>10000</v>
      </c>
      <c r="F482">
        <v>1</v>
      </c>
      <c r="G482">
        <v>10000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10000</v>
      </c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0" ht="15" x14ac:dyDescent="0.25">
      <c r="A483">
        <v>35130</v>
      </c>
      <c r="B483">
        <v>35130</v>
      </c>
      <c r="C483">
        <v>5346</v>
      </c>
      <c r="D483" t="s">
        <v>3013</v>
      </c>
      <c r="E483">
        <v>2950</v>
      </c>
      <c r="F483">
        <v>1</v>
      </c>
      <c r="G483">
        <v>2950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2950</v>
      </c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0" ht="15" x14ac:dyDescent="0.25">
      <c r="A484">
        <v>35110</v>
      </c>
      <c r="B484">
        <v>35110</v>
      </c>
      <c r="C484">
        <v>5347</v>
      </c>
      <c r="D484" t="s">
        <v>3029</v>
      </c>
      <c r="E484">
        <v>1784.51</v>
      </c>
      <c r="F484">
        <v>35</v>
      </c>
      <c r="G484">
        <v>62457.85</v>
      </c>
      <c r="H484">
        <v>0</v>
      </c>
      <c r="I484">
        <v>0</v>
      </c>
      <c r="J484">
        <v>0</v>
      </c>
      <c r="K484">
        <v>0</v>
      </c>
      <c r="L484">
        <v>35</v>
      </c>
      <c r="M484">
        <v>62457.85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0" ht="15" x14ac:dyDescent="0.25">
      <c r="A485">
        <v>35110</v>
      </c>
      <c r="B485">
        <v>35110</v>
      </c>
      <c r="C485">
        <v>5348</v>
      </c>
      <c r="D485" t="s">
        <v>3030</v>
      </c>
      <c r="E485">
        <v>1929.02</v>
      </c>
      <c r="F485">
        <v>35</v>
      </c>
      <c r="G485">
        <v>67515.7</v>
      </c>
      <c r="H485">
        <v>0</v>
      </c>
      <c r="I485">
        <v>0</v>
      </c>
      <c r="J485">
        <v>0</v>
      </c>
      <c r="K485">
        <v>0</v>
      </c>
      <c r="L485">
        <v>35</v>
      </c>
      <c r="M485">
        <v>67515.7</v>
      </c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0" ht="15" x14ac:dyDescent="0.25">
      <c r="A486">
        <v>35110</v>
      </c>
      <c r="B486">
        <v>35110</v>
      </c>
      <c r="C486">
        <v>5349</v>
      </c>
      <c r="D486" t="s">
        <v>3031</v>
      </c>
      <c r="E486">
        <v>1465.49</v>
      </c>
      <c r="F486">
        <v>22</v>
      </c>
      <c r="G486">
        <v>32240.78</v>
      </c>
      <c r="H486">
        <v>0</v>
      </c>
      <c r="I486">
        <v>0</v>
      </c>
      <c r="J486">
        <v>0</v>
      </c>
      <c r="K486">
        <v>0</v>
      </c>
      <c r="L486">
        <v>22</v>
      </c>
      <c r="M486">
        <v>32240.78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0" ht="15" x14ac:dyDescent="0.25">
      <c r="A487">
        <v>35110</v>
      </c>
      <c r="B487">
        <v>35110</v>
      </c>
      <c r="C487">
        <v>5350</v>
      </c>
      <c r="D487" t="s">
        <v>3032</v>
      </c>
      <c r="E487">
        <v>1465.49</v>
      </c>
      <c r="F487">
        <v>35</v>
      </c>
      <c r="G487">
        <v>51292.15</v>
      </c>
      <c r="H487">
        <v>0</v>
      </c>
      <c r="I487">
        <v>0</v>
      </c>
      <c r="J487">
        <v>0</v>
      </c>
      <c r="K487">
        <v>0</v>
      </c>
      <c r="L487">
        <v>35</v>
      </c>
      <c r="M487">
        <v>51292.15</v>
      </c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0" ht="15" x14ac:dyDescent="0.25">
      <c r="A488">
        <v>35110</v>
      </c>
      <c r="B488">
        <v>35110</v>
      </c>
      <c r="C488">
        <v>5351</v>
      </c>
      <c r="D488" t="s">
        <v>3033</v>
      </c>
      <c r="E488">
        <v>1465.49</v>
      </c>
      <c r="F488">
        <v>35</v>
      </c>
      <c r="G488">
        <v>51292.15</v>
      </c>
      <c r="H488">
        <v>0</v>
      </c>
      <c r="I488">
        <v>0</v>
      </c>
      <c r="J488">
        <v>0</v>
      </c>
      <c r="K488">
        <v>0</v>
      </c>
      <c r="L488">
        <v>35</v>
      </c>
      <c r="M488">
        <v>51292.15</v>
      </c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0" ht="15" x14ac:dyDescent="0.25">
      <c r="A489">
        <v>35110</v>
      </c>
      <c r="B489">
        <v>35110</v>
      </c>
      <c r="C489">
        <v>5352</v>
      </c>
      <c r="D489" t="s">
        <v>3034</v>
      </c>
      <c r="E489">
        <v>1929.02</v>
      </c>
      <c r="F489">
        <v>35</v>
      </c>
      <c r="G489">
        <v>67515.7</v>
      </c>
      <c r="H489">
        <v>0</v>
      </c>
      <c r="I489">
        <v>0</v>
      </c>
      <c r="J489">
        <v>0</v>
      </c>
      <c r="K489">
        <v>0</v>
      </c>
      <c r="L489">
        <v>35</v>
      </c>
      <c r="M489">
        <v>67515.7</v>
      </c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0" ht="15" x14ac:dyDescent="0.25">
      <c r="A490">
        <v>35110</v>
      </c>
      <c r="B490">
        <v>35110</v>
      </c>
      <c r="C490">
        <v>5353</v>
      </c>
      <c r="D490" t="s">
        <v>3035</v>
      </c>
      <c r="E490">
        <v>960</v>
      </c>
      <c r="F490">
        <v>35</v>
      </c>
      <c r="G490">
        <v>33600</v>
      </c>
      <c r="H490">
        <v>0</v>
      </c>
      <c r="I490">
        <v>0</v>
      </c>
      <c r="J490">
        <v>0</v>
      </c>
      <c r="K490">
        <v>0</v>
      </c>
      <c r="L490">
        <v>35</v>
      </c>
      <c r="M490">
        <v>33600</v>
      </c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0" ht="15" x14ac:dyDescent="0.25">
      <c r="A491">
        <v>35110</v>
      </c>
      <c r="B491">
        <v>35110</v>
      </c>
      <c r="C491">
        <v>5354</v>
      </c>
      <c r="D491" t="s">
        <v>3036</v>
      </c>
      <c r="E491">
        <v>772.68</v>
      </c>
      <c r="F491">
        <v>35</v>
      </c>
      <c r="G491">
        <v>27043.8</v>
      </c>
      <c r="H491">
        <v>0</v>
      </c>
      <c r="I491">
        <v>0</v>
      </c>
      <c r="J491">
        <v>0</v>
      </c>
      <c r="K491">
        <v>0</v>
      </c>
      <c r="L491">
        <v>35</v>
      </c>
      <c r="M491">
        <v>27043.8</v>
      </c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0" ht="15" x14ac:dyDescent="0.25">
      <c r="A492">
        <v>35110</v>
      </c>
      <c r="B492">
        <v>35110</v>
      </c>
      <c r="C492">
        <v>5355</v>
      </c>
      <c r="D492" t="s">
        <v>3037</v>
      </c>
      <c r="E492">
        <v>1370.73</v>
      </c>
      <c r="F492">
        <v>35</v>
      </c>
      <c r="G492">
        <v>47975.55</v>
      </c>
      <c r="H492">
        <v>0</v>
      </c>
      <c r="I492">
        <v>0</v>
      </c>
      <c r="J492">
        <v>0</v>
      </c>
      <c r="K492">
        <v>0</v>
      </c>
      <c r="L492">
        <v>35</v>
      </c>
      <c r="M492">
        <v>47975.55</v>
      </c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0" ht="15" x14ac:dyDescent="0.25">
      <c r="A493">
        <v>35110</v>
      </c>
      <c r="B493">
        <v>35110</v>
      </c>
      <c r="C493">
        <v>5356</v>
      </c>
      <c r="D493" t="s">
        <v>3038</v>
      </c>
      <c r="E493">
        <v>1370.73</v>
      </c>
      <c r="F493">
        <v>35</v>
      </c>
      <c r="G493">
        <v>47975.55</v>
      </c>
      <c r="H493">
        <v>0</v>
      </c>
      <c r="I493">
        <v>0</v>
      </c>
      <c r="J493">
        <v>0</v>
      </c>
      <c r="K493">
        <v>0</v>
      </c>
      <c r="L493">
        <v>35</v>
      </c>
      <c r="M493">
        <v>47975.55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0" ht="15" x14ac:dyDescent="0.25">
      <c r="A494">
        <v>35110</v>
      </c>
      <c r="B494">
        <v>35110</v>
      </c>
      <c r="C494">
        <v>5357</v>
      </c>
      <c r="D494" t="s">
        <v>3039</v>
      </c>
      <c r="E494">
        <v>960</v>
      </c>
      <c r="F494">
        <v>35</v>
      </c>
      <c r="G494">
        <v>33600</v>
      </c>
      <c r="H494">
        <v>0</v>
      </c>
      <c r="I494">
        <v>0</v>
      </c>
      <c r="J494">
        <v>0</v>
      </c>
      <c r="K494">
        <v>0</v>
      </c>
      <c r="L494">
        <v>35</v>
      </c>
      <c r="M494">
        <v>33600</v>
      </c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0" ht="15" x14ac:dyDescent="0.25">
      <c r="A495">
        <v>35110</v>
      </c>
      <c r="B495">
        <v>35110</v>
      </c>
      <c r="C495">
        <v>5358</v>
      </c>
      <c r="D495" t="s">
        <v>3040</v>
      </c>
      <c r="E495">
        <v>1374.53</v>
      </c>
      <c r="F495">
        <v>34</v>
      </c>
      <c r="G495">
        <v>46734.02</v>
      </c>
      <c r="H495">
        <v>0</v>
      </c>
      <c r="I495">
        <v>0</v>
      </c>
      <c r="J495">
        <v>0</v>
      </c>
      <c r="K495">
        <v>0</v>
      </c>
      <c r="L495">
        <v>34</v>
      </c>
      <c r="M495">
        <v>46734.02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0" ht="15" x14ac:dyDescent="0.25">
      <c r="A496">
        <v>35110</v>
      </c>
      <c r="B496">
        <v>35110</v>
      </c>
      <c r="C496">
        <v>5359</v>
      </c>
      <c r="D496" t="s">
        <v>3041</v>
      </c>
      <c r="E496">
        <v>1369.5</v>
      </c>
      <c r="F496">
        <v>42</v>
      </c>
      <c r="G496">
        <v>57519</v>
      </c>
      <c r="H496">
        <v>0</v>
      </c>
      <c r="I496">
        <v>0</v>
      </c>
      <c r="J496">
        <v>0</v>
      </c>
      <c r="K496">
        <v>0</v>
      </c>
      <c r="L496">
        <v>42</v>
      </c>
      <c r="M496">
        <v>57519</v>
      </c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0" ht="15" x14ac:dyDescent="0.25">
      <c r="A497">
        <v>35110</v>
      </c>
      <c r="B497">
        <v>35110</v>
      </c>
      <c r="C497">
        <v>5360</v>
      </c>
      <c r="D497" t="s">
        <v>3042</v>
      </c>
      <c r="E497">
        <v>1057.3599999999999</v>
      </c>
      <c r="F497">
        <v>42</v>
      </c>
      <c r="G497">
        <v>44409.120000000003</v>
      </c>
      <c r="H497">
        <v>0</v>
      </c>
      <c r="I497">
        <v>0</v>
      </c>
      <c r="J497">
        <v>0</v>
      </c>
      <c r="K497">
        <v>0</v>
      </c>
      <c r="L497">
        <v>42</v>
      </c>
      <c r="M497">
        <v>44409.120000000003</v>
      </c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0" ht="15" x14ac:dyDescent="0.25">
      <c r="A498">
        <v>35110</v>
      </c>
      <c r="B498">
        <v>35110</v>
      </c>
      <c r="C498">
        <v>5361</v>
      </c>
      <c r="D498" t="s">
        <v>3043</v>
      </c>
      <c r="E498">
        <v>977.92</v>
      </c>
      <c r="F498">
        <v>42</v>
      </c>
      <c r="G498">
        <v>41072.639999999999</v>
      </c>
      <c r="H498">
        <v>0</v>
      </c>
      <c r="I498">
        <v>0</v>
      </c>
      <c r="J498">
        <v>0</v>
      </c>
      <c r="K498">
        <v>0</v>
      </c>
      <c r="L498">
        <v>42</v>
      </c>
      <c r="M498">
        <v>41072.639999999999</v>
      </c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0" ht="15" x14ac:dyDescent="0.25">
      <c r="A499">
        <v>35110</v>
      </c>
      <c r="B499">
        <v>35110</v>
      </c>
      <c r="C499">
        <v>5362</v>
      </c>
      <c r="D499" t="s">
        <v>3044</v>
      </c>
      <c r="E499">
        <v>1181.23</v>
      </c>
      <c r="F499">
        <v>42</v>
      </c>
      <c r="G499">
        <v>49611.66</v>
      </c>
      <c r="H499">
        <v>0</v>
      </c>
      <c r="I499">
        <v>0</v>
      </c>
      <c r="J499">
        <v>0</v>
      </c>
      <c r="K499">
        <v>0</v>
      </c>
      <c r="L499">
        <v>42</v>
      </c>
      <c r="M499">
        <v>49611.66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0" ht="15" x14ac:dyDescent="0.25">
      <c r="A500">
        <v>35110</v>
      </c>
      <c r="B500">
        <v>35110</v>
      </c>
      <c r="C500">
        <v>5363</v>
      </c>
      <c r="D500" t="s">
        <v>3045</v>
      </c>
      <c r="E500">
        <v>977.92</v>
      </c>
      <c r="F500">
        <v>42</v>
      </c>
      <c r="G500">
        <v>41072.639999999999</v>
      </c>
      <c r="H500">
        <v>0</v>
      </c>
      <c r="I500">
        <v>0</v>
      </c>
      <c r="J500">
        <v>0</v>
      </c>
      <c r="K500">
        <v>0</v>
      </c>
      <c r="L500">
        <v>42</v>
      </c>
      <c r="M500">
        <v>41072.639999999999</v>
      </c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0" ht="15" x14ac:dyDescent="0.25">
      <c r="A501">
        <v>35110</v>
      </c>
      <c r="B501">
        <v>35110</v>
      </c>
      <c r="C501">
        <v>5364</v>
      </c>
      <c r="D501" t="s">
        <v>3046</v>
      </c>
      <c r="E501">
        <v>1657.13</v>
      </c>
      <c r="F501">
        <v>40</v>
      </c>
      <c r="G501">
        <v>66285.2</v>
      </c>
      <c r="H501">
        <v>0</v>
      </c>
      <c r="I501">
        <v>0</v>
      </c>
      <c r="J501">
        <v>0</v>
      </c>
      <c r="K501">
        <v>0</v>
      </c>
      <c r="L501">
        <v>40</v>
      </c>
      <c r="M501">
        <v>66285.2</v>
      </c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0" ht="15" x14ac:dyDescent="0.25">
      <c r="A502">
        <v>35110</v>
      </c>
      <c r="B502">
        <v>35110</v>
      </c>
      <c r="C502">
        <v>5365</v>
      </c>
      <c r="D502" t="s">
        <v>3034</v>
      </c>
      <c r="E502">
        <v>1929.58</v>
      </c>
      <c r="F502">
        <v>40</v>
      </c>
      <c r="G502">
        <v>77183.199999999997</v>
      </c>
      <c r="H502">
        <v>0</v>
      </c>
      <c r="I502">
        <v>0</v>
      </c>
      <c r="J502">
        <v>0</v>
      </c>
      <c r="K502">
        <v>0</v>
      </c>
      <c r="L502">
        <v>40</v>
      </c>
      <c r="M502">
        <v>77183.199999999997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0" ht="15" x14ac:dyDescent="0.25">
      <c r="A503">
        <v>35110</v>
      </c>
      <c r="B503">
        <v>35110</v>
      </c>
      <c r="C503">
        <v>5366</v>
      </c>
      <c r="D503" t="s">
        <v>3035</v>
      </c>
      <c r="E503">
        <v>974.79</v>
      </c>
      <c r="F503">
        <v>40</v>
      </c>
      <c r="G503">
        <v>38991.599999999999</v>
      </c>
      <c r="H503">
        <v>0</v>
      </c>
      <c r="I503">
        <v>0</v>
      </c>
      <c r="J503">
        <v>0</v>
      </c>
      <c r="K503">
        <v>0</v>
      </c>
      <c r="L503">
        <v>40</v>
      </c>
      <c r="M503">
        <v>38991.599999999999</v>
      </c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0" ht="15" x14ac:dyDescent="0.25">
      <c r="A504">
        <v>35110</v>
      </c>
      <c r="B504">
        <v>35110</v>
      </c>
      <c r="C504">
        <v>5367</v>
      </c>
      <c r="D504" t="s">
        <v>3032</v>
      </c>
      <c r="E504">
        <v>1657.13</v>
      </c>
      <c r="F504">
        <v>40</v>
      </c>
      <c r="G504">
        <v>66285.2</v>
      </c>
      <c r="H504">
        <v>0</v>
      </c>
      <c r="I504">
        <v>0</v>
      </c>
      <c r="J504">
        <v>0</v>
      </c>
      <c r="K504">
        <v>0</v>
      </c>
      <c r="L504">
        <v>40</v>
      </c>
      <c r="M504">
        <v>66285.2</v>
      </c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0" ht="15" x14ac:dyDescent="0.25">
      <c r="A505">
        <v>35110</v>
      </c>
      <c r="B505">
        <v>35110</v>
      </c>
      <c r="C505">
        <v>5368</v>
      </c>
      <c r="D505" t="s">
        <v>3038</v>
      </c>
      <c r="E505">
        <v>1467.29</v>
      </c>
      <c r="F505">
        <v>40</v>
      </c>
      <c r="G505">
        <v>58691.6</v>
      </c>
      <c r="H505">
        <v>0</v>
      </c>
      <c r="I505">
        <v>0</v>
      </c>
      <c r="J505">
        <v>0</v>
      </c>
      <c r="K505">
        <v>0</v>
      </c>
      <c r="L505">
        <v>40</v>
      </c>
      <c r="M505">
        <v>58691.6</v>
      </c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0" ht="15" x14ac:dyDescent="0.25">
      <c r="A506">
        <v>35110</v>
      </c>
      <c r="B506">
        <v>35110</v>
      </c>
      <c r="C506">
        <v>5369</v>
      </c>
      <c r="D506" t="s">
        <v>3047</v>
      </c>
      <c r="E506">
        <v>2025</v>
      </c>
      <c r="F506">
        <v>40</v>
      </c>
      <c r="G506">
        <v>81000</v>
      </c>
      <c r="H506">
        <v>0</v>
      </c>
      <c r="I506">
        <v>0</v>
      </c>
      <c r="J506">
        <v>0</v>
      </c>
      <c r="K506">
        <v>0</v>
      </c>
      <c r="L506">
        <v>40</v>
      </c>
      <c r="M506">
        <v>81000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0" ht="15" x14ac:dyDescent="0.25">
      <c r="A507">
        <v>35110</v>
      </c>
      <c r="B507">
        <v>35110</v>
      </c>
      <c r="C507">
        <v>5370</v>
      </c>
      <c r="D507" t="s">
        <v>3048</v>
      </c>
      <c r="E507">
        <v>842</v>
      </c>
      <c r="F507">
        <v>40</v>
      </c>
      <c r="G507">
        <v>33680</v>
      </c>
      <c r="H507">
        <v>0</v>
      </c>
      <c r="I507">
        <v>0</v>
      </c>
      <c r="J507">
        <v>0</v>
      </c>
      <c r="K507">
        <v>0</v>
      </c>
      <c r="L507">
        <v>40</v>
      </c>
      <c r="M507">
        <v>33680</v>
      </c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0" ht="15" x14ac:dyDescent="0.25">
      <c r="A508">
        <v>35110</v>
      </c>
      <c r="B508">
        <v>35110</v>
      </c>
      <c r="C508">
        <v>5371</v>
      </c>
      <c r="D508" t="s">
        <v>3033</v>
      </c>
      <c r="E508">
        <v>1881</v>
      </c>
      <c r="F508">
        <v>40</v>
      </c>
      <c r="G508">
        <v>75240</v>
      </c>
      <c r="H508">
        <v>0</v>
      </c>
      <c r="I508">
        <v>0</v>
      </c>
      <c r="J508">
        <v>0</v>
      </c>
      <c r="K508">
        <v>0</v>
      </c>
      <c r="L508">
        <v>40</v>
      </c>
      <c r="M508">
        <v>75240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0" ht="15" x14ac:dyDescent="0.25">
      <c r="A509">
        <v>35110</v>
      </c>
      <c r="B509">
        <v>35110</v>
      </c>
      <c r="C509">
        <v>5372</v>
      </c>
      <c r="D509" t="s">
        <v>3030</v>
      </c>
      <c r="E509">
        <v>1718</v>
      </c>
      <c r="F509">
        <v>40</v>
      </c>
      <c r="G509">
        <v>68720</v>
      </c>
      <c r="H509">
        <v>0</v>
      </c>
      <c r="I509">
        <v>0</v>
      </c>
      <c r="J509">
        <v>0</v>
      </c>
      <c r="K509">
        <v>0</v>
      </c>
      <c r="L509">
        <v>40</v>
      </c>
      <c r="M509">
        <v>68720</v>
      </c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0" ht="15" x14ac:dyDescent="0.25">
      <c r="A510">
        <v>35110</v>
      </c>
      <c r="B510">
        <v>35110</v>
      </c>
      <c r="C510">
        <v>5373</v>
      </c>
      <c r="D510" t="s">
        <v>3037</v>
      </c>
      <c r="E510">
        <v>1295</v>
      </c>
      <c r="F510">
        <v>22</v>
      </c>
      <c r="G510">
        <v>28490</v>
      </c>
      <c r="H510">
        <v>0</v>
      </c>
      <c r="I510">
        <v>0</v>
      </c>
      <c r="J510">
        <v>0</v>
      </c>
      <c r="K510">
        <v>0</v>
      </c>
      <c r="L510">
        <v>22</v>
      </c>
      <c r="M510">
        <v>28490</v>
      </c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0" ht="15" x14ac:dyDescent="0.25">
      <c r="A511">
        <v>35110</v>
      </c>
      <c r="B511">
        <v>35110</v>
      </c>
      <c r="C511">
        <v>5374</v>
      </c>
      <c r="D511" t="s">
        <v>3045</v>
      </c>
      <c r="E511">
        <v>885</v>
      </c>
      <c r="F511">
        <v>22</v>
      </c>
      <c r="G511">
        <v>19470</v>
      </c>
      <c r="H511">
        <v>0</v>
      </c>
      <c r="I511">
        <v>0</v>
      </c>
      <c r="J511">
        <v>0</v>
      </c>
      <c r="K511">
        <v>0</v>
      </c>
      <c r="L511">
        <v>22</v>
      </c>
      <c r="M511">
        <v>19470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0" ht="15" x14ac:dyDescent="0.25">
      <c r="A512">
        <v>35110</v>
      </c>
      <c r="B512">
        <v>35110</v>
      </c>
      <c r="C512">
        <v>5375</v>
      </c>
      <c r="D512" t="s">
        <v>3049</v>
      </c>
      <c r="E512">
        <v>1085</v>
      </c>
      <c r="F512">
        <v>22</v>
      </c>
      <c r="G512">
        <v>23870</v>
      </c>
      <c r="H512">
        <v>0</v>
      </c>
      <c r="I512">
        <v>0</v>
      </c>
      <c r="J512">
        <v>0</v>
      </c>
      <c r="K512">
        <v>0</v>
      </c>
      <c r="L512">
        <v>22</v>
      </c>
      <c r="M512">
        <v>23870</v>
      </c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0" ht="15" x14ac:dyDescent="0.25">
      <c r="A513">
        <v>35110</v>
      </c>
      <c r="B513">
        <v>35110</v>
      </c>
      <c r="C513">
        <v>5376</v>
      </c>
      <c r="D513" t="s">
        <v>3041</v>
      </c>
      <c r="E513">
        <v>1295</v>
      </c>
      <c r="F513">
        <v>22</v>
      </c>
      <c r="G513">
        <v>28490</v>
      </c>
      <c r="H513">
        <v>0</v>
      </c>
      <c r="I513">
        <v>0</v>
      </c>
      <c r="J513">
        <v>0</v>
      </c>
      <c r="K513">
        <v>0</v>
      </c>
      <c r="L513">
        <v>22</v>
      </c>
      <c r="M513">
        <v>28490</v>
      </c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0" ht="15" x14ac:dyDescent="0.25">
      <c r="A514">
        <v>35110</v>
      </c>
      <c r="B514">
        <v>35110</v>
      </c>
      <c r="C514">
        <v>5377</v>
      </c>
      <c r="D514" t="s">
        <v>3042</v>
      </c>
      <c r="E514">
        <v>1085</v>
      </c>
      <c r="F514">
        <v>22</v>
      </c>
      <c r="G514">
        <v>23870</v>
      </c>
      <c r="H514">
        <v>0</v>
      </c>
      <c r="I514">
        <v>0</v>
      </c>
      <c r="J514">
        <v>0</v>
      </c>
      <c r="K514">
        <v>0</v>
      </c>
      <c r="L514">
        <v>22</v>
      </c>
      <c r="M514">
        <v>23870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0" ht="15" x14ac:dyDescent="0.25">
      <c r="A515">
        <v>35110</v>
      </c>
      <c r="B515">
        <v>35110</v>
      </c>
      <c r="C515">
        <v>5378</v>
      </c>
      <c r="D515" t="s">
        <v>3050</v>
      </c>
      <c r="E515">
        <v>1085</v>
      </c>
      <c r="F515">
        <v>22</v>
      </c>
      <c r="G515">
        <v>23870</v>
      </c>
      <c r="H515">
        <v>0</v>
      </c>
      <c r="I515">
        <v>0</v>
      </c>
      <c r="J515">
        <v>0</v>
      </c>
      <c r="K515">
        <v>0</v>
      </c>
      <c r="L515">
        <v>22</v>
      </c>
      <c r="M515">
        <v>23870</v>
      </c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0" ht="15" x14ac:dyDescent="0.25">
      <c r="A516">
        <v>35110</v>
      </c>
      <c r="B516">
        <v>35110</v>
      </c>
      <c r="C516">
        <v>5379</v>
      </c>
      <c r="D516" t="s">
        <v>3043</v>
      </c>
      <c r="E516">
        <v>1085</v>
      </c>
      <c r="F516">
        <v>22</v>
      </c>
      <c r="G516">
        <v>23870</v>
      </c>
      <c r="H516">
        <v>0</v>
      </c>
      <c r="I516">
        <v>0</v>
      </c>
      <c r="J516">
        <v>0</v>
      </c>
      <c r="K516">
        <v>0</v>
      </c>
      <c r="L516">
        <v>22</v>
      </c>
      <c r="M516">
        <v>23870</v>
      </c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0" ht="15" x14ac:dyDescent="0.25">
      <c r="A517">
        <v>35110</v>
      </c>
      <c r="B517">
        <v>35110</v>
      </c>
      <c r="C517">
        <v>5380</v>
      </c>
      <c r="D517" t="s">
        <v>2433</v>
      </c>
      <c r="E517">
        <v>1795</v>
      </c>
      <c r="F517">
        <v>15</v>
      </c>
      <c r="G517">
        <v>26925</v>
      </c>
      <c r="H517">
        <v>0</v>
      </c>
      <c r="I517">
        <v>0</v>
      </c>
      <c r="J517">
        <v>0</v>
      </c>
      <c r="K517">
        <v>0</v>
      </c>
      <c r="L517">
        <v>15</v>
      </c>
      <c r="M517">
        <v>26925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0" ht="15" x14ac:dyDescent="0.25">
      <c r="A518">
        <v>35110</v>
      </c>
      <c r="B518">
        <v>35110</v>
      </c>
      <c r="C518">
        <v>5381</v>
      </c>
      <c r="D518" t="s">
        <v>3047</v>
      </c>
      <c r="E518">
        <v>1795</v>
      </c>
      <c r="F518">
        <v>15</v>
      </c>
      <c r="G518">
        <v>26925</v>
      </c>
      <c r="H518">
        <v>0</v>
      </c>
      <c r="I518">
        <v>0</v>
      </c>
      <c r="J518">
        <v>0</v>
      </c>
      <c r="K518">
        <v>0</v>
      </c>
      <c r="L518">
        <v>15</v>
      </c>
      <c r="M518">
        <v>26925</v>
      </c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0" ht="15" x14ac:dyDescent="0.25">
      <c r="A519">
        <v>35110</v>
      </c>
      <c r="B519">
        <v>35110</v>
      </c>
      <c r="C519">
        <v>5382</v>
      </c>
      <c r="D519" t="s">
        <v>3045</v>
      </c>
      <c r="E519">
        <v>1430</v>
      </c>
      <c r="F519">
        <v>15</v>
      </c>
      <c r="G519">
        <v>21450</v>
      </c>
      <c r="H519">
        <v>0</v>
      </c>
      <c r="I519">
        <v>0</v>
      </c>
      <c r="J519">
        <v>0</v>
      </c>
      <c r="K519">
        <v>0</v>
      </c>
      <c r="L519">
        <v>15</v>
      </c>
      <c r="M519">
        <v>21450</v>
      </c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0" ht="15" x14ac:dyDescent="0.25">
      <c r="A520">
        <v>35110</v>
      </c>
      <c r="B520">
        <v>35110</v>
      </c>
      <c r="C520">
        <v>5383</v>
      </c>
      <c r="D520" t="s">
        <v>3051</v>
      </c>
      <c r="E520">
        <v>1045</v>
      </c>
      <c r="F520">
        <v>15</v>
      </c>
      <c r="G520">
        <v>15675</v>
      </c>
      <c r="H520">
        <v>0</v>
      </c>
      <c r="I520">
        <v>0</v>
      </c>
      <c r="J520">
        <v>0</v>
      </c>
      <c r="K520">
        <v>0</v>
      </c>
      <c r="L520">
        <v>15</v>
      </c>
      <c r="M520">
        <v>15675</v>
      </c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0" ht="15" x14ac:dyDescent="0.25">
      <c r="A521">
        <v>35110</v>
      </c>
      <c r="B521">
        <v>35110</v>
      </c>
      <c r="C521">
        <v>5384</v>
      </c>
      <c r="D521" t="s">
        <v>3050</v>
      </c>
      <c r="E521">
        <v>850</v>
      </c>
      <c r="F521">
        <v>15</v>
      </c>
      <c r="G521">
        <v>12750</v>
      </c>
      <c r="H521">
        <v>0</v>
      </c>
      <c r="I521">
        <v>0</v>
      </c>
      <c r="J521">
        <v>0</v>
      </c>
      <c r="K521">
        <v>0</v>
      </c>
      <c r="L521">
        <v>15</v>
      </c>
      <c r="M521">
        <v>12750</v>
      </c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0" ht="15" x14ac:dyDescent="0.25">
      <c r="A522">
        <v>35110</v>
      </c>
      <c r="B522">
        <v>35110</v>
      </c>
      <c r="C522">
        <v>5385</v>
      </c>
      <c r="D522" t="s">
        <v>3052</v>
      </c>
      <c r="E522">
        <v>1045</v>
      </c>
      <c r="F522">
        <v>15</v>
      </c>
      <c r="G522">
        <v>15675</v>
      </c>
      <c r="H522">
        <v>0</v>
      </c>
      <c r="I522">
        <v>0</v>
      </c>
      <c r="J522">
        <v>0</v>
      </c>
      <c r="K522">
        <v>0</v>
      </c>
      <c r="L522">
        <v>15</v>
      </c>
      <c r="M522">
        <v>15675</v>
      </c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0" ht="15" x14ac:dyDescent="0.25">
      <c r="A523">
        <v>35110</v>
      </c>
      <c r="B523">
        <v>35110</v>
      </c>
      <c r="C523">
        <v>5386</v>
      </c>
      <c r="D523" t="s">
        <v>3053</v>
      </c>
      <c r="E523">
        <v>1000</v>
      </c>
      <c r="F523">
        <v>9</v>
      </c>
      <c r="G523">
        <v>9000</v>
      </c>
      <c r="H523">
        <v>0</v>
      </c>
      <c r="I523">
        <v>0</v>
      </c>
      <c r="J523">
        <v>0</v>
      </c>
      <c r="K523">
        <v>0</v>
      </c>
      <c r="L523">
        <v>9</v>
      </c>
      <c r="M523">
        <v>9000</v>
      </c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0" ht="15" x14ac:dyDescent="0.25">
      <c r="A524">
        <v>35110</v>
      </c>
      <c r="B524">
        <v>35110</v>
      </c>
      <c r="C524">
        <v>5387</v>
      </c>
      <c r="D524" t="s">
        <v>3045</v>
      </c>
      <c r="E524">
        <v>1855</v>
      </c>
      <c r="F524">
        <v>9</v>
      </c>
      <c r="G524">
        <v>16695</v>
      </c>
      <c r="H524">
        <v>0</v>
      </c>
      <c r="I524">
        <v>0</v>
      </c>
      <c r="J524">
        <v>0</v>
      </c>
      <c r="K524">
        <v>0</v>
      </c>
      <c r="L524">
        <v>9</v>
      </c>
      <c r="M524">
        <v>16695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0" ht="15" x14ac:dyDescent="0.25">
      <c r="A525">
        <v>35110</v>
      </c>
      <c r="B525">
        <v>35110</v>
      </c>
      <c r="C525">
        <v>5388</v>
      </c>
      <c r="D525" t="s">
        <v>3050</v>
      </c>
      <c r="E525">
        <v>825</v>
      </c>
      <c r="F525">
        <v>9</v>
      </c>
      <c r="G525">
        <v>7425</v>
      </c>
      <c r="H525">
        <v>0</v>
      </c>
      <c r="I525">
        <v>0</v>
      </c>
      <c r="J525">
        <v>0</v>
      </c>
      <c r="K525">
        <v>0</v>
      </c>
      <c r="L525">
        <v>9</v>
      </c>
      <c r="M525">
        <v>7425</v>
      </c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0" ht="15" x14ac:dyDescent="0.25">
      <c r="A526">
        <v>35110</v>
      </c>
      <c r="B526">
        <v>35110</v>
      </c>
      <c r="C526">
        <v>5389</v>
      </c>
      <c r="D526" t="s">
        <v>3047</v>
      </c>
      <c r="E526">
        <v>1800</v>
      </c>
      <c r="F526">
        <v>9</v>
      </c>
      <c r="G526">
        <v>16200</v>
      </c>
      <c r="H526">
        <v>0</v>
      </c>
      <c r="I526">
        <v>0</v>
      </c>
      <c r="J526">
        <v>0</v>
      </c>
      <c r="K526">
        <v>0</v>
      </c>
      <c r="L526">
        <v>9</v>
      </c>
      <c r="M526">
        <v>16200</v>
      </c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0" ht="15" x14ac:dyDescent="0.25">
      <c r="A527">
        <v>35110</v>
      </c>
      <c r="B527">
        <v>35110</v>
      </c>
      <c r="C527">
        <v>5390</v>
      </c>
      <c r="D527" t="s">
        <v>3051</v>
      </c>
      <c r="E527">
        <v>1000</v>
      </c>
      <c r="F527">
        <v>9</v>
      </c>
      <c r="G527">
        <v>9000</v>
      </c>
      <c r="H527">
        <v>0</v>
      </c>
      <c r="I527">
        <v>0</v>
      </c>
      <c r="J527">
        <v>0</v>
      </c>
      <c r="K527">
        <v>0</v>
      </c>
      <c r="L527">
        <v>9</v>
      </c>
      <c r="M527">
        <v>9000</v>
      </c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0" ht="15" x14ac:dyDescent="0.25">
      <c r="A528">
        <v>35110</v>
      </c>
      <c r="B528">
        <v>35110</v>
      </c>
      <c r="C528">
        <v>5391</v>
      </c>
      <c r="D528" t="s">
        <v>3037</v>
      </c>
      <c r="E528">
        <v>1288</v>
      </c>
      <c r="F528">
        <v>9</v>
      </c>
      <c r="G528">
        <v>11592</v>
      </c>
      <c r="H528">
        <v>0</v>
      </c>
      <c r="I528">
        <v>0</v>
      </c>
      <c r="J528">
        <v>0</v>
      </c>
      <c r="K528">
        <v>0</v>
      </c>
      <c r="L528">
        <v>9</v>
      </c>
      <c r="M528">
        <v>11592</v>
      </c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0" ht="15" x14ac:dyDescent="0.25">
      <c r="A529">
        <v>35110</v>
      </c>
      <c r="B529">
        <v>35110</v>
      </c>
      <c r="C529">
        <v>5392</v>
      </c>
      <c r="D529" t="s">
        <v>3054</v>
      </c>
      <c r="E529">
        <v>1000</v>
      </c>
      <c r="F529">
        <v>58</v>
      </c>
      <c r="G529">
        <v>58000</v>
      </c>
      <c r="H529">
        <v>0</v>
      </c>
      <c r="I529">
        <v>0</v>
      </c>
      <c r="J529">
        <v>0</v>
      </c>
      <c r="K529">
        <v>0</v>
      </c>
      <c r="L529">
        <v>58</v>
      </c>
      <c r="M529">
        <v>58000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0" ht="15" x14ac:dyDescent="0.25">
      <c r="A530">
        <v>35110</v>
      </c>
      <c r="B530">
        <v>35110</v>
      </c>
      <c r="C530">
        <v>5393</v>
      </c>
      <c r="D530" t="s">
        <v>3039</v>
      </c>
      <c r="E530">
        <v>1000</v>
      </c>
      <c r="F530">
        <v>58</v>
      </c>
      <c r="G530">
        <v>58000</v>
      </c>
      <c r="H530">
        <v>0</v>
      </c>
      <c r="I530">
        <v>0</v>
      </c>
      <c r="J530">
        <v>0</v>
      </c>
      <c r="K530">
        <v>0</v>
      </c>
      <c r="L530">
        <v>58</v>
      </c>
      <c r="M530">
        <v>58000</v>
      </c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0" ht="15" x14ac:dyDescent="0.25">
      <c r="A531">
        <v>35110</v>
      </c>
      <c r="B531">
        <v>35110</v>
      </c>
      <c r="C531">
        <v>5394</v>
      </c>
      <c r="D531" t="s">
        <v>3045</v>
      </c>
      <c r="E531">
        <v>1350</v>
      </c>
      <c r="F531">
        <v>58</v>
      </c>
      <c r="G531">
        <v>78300</v>
      </c>
      <c r="H531">
        <v>0</v>
      </c>
      <c r="I531">
        <v>0</v>
      </c>
      <c r="J531">
        <v>0</v>
      </c>
      <c r="K531">
        <v>0</v>
      </c>
      <c r="L531">
        <v>58</v>
      </c>
      <c r="M531">
        <v>78300</v>
      </c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0" ht="15" x14ac:dyDescent="0.25">
      <c r="A532">
        <v>35110</v>
      </c>
      <c r="B532">
        <v>35110</v>
      </c>
      <c r="C532">
        <v>5395</v>
      </c>
      <c r="D532" t="s">
        <v>3055</v>
      </c>
      <c r="E532">
        <v>870</v>
      </c>
      <c r="F532">
        <v>4</v>
      </c>
      <c r="G532">
        <v>3480</v>
      </c>
      <c r="H532">
        <v>0</v>
      </c>
      <c r="I532">
        <v>0</v>
      </c>
      <c r="J532">
        <v>0</v>
      </c>
      <c r="K532">
        <v>0</v>
      </c>
      <c r="L532">
        <v>4</v>
      </c>
      <c r="M532">
        <v>3480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0" ht="15" x14ac:dyDescent="0.25">
      <c r="A533">
        <v>35110</v>
      </c>
      <c r="B533">
        <v>35110</v>
      </c>
      <c r="C533">
        <v>5396</v>
      </c>
      <c r="D533" t="s">
        <v>3050</v>
      </c>
      <c r="E533">
        <v>870</v>
      </c>
      <c r="F533">
        <v>58</v>
      </c>
      <c r="G533">
        <v>50460</v>
      </c>
      <c r="H533">
        <v>0</v>
      </c>
      <c r="I533">
        <v>0</v>
      </c>
      <c r="J533">
        <v>0</v>
      </c>
      <c r="K533">
        <v>0</v>
      </c>
      <c r="L533">
        <v>58</v>
      </c>
      <c r="M533">
        <v>50460</v>
      </c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0" ht="15" x14ac:dyDescent="0.25">
      <c r="A534">
        <v>35110</v>
      </c>
      <c r="B534">
        <v>35110</v>
      </c>
      <c r="C534">
        <v>5397</v>
      </c>
      <c r="D534" t="s">
        <v>3037</v>
      </c>
      <c r="E534">
        <v>1970</v>
      </c>
      <c r="F534">
        <v>58</v>
      </c>
      <c r="G534">
        <v>114260</v>
      </c>
      <c r="H534">
        <v>0</v>
      </c>
      <c r="I534">
        <v>0</v>
      </c>
      <c r="J534">
        <v>0</v>
      </c>
      <c r="K534">
        <v>0</v>
      </c>
      <c r="L534">
        <v>58</v>
      </c>
      <c r="M534">
        <v>114260</v>
      </c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0" ht="15" x14ac:dyDescent="0.25">
      <c r="A535">
        <v>35110</v>
      </c>
      <c r="B535">
        <v>35110</v>
      </c>
      <c r="C535">
        <v>5398</v>
      </c>
      <c r="D535" t="s">
        <v>3047</v>
      </c>
      <c r="E535">
        <v>1800</v>
      </c>
      <c r="F535">
        <v>58</v>
      </c>
      <c r="G535">
        <v>104400</v>
      </c>
      <c r="H535">
        <v>0</v>
      </c>
      <c r="I535">
        <v>0</v>
      </c>
      <c r="J535">
        <v>0</v>
      </c>
      <c r="K535">
        <v>0</v>
      </c>
      <c r="L535">
        <v>58</v>
      </c>
      <c r="M535">
        <v>104400</v>
      </c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0" ht="15" x14ac:dyDescent="0.25">
      <c r="A536">
        <v>35110</v>
      </c>
      <c r="B536">
        <v>35110</v>
      </c>
      <c r="C536">
        <v>5399</v>
      </c>
      <c r="D536" t="s">
        <v>3056</v>
      </c>
      <c r="E536">
        <v>1000</v>
      </c>
      <c r="F536">
        <v>5</v>
      </c>
      <c r="G536">
        <v>5000</v>
      </c>
      <c r="H536">
        <v>0</v>
      </c>
      <c r="I536">
        <v>0</v>
      </c>
      <c r="J536">
        <v>0</v>
      </c>
      <c r="K536">
        <v>0</v>
      </c>
      <c r="L536">
        <v>5</v>
      </c>
      <c r="M536">
        <v>5000</v>
      </c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0" ht="15" x14ac:dyDescent="0.25">
      <c r="A537">
        <v>35110</v>
      </c>
      <c r="B537">
        <v>35110</v>
      </c>
      <c r="C537">
        <v>5400</v>
      </c>
      <c r="D537" t="s">
        <v>3047</v>
      </c>
      <c r="E537">
        <v>1800</v>
      </c>
      <c r="F537">
        <v>5</v>
      </c>
      <c r="G537">
        <v>9000</v>
      </c>
      <c r="H537">
        <v>0</v>
      </c>
      <c r="I537">
        <v>0</v>
      </c>
      <c r="J537">
        <v>0</v>
      </c>
      <c r="K537">
        <v>0</v>
      </c>
      <c r="L537">
        <v>5</v>
      </c>
      <c r="M537">
        <v>9000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0" ht="15" x14ac:dyDescent="0.25">
      <c r="A538">
        <v>35110</v>
      </c>
      <c r="B538">
        <v>35110</v>
      </c>
      <c r="C538">
        <v>5401</v>
      </c>
      <c r="D538" t="s">
        <v>3050</v>
      </c>
      <c r="E538">
        <v>930</v>
      </c>
      <c r="F538">
        <v>5</v>
      </c>
      <c r="G538">
        <v>4650</v>
      </c>
      <c r="H538">
        <v>0</v>
      </c>
      <c r="I538">
        <v>0</v>
      </c>
      <c r="J538">
        <v>0</v>
      </c>
      <c r="K538">
        <v>0</v>
      </c>
      <c r="L538">
        <v>5</v>
      </c>
      <c r="M538">
        <v>4650</v>
      </c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0" ht="15" x14ac:dyDescent="0.25">
      <c r="A539">
        <v>35110</v>
      </c>
      <c r="B539">
        <v>35110</v>
      </c>
      <c r="C539">
        <v>5402</v>
      </c>
      <c r="D539" t="s">
        <v>3034</v>
      </c>
      <c r="E539">
        <v>1880</v>
      </c>
      <c r="F539">
        <v>33</v>
      </c>
      <c r="G539">
        <v>62040</v>
      </c>
      <c r="H539">
        <v>0</v>
      </c>
      <c r="I539">
        <v>0</v>
      </c>
      <c r="J539">
        <v>0</v>
      </c>
      <c r="K539">
        <v>0</v>
      </c>
      <c r="L539">
        <v>33</v>
      </c>
      <c r="M539">
        <v>62040</v>
      </c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0" ht="15" x14ac:dyDescent="0.25">
      <c r="A540">
        <v>35110</v>
      </c>
      <c r="B540">
        <v>35110</v>
      </c>
      <c r="C540">
        <v>5403</v>
      </c>
      <c r="D540" t="s">
        <v>3037</v>
      </c>
      <c r="E540">
        <v>1200</v>
      </c>
      <c r="F540">
        <v>5</v>
      </c>
      <c r="G540">
        <v>6000</v>
      </c>
      <c r="H540">
        <v>0</v>
      </c>
      <c r="I540">
        <v>0</v>
      </c>
      <c r="J540">
        <v>0</v>
      </c>
      <c r="K540">
        <v>0</v>
      </c>
      <c r="L540">
        <v>5</v>
      </c>
      <c r="M540">
        <v>6000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0" ht="15" x14ac:dyDescent="0.25">
      <c r="A541">
        <v>35110</v>
      </c>
      <c r="B541">
        <v>35110</v>
      </c>
      <c r="C541">
        <v>5404</v>
      </c>
      <c r="D541" t="s">
        <v>3057</v>
      </c>
      <c r="E541">
        <v>2000</v>
      </c>
      <c r="F541">
        <v>5</v>
      </c>
      <c r="G541">
        <v>10000</v>
      </c>
      <c r="H541">
        <v>0</v>
      </c>
      <c r="I541">
        <v>0</v>
      </c>
      <c r="J541">
        <v>0</v>
      </c>
      <c r="K541">
        <v>0</v>
      </c>
      <c r="L541">
        <v>5</v>
      </c>
      <c r="M541">
        <v>10000</v>
      </c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0" ht="15" x14ac:dyDescent="0.25">
      <c r="A542">
        <v>35110</v>
      </c>
      <c r="B542">
        <v>35110</v>
      </c>
      <c r="C542">
        <v>5405</v>
      </c>
      <c r="D542" t="s">
        <v>3055</v>
      </c>
      <c r="E542">
        <v>1170</v>
      </c>
      <c r="F542">
        <v>5</v>
      </c>
      <c r="G542">
        <v>5850</v>
      </c>
      <c r="H542">
        <v>0</v>
      </c>
      <c r="I542">
        <v>0</v>
      </c>
      <c r="J542">
        <v>0</v>
      </c>
      <c r="K542">
        <v>0</v>
      </c>
      <c r="L542">
        <v>5</v>
      </c>
      <c r="M542">
        <v>5850</v>
      </c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0" ht="15" x14ac:dyDescent="0.25">
      <c r="A543">
        <v>35110</v>
      </c>
      <c r="B543">
        <v>35110</v>
      </c>
      <c r="C543">
        <v>5406</v>
      </c>
      <c r="D543" t="s">
        <v>3058</v>
      </c>
      <c r="E543">
        <v>1200</v>
      </c>
      <c r="F543">
        <v>5</v>
      </c>
      <c r="G543">
        <v>6000</v>
      </c>
      <c r="H543">
        <v>0</v>
      </c>
      <c r="I543">
        <v>0</v>
      </c>
      <c r="J543">
        <v>0</v>
      </c>
      <c r="K543">
        <v>0</v>
      </c>
      <c r="L543">
        <v>5</v>
      </c>
      <c r="M543">
        <v>6000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0" ht="15" x14ac:dyDescent="0.25">
      <c r="A544">
        <v>35110</v>
      </c>
      <c r="B544">
        <v>35110</v>
      </c>
      <c r="C544">
        <v>5407</v>
      </c>
      <c r="D544" t="s">
        <v>3059</v>
      </c>
      <c r="E544">
        <v>1800</v>
      </c>
      <c r="F544">
        <v>25</v>
      </c>
      <c r="G544">
        <v>45000</v>
      </c>
      <c r="H544">
        <v>0</v>
      </c>
      <c r="I544">
        <v>0</v>
      </c>
      <c r="J544">
        <v>0</v>
      </c>
      <c r="K544">
        <v>0</v>
      </c>
      <c r="L544">
        <v>25</v>
      </c>
      <c r="M544">
        <v>45000</v>
      </c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0" ht="15" x14ac:dyDescent="0.25">
      <c r="A545">
        <v>35110</v>
      </c>
      <c r="B545">
        <v>35110</v>
      </c>
      <c r="C545">
        <v>5409</v>
      </c>
      <c r="D545" t="s">
        <v>3034</v>
      </c>
      <c r="E545">
        <v>2700</v>
      </c>
      <c r="F545">
        <v>25</v>
      </c>
      <c r="G545">
        <v>67500</v>
      </c>
      <c r="H545">
        <v>0</v>
      </c>
      <c r="I545">
        <v>0</v>
      </c>
      <c r="J545">
        <v>0</v>
      </c>
      <c r="K545">
        <v>0</v>
      </c>
      <c r="L545">
        <v>25</v>
      </c>
      <c r="M545">
        <v>67500</v>
      </c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0" ht="15" x14ac:dyDescent="0.25">
      <c r="A546">
        <v>35110</v>
      </c>
      <c r="B546">
        <v>35110</v>
      </c>
      <c r="C546">
        <v>5410</v>
      </c>
      <c r="D546" t="s">
        <v>3038</v>
      </c>
      <c r="E546">
        <v>1100</v>
      </c>
      <c r="F546">
        <v>25</v>
      </c>
      <c r="G546">
        <v>27500</v>
      </c>
      <c r="H546">
        <v>0</v>
      </c>
      <c r="I546">
        <v>0</v>
      </c>
      <c r="J546">
        <v>0</v>
      </c>
      <c r="K546">
        <v>0</v>
      </c>
      <c r="L546">
        <v>25</v>
      </c>
      <c r="M546">
        <v>27500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0" ht="15" x14ac:dyDescent="0.25">
      <c r="A547">
        <v>35110</v>
      </c>
      <c r="B547">
        <v>35110</v>
      </c>
      <c r="C547">
        <v>5411</v>
      </c>
      <c r="D547" t="s">
        <v>3060</v>
      </c>
      <c r="E547">
        <v>1700</v>
      </c>
      <c r="F547">
        <v>25</v>
      </c>
      <c r="G547">
        <v>42500</v>
      </c>
      <c r="H547">
        <v>0</v>
      </c>
      <c r="I547">
        <v>0</v>
      </c>
      <c r="J547">
        <v>0</v>
      </c>
      <c r="K547">
        <v>0</v>
      </c>
      <c r="L547">
        <v>25</v>
      </c>
      <c r="M547">
        <v>42500</v>
      </c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0" ht="15" x14ac:dyDescent="0.25">
      <c r="A548">
        <v>35110</v>
      </c>
      <c r="B548">
        <v>35110</v>
      </c>
      <c r="C548">
        <v>5412</v>
      </c>
      <c r="D548" t="s">
        <v>3061</v>
      </c>
      <c r="E548">
        <v>1800</v>
      </c>
      <c r="F548">
        <v>18</v>
      </c>
      <c r="G548">
        <v>32400</v>
      </c>
      <c r="H548">
        <v>0</v>
      </c>
      <c r="I548">
        <v>0</v>
      </c>
      <c r="J548">
        <v>0</v>
      </c>
      <c r="K548">
        <v>0</v>
      </c>
      <c r="L548">
        <v>18</v>
      </c>
      <c r="M548">
        <v>32400</v>
      </c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0" ht="15" x14ac:dyDescent="0.25">
      <c r="A549">
        <v>35110</v>
      </c>
      <c r="B549">
        <v>35110</v>
      </c>
      <c r="C549">
        <v>5413</v>
      </c>
      <c r="D549" t="s">
        <v>3036</v>
      </c>
      <c r="E549">
        <v>800</v>
      </c>
      <c r="F549">
        <v>43</v>
      </c>
      <c r="G549">
        <v>34400</v>
      </c>
      <c r="H549">
        <v>0</v>
      </c>
      <c r="I549">
        <v>0</v>
      </c>
      <c r="J549">
        <v>0</v>
      </c>
      <c r="K549">
        <v>0</v>
      </c>
      <c r="L549">
        <v>43</v>
      </c>
      <c r="M549">
        <v>34400</v>
      </c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60" ht="15" x14ac:dyDescent="0.25">
      <c r="A550">
        <v>35110</v>
      </c>
      <c r="B550">
        <v>35110</v>
      </c>
      <c r="C550">
        <v>5415</v>
      </c>
      <c r="D550" t="s">
        <v>3038</v>
      </c>
      <c r="E550">
        <v>1500</v>
      </c>
      <c r="F550">
        <v>18</v>
      </c>
      <c r="G550">
        <v>27000</v>
      </c>
      <c r="H550">
        <v>0</v>
      </c>
      <c r="I550">
        <v>0</v>
      </c>
      <c r="J550">
        <v>0</v>
      </c>
      <c r="K550">
        <v>0</v>
      </c>
      <c r="L550">
        <v>18</v>
      </c>
      <c r="M550">
        <v>27000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60" ht="15" x14ac:dyDescent="0.25">
      <c r="A551">
        <v>35110</v>
      </c>
      <c r="B551">
        <v>35110</v>
      </c>
      <c r="C551">
        <v>5416</v>
      </c>
      <c r="D551" t="s">
        <v>3033</v>
      </c>
      <c r="E551">
        <v>1500</v>
      </c>
      <c r="F551">
        <v>18</v>
      </c>
      <c r="G551">
        <v>27000</v>
      </c>
      <c r="H551">
        <v>0</v>
      </c>
      <c r="I551">
        <v>0</v>
      </c>
      <c r="J551">
        <v>0</v>
      </c>
      <c r="K551">
        <v>0</v>
      </c>
      <c r="L551">
        <v>18</v>
      </c>
      <c r="M551">
        <v>27000</v>
      </c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60" ht="15" x14ac:dyDescent="0.25">
      <c r="A552">
        <v>35110</v>
      </c>
      <c r="B552">
        <v>35110</v>
      </c>
      <c r="C552">
        <v>5417</v>
      </c>
      <c r="D552" t="s">
        <v>3034</v>
      </c>
      <c r="E552">
        <v>2700</v>
      </c>
      <c r="F552">
        <v>18</v>
      </c>
      <c r="G552">
        <v>48600</v>
      </c>
      <c r="H552">
        <v>0</v>
      </c>
      <c r="I552">
        <v>0</v>
      </c>
      <c r="J552">
        <v>0</v>
      </c>
      <c r="K552">
        <v>0</v>
      </c>
      <c r="L552">
        <v>18</v>
      </c>
      <c r="M552">
        <v>48600</v>
      </c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60" ht="15" x14ac:dyDescent="0.25">
      <c r="A553">
        <v>35420</v>
      </c>
      <c r="B553">
        <v>35420</v>
      </c>
      <c r="C553">
        <v>5418</v>
      </c>
      <c r="D553" t="s">
        <v>1843</v>
      </c>
      <c r="E553">
        <v>5000</v>
      </c>
      <c r="F553">
        <v>0</v>
      </c>
      <c r="G553">
        <v>0</v>
      </c>
      <c r="H553">
        <v>35</v>
      </c>
      <c r="I553">
        <v>175000</v>
      </c>
      <c r="J553">
        <v>35</v>
      </c>
      <c r="K553">
        <v>175000</v>
      </c>
      <c r="L553">
        <v>0</v>
      </c>
      <c r="M553">
        <v>0</v>
      </c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60" ht="15" x14ac:dyDescent="0.25">
      <c r="A554">
        <v>35300</v>
      </c>
      <c r="B554">
        <v>35300</v>
      </c>
      <c r="C554">
        <v>5419</v>
      </c>
      <c r="D554" t="s">
        <v>1598</v>
      </c>
      <c r="E554">
        <v>200</v>
      </c>
      <c r="F554">
        <v>0</v>
      </c>
      <c r="G554">
        <v>0</v>
      </c>
      <c r="H554">
        <v>4425</v>
      </c>
      <c r="I554">
        <v>885000</v>
      </c>
      <c r="J554">
        <v>4425</v>
      </c>
      <c r="K554">
        <v>885000</v>
      </c>
      <c r="L554">
        <v>0</v>
      </c>
      <c r="M554">
        <v>0</v>
      </c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60" ht="15" x14ac:dyDescent="0.25">
      <c r="A555">
        <v>35420</v>
      </c>
      <c r="B555">
        <v>35420</v>
      </c>
      <c r="C555">
        <v>5420</v>
      </c>
      <c r="D555" t="s">
        <v>1524</v>
      </c>
      <c r="E555">
        <v>3500</v>
      </c>
      <c r="F555">
        <v>0</v>
      </c>
      <c r="G555">
        <v>0</v>
      </c>
      <c r="H555">
        <v>25</v>
      </c>
      <c r="I555">
        <v>87500</v>
      </c>
      <c r="J555">
        <v>25</v>
      </c>
      <c r="K555">
        <v>87500</v>
      </c>
      <c r="L555">
        <v>0</v>
      </c>
      <c r="M555">
        <v>0</v>
      </c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60" ht="15" x14ac:dyDescent="0.25">
      <c r="A556">
        <v>35420</v>
      </c>
      <c r="B556">
        <v>35420</v>
      </c>
      <c r="C556">
        <v>5421</v>
      </c>
      <c r="D556" t="s">
        <v>1579</v>
      </c>
      <c r="E556">
        <v>2000</v>
      </c>
      <c r="F556">
        <v>0</v>
      </c>
      <c r="G556">
        <v>0</v>
      </c>
      <c r="H556">
        <v>4</v>
      </c>
      <c r="I556">
        <v>8000</v>
      </c>
      <c r="J556">
        <v>4</v>
      </c>
      <c r="K556">
        <v>8000</v>
      </c>
      <c r="L556">
        <v>0</v>
      </c>
      <c r="M556">
        <v>0</v>
      </c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60" ht="15" x14ac:dyDescent="0.25">
      <c r="A557">
        <v>35420</v>
      </c>
      <c r="B557">
        <v>35420</v>
      </c>
      <c r="C557">
        <v>5422</v>
      </c>
      <c r="D557" t="s">
        <v>1810</v>
      </c>
      <c r="E557">
        <v>2500</v>
      </c>
      <c r="F557">
        <v>0</v>
      </c>
      <c r="G557">
        <v>0</v>
      </c>
      <c r="H557">
        <v>16</v>
      </c>
      <c r="I557">
        <v>40000</v>
      </c>
      <c r="J557">
        <v>16</v>
      </c>
      <c r="K557">
        <v>40000</v>
      </c>
      <c r="L557">
        <v>0</v>
      </c>
      <c r="M557">
        <v>0</v>
      </c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60" ht="15" x14ac:dyDescent="0.25">
      <c r="A558">
        <v>35420</v>
      </c>
      <c r="B558">
        <v>35420</v>
      </c>
      <c r="C558">
        <v>5423</v>
      </c>
      <c r="D558" t="s">
        <v>1811</v>
      </c>
      <c r="E558">
        <v>15000</v>
      </c>
      <c r="F558">
        <v>0</v>
      </c>
      <c r="G558">
        <v>0</v>
      </c>
      <c r="H558">
        <v>1</v>
      </c>
      <c r="I558">
        <v>15000</v>
      </c>
      <c r="J558">
        <v>1</v>
      </c>
      <c r="K558">
        <v>15000</v>
      </c>
      <c r="L558">
        <v>0</v>
      </c>
      <c r="M558">
        <v>0</v>
      </c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60" ht="15" x14ac:dyDescent="0.25">
      <c r="A559">
        <v>35420</v>
      </c>
      <c r="B559">
        <v>35420</v>
      </c>
      <c r="C559">
        <v>5424</v>
      </c>
      <c r="D559" t="s">
        <v>1812</v>
      </c>
      <c r="E559">
        <v>22000</v>
      </c>
      <c r="F559">
        <v>0</v>
      </c>
      <c r="G559">
        <v>0</v>
      </c>
      <c r="H559">
        <v>1</v>
      </c>
      <c r="I559">
        <v>22000</v>
      </c>
      <c r="J559">
        <v>1</v>
      </c>
      <c r="K559">
        <v>22000</v>
      </c>
      <c r="L559">
        <v>0</v>
      </c>
      <c r="M559">
        <v>0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60" ht="15" x14ac:dyDescent="0.25">
      <c r="A560">
        <v>35420</v>
      </c>
      <c r="B560">
        <v>35420</v>
      </c>
      <c r="C560">
        <v>5425</v>
      </c>
      <c r="D560" t="s">
        <v>1812</v>
      </c>
      <c r="E560">
        <v>30000</v>
      </c>
      <c r="F560">
        <v>0</v>
      </c>
      <c r="G560">
        <v>0</v>
      </c>
      <c r="H560">
        <v>1</v>
      </c>
      <c r="I560">
        <v>30000</v>
      </c>
      <c r="J560">
        <v>1</v>
      </c>
      <c r="K560">
        <v>30000</v>
      </c>
      <c r="L560">
        <v>0</v>
      </c>
      <c r="M560">
        <v>0</v>
      </c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60" ht="15" x14ac:dyDescent="0.25">
      <c r="A561">
        <v>35420</v>
      </c>
      <c r="B561">
        <v>35420</v>
      </c>
      <c r="C561">
        <v>5426</v>
      </c>
      <c r="D561" t="s">
        <v>1813</v>
      </c>
      <c r="E561">
        <v>7500</v>
      </c>
      <c r="F561">
        <v>0</v>
      </c>
      <c r="G561">
        <v>0</v>
      </c>
      <c r="H561">
        <v>1</v>
      </c>
      <c r="I561">
        <v>7500</v>
      </c>
      <c r="J561">
        <v>1</v>
      </c>
      <c r="K561">
        <v>7500</v>
      </c>
      <c r="L561">
        <v>0</v>
      </c>
      <c r="M561">
        <v>0</v>
      </c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60" ht="15" x14ac:dyDescent="0.25">
      <c r="A562">
        <v>35420</v>
      </c>
      <c r="B562">
        <v>35420</v>
      </c>
      <c r="C562">
        <v>5427</v>
      </c>
      <c r="D562" t="s">
        <v>1526</v>
      </c>
      <c r="E562">
        <v>2000</v>
      </c>
      <c r="F562">
        <v>0</v>
      </c>
      <c r="G562">
        <v>0</v>
      </c>
      <c r="H562">
        <v>1</v>
      </c>
      <c r="I562">
        <v>2000</v>
      </c>
      <c r="J562">
        <v>1</v>
      </c>
      <c r="K562">
        <v>2000</v>
      </c>
      <c r="L562">
        <v>0</v>
      </c>
      <c r="M562">
        <v>0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60" ht="15" x14ac:dyDescent="0.25">
      <c r="A563">
        <v>35420</v>
      </c>
      <c r="B563">
        <v>35420</v>
      </c>
      <c r="C563">
        <v>5428</v>
      </c>
      <c r="D563" t="s">
        <v>1526</v>
      </c>
      <c r="E563">
        <v>30</v>
      </c>
      <c r="F563">
        <v>0</v>
      </c>
      <c r="G563">
        <v>0</v>
      </c>
      <c r="H563">
        <v>80</v>
      </c>
      <c r="I563">
        <v>2400</v>
      </c>
      <c r="J563">
        <v>80</v>
      </c>
      <c r="K563">
        <v>2400</v>
      </c>
      <c r="L563">
        <v>0</v>
      </c>
      <c r="M563">
        <v>0</v>
      </c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60" ht="15" x14ac:dyDescent="0.25">
      <c r="A564">
        <v>35300</v>
      </c>
      <c r="B564">
        <v>35300</v>
      </c>
      <c r="C564">
        <v>5429</v>
      </c>
      <c r="D564" t="s">
        <v>1555</v>
      </c>
      <c r="E564">
        <v>7000</v>
      </c>
      <c r="F564">
        <v>0</v>
      </c>
      <c r="G564">
        <v>0</v>
      </c>
      <c r="H564">
        <v>122</v>
      </c>
      <c r="I564">
        <v>854000</v>
      </c>
      <c r="J564">
        <v>122</v>
      </c>
      <c r="K564">
        <v>854000</v>
      </c>
      <c r="L564">
        <v>0</v>
      </c>
      <c r="M564">
        <v>0</v>
      </c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60" ht="15" x14ac:dyDescent="0.25">
      <c r="A565">
        <v>35460</v>
      </c>
      <c r="B565">
        <v>35460</v>
      </c>
      <c r="C565">
        <v>5430</v>
      </c>
      <c r="D565" t="s">
        <v>1556</v>
      </c>
      <c r="E565">
        <v>7000</v>
      </c>
      <c r="F565">
        <v>0</v>
      </c>
      <c r="G565">
        <v>0</v>
      </c>
      <c r="H565">
        <v>38</v>
      </c>
      <c r="I565">
        <v>266000</v>
      </c>
      <c r="J565">
        <v>38</v>
      </c>
      <c r="K565">
        <v>266000</v>
      </c>
      <c r="L565">
        <v>0</v>
      </c>
      <c r="M565">
        <v>0</v>
      </c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60" ht="15" x14ac:dyDescent="0.25">
      <c r="A566">
        <v>35460</v>
      </c>
      <c r="B566">
        <v>35460</v>
      </c>
      <c r="C566">
        <v>5431</v>
      </c>
      <c r="D566" t="s">
        <v>1559</v>
      </c>
      <c r="E566">
        <v>5500</v>
      </c>
      <c r="F566">
        <v>0</v>
      </c>
      <c r="G566">
        <v>0</v>
      </c>
      <c r="H566">
        <v>896.3</v>
      </c>
      <c r="I566">
        <v>4929650</v>
      </c>
      <c r="J566">
        <v>896.3</v>
      </c>
      <c r="K566">
        <v>4929650</v>
      </c>
      <c r="L566">
        <v>0</v>
      </c>
      <c r="M566">
        <v>0</v>
      </c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60" ht="15" x14ac:dyDescent="0.25">
      <c r="A567">
        <v>35460</v>
      </c>
      <c r="B567">
        <v>35460</v>
      </c>
      <c r="C567">
        <v>5432</v>
      </c>
      <c r="D567" t="s">
        <v>1560</v>
      </c>
      <c r="E567">
        <v>4500</v>
      </c>
      <c r="F567">
        <v>0</v>
      </c>
      <c r="G567">
        <v>0</v>
      </c>
      <c r="H567">
        <v>840.1</v>
      </c>
      <c r="I567">
        <v>3780450</v>
      </c>
      <c r="J567">
        <v>840.1</v>
      </c>
      <c r="K567">
        <v>3780450</v>
      </c>
      <c r="L567">
        <v>0</v>
      </c>
      <c r="M567">
        <v>0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60" ht="15" x14ac:dyDescent="0.25">
      <c r="A568">
        <v>35460</v>
      </c>
      <c r="B568">
        <v>35460</v>
      </c>
      <c r="C568">
        <v>5433</v>
      </c>
      <c r="D568" t="s">
        <v>1561</v>
      </c>
      <c r="E568">
        <v>3700</v>
      </c>
      <c r="F568">
        <v>0</v>
      </c>
      <c r="G568">
        <v>0</v>
      </c>
      <c r="H568">
        <v>607</v>
      </c>
      <c r="I568">
        <v>2245900</v>
      </c>
      <c r="J568">
        <v>607</v>
      </c>
      <c r="K568">
        <v>2245900</v>
      </c>
      <c r="L568">
        <v>0</v>
      </c>
      <c r="M568">
        <v>0</v>
      </c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60" ht="15" x14ac:dyDescent="0.25">
      <c r="A569">
        <v>35460</v>
      </c>
      <c r="B569">
        <v>35460</v>
      </c>
      <c r="C569">
        <v>5434</v>
      </c>
      <c r="D569" t="s">
        <v>1467</v>
      </c>
      <c r="E569">
        <v>3300</v>
      </c>
      <c r="F569">
        <v>0</v>
      </c>
      <c r="G569">
        <v>0</v>
      </c>
      <c r="H569">
        <v>100</v>
      </c>
      <c r="I569">
        <v>330000</v>
      </c>
      <c r="J569">
        <v>100</v>
      </c>
      <c r="K569">
        <v>330000</v>
      </c>
      <c r="L569">
        <v>0</v>
      </c>
      <c r="M569">
        <v>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60" ht="15" x14ac:dyDescent="0.25">
      <c r="A570">
        <v>35460</v>
      </c>
      <c r="B570">
        <v>35460</v>
      </c>
      <c r="C570">
        <v>5435</v>
      </c>
      <c r="D570" t="s">
        <v>1468</v>
      </c>
      <c r="E570">
        <v>1500</v>
      </c>
      <c r="F570">
        <v>0</v>
      </c>
      <c r="G570">
        <v>0</v>
      </c>
      <c r="H570">
        <v>50</v>
      </c>
      <c r="I570">
        <v>75000</v>
      </c>
      <c r="J570">
        <v>50</v>
      </c>
      <c r="K570">
        <v>75000</v>
      </c>
      <c r="L570">
        <v>0</v>
      </c>
      <c r="M570">
        <v>0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60" ht="15" x14ac:dyDescent="0.25">
      <c r="A571">
        <v>35460</v>
      </c>
      <c r="B571">
        <v>35460</v>
      </c>
      <c r="C571">
        <v>5436</v>
      </c>
      <c r="D571" t="s">
        <v>1470</v>
      </c>
      <c r="E571">
        <v>1800</v>
      </c>
      <c r="F571">
        <v>0</v>
      </c>
      <c r="G571">
        <v>0</v>
      </c>
      <c r="H571">
        <v>25</v>
      </c>
      <c r="I571">
        <v>45000</v>
      </c>
      <c r="J571">
        <v>25</v>
      </c>
      <c r="K571">
        <v>45000</v>
      </c>
      <c r="L571">
        <v>0</v>
      </c>
      <c r="M571">
        <v>0</v>
      </c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60" ht="15" x14ac:dyDescent="0.25">
      <c r="A572">
        <v>35460</v>
      </c>
      <c r="B572">
        <v>35460</v>
      </c>
      <c r="C572">
        <v>5437</v>
      </c>
      <c r="D572" t="s">
        <v>1472</v>
      </c>
      <c r="E572">
        <v>2000</v>
      </c>
      <c r="F572">
        <v>0</v>
      </c>
      <c r="G572">
        <v>0</v>
      </c>
      <c r="H572">
        <v>48</v>
      </c>
      <c r="I572">
        <v>96000</v>
      </c>
      <c r="J572">
        <v>48</v>
      </c>
      <c r="K572">
        <v>96000</v>
      </c>
      <c r="L572">
        <v>0</v>
      </c>
      <c r="M572">
        <v>0</v>
      </c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60" ht="15" x14ac:dyDescent="0.25">
      <c r="A573">
        <v>35300</v>
      </c>
      <c r="B573">
        <v>35300</v>
      </c>
      <c r="C573">
        <v>5438</v>
      </c>
      <c r="D573" t="s">
        <v>1612</v>
      </c>
      <c r="E573">
        <v>2000</v>
      </c>
      <c r="F573">
        <v>0</v>
      </c>
      <c r="G573">
        <v>0</v>
      </c>
      <c r="H573">
        <v>480</v>
      </c>
      <c r="I573">
        <v>960000</v>
      </c>
      <c r="J573">
        <v>480</v>
      </c>
      <c r="K573">
        <v>960000</v>
      </c>
      <c r="L573">
        <v>0</v>
      </c>
      <c r="M573">
        <v>0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60" ht="15" x14ac:dyDescent="0.25">
      <c r="A574">
        <v>35460</v>
      </c>
      <c r="B574">
        <v>35460</v>
      </c>
      <c r="C574">
        <v>5439</v>
      </c>
      <c r="D574" t="s">
        <v>1614</v>
      </c>
      <c r="E574">
        <v>1500</v>
      </c>
      <c r="F574">
        <v>0</v>
      </c>
      <c r="G574">
        <v>0</v>
      </c>
      <c r="H574">
        <v>670</v>
      </c>
      <c r="I574">
        <v>1005000</v>
      </c>
      <c r="J574">
        <v>670</v>
      </c>
      <c r="K574">
        <v>1005000</v>
      </c>
      <c r="L574">
        <v>0</v>
      </c>
      <c r="M574">
        <v>0</v>
      </c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60" ht="15" x14ac:dyDescent="0.25">
      <c r="A575">
        <v>35460</v>
      </c>
      <c r="B575">
        <v>35460</v>
      </c>
      <c r="C575">
        <v>5440</v>
      </c>
      <c r="D575" t="s">
        <v>1615</v>
      </c>
      <c r="E575">
        <v>2000</v>
      </c>
      <c r="F575">
        <v>0</v>
      </c>
      <c r="G575">
        <v>0</v>
      </c>
      <c r="H575">
        <v>925</v>
      </c>
      <c r="I575">
        <v>1850000</v>
      </c>
      <c r="J575">
        <v>925</v>
      </c>
      <c r="K575">
        <v>1850000</v>
      </c>
      <c r="L575">
        <v>0</v>
      </c>
      <c r="M575">
        <v>0</v>
      </c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60" ht="15" x14ac:dyDescent="0.25">
      <c r="A576">
        <v>35460</v>
      </c>
      <c r="B576">
        <v>35460</v>
      </c>
      <c r="C576">
        <v>5441</v>
      </c>
      <c r="D576" t="s">
        <v>1739</v>
      </c>
      <c r="E576">
        <v>1000</v>
      </c>
      <c r="F576">
        <v>0</v>
      </c>
      <c r="G576">
        <v>0</v>
      </c>
      <c r="H576">
        <v>999</v>
      </c>
      <c r="I576">
        <v>999000</v>
      </c>
      <c r="J576">
        <v>999</v>
      </c>
      <c r="K576">
        <v>999000</v>
      </c>
      <c r="L576">
        <v>0</v>
      </c>
      <c r="M576">
        <v>0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60" ht="15" x14ac:dyDescent="0.25">
      <c r="A577">
        <v>35460</v>
      </c>
      <c r="B577">
        <v>35460</v>
      </c>
      <c r="C577">
        <v>5442</v>
      </c>
      <c r="D577" t="s">
        <v>1477</v>
      </c>
      <c r="E577">
        <v>900</v>
      </c>
      <c r="F577">
        <v>0</v>
      </c>
      <c r="G577">
        <v>0</v>
      </c>
      <c r="H577">
        <v>1165</v>
      </c>
      <c r="I577">
        <v>1048500</v>
      </c>
      <c r="J577">
        <v>1165</v>
      </c>
      <c r="K577">
        <v>1048500</v>
      </c>
      <c r="L577">
        <v>0</v>
      </c>
      <c r="M577">
        <v>0</v>
      </c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60" ht="15" x14ac:dyDescent="0.25">
      <c r="A578">
        <v>35460</v>
      </c>
      <c r="B578">
        <v>35460</v>
      </c>
      <c r="C578">
        <v>5443</v>
      </c>
      <c r="D578" t="s">
        <v>1478</v>
      </c>
      <c r="E578">
        <v>900</v>
      </c>
      <c r="F578">
        <v>0</v>
      </c>
      <c r="G578">
        <v>0</v>
      </c>
      <c r="H578">
        <v>88</v>
      </c>
      <c r="I578">
        <v>79200</v>
      </c>
      <c r="J578">
        <v>88</v>
      </c>
      <c r="K578">
        <v>79200</v>
      </c>
      <c r="L578">
        <v>0</v>
      </c>
      <c r="M578">
        <v>0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60" ht="15" x14ac:dyDescent="0.25">
      <c r="A579">
        <v>35460</v>
      </c>
      <c r="B579">
        <v>35460</v>
      </c>
      <c r="C579">
        <v>5444</v>
      </c>
      <c r="D579" t="s">
        <v>1479</v>
      </c>
      <c r="E579">
        <v>1700</v>
      </c>
      <c r="F579">
        <v>0</v>
      </c>
      <c r="G579">
        <v>0</v>
      </c>
      <c r="H579">
        <v>245.4</v>
      </c>
      <c r="I579">
        <v>417180</v>
      </c>
      <c r="J579">
        <v>245.4</v>
      </c>
      <c r="K579">
        <v>417180</v>
      </c>
      <c r="L579">
        <v>0</v>
      </c>
      <c r="M579">
        <v>0</v>
      </c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60" ht="15" x14ac:dyDescent="0.25">
      <c r="A580">
        <v>35460</v>
      </c>
      <c r="B580">
        <v>35460</v>
      </c>
      <c r="C580">
        <v>5445</v>
      </c>
      <c r="D580" t="s">
        <v>1480</v>
      </c>
      <c r="E580">
        <v>900</v>
      </c>
      <c r="F580">
        <v>0</v>
      </c>
      <c r="G580">
        <v>0</v>
      </c>
      <c r="H580">
        <v>49</v>
      </c>
      <c r="I580">
        <v>44100</v>
      </c>
      <c r="J580">
        <v>49</v>
      </c>
      <c r="K580">
        <v>44100</v>
      </c>
      <c r="L580">
        <v>0</v>
      </c>
      <c r="M580">
        <v>0</v>
      </c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1:60" ht="15" x14ac:dyDescent="0.25">
      <c r="A581">
        <v>35460</v>
      </c>
      <c r="B581">
        <v>35460</v>
      </c>
      <c r="C581">
        <v>5446</v>
      </c>
      <c r="D581" t="s">
        <v>1481</v>
      </c>
      <c r="E581">
        <v>1200</v>
      </c>
      <c r="F581">
        <v>0</v>
      </c>
      <c r="G581">
        <v>0</v>
      </c>
      <c r="H581">
        <v>222.4</v>
      </c>
      <c r="I581">
        <v>266880</v>
      </c>
      <c r="J581">
        <v>222.4</v>
      </c>
      <c r="K581">
        <v>266880</v>
      </c>
      <c r="L581">
        <v>0</v>
      </c>
      <c r="M581">
        <v>0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1:60" ht="15" x14ac:dyDescent="0.25">
      <c r="A582">
        <v>35460</v>
      </c>
      <c r="B582">
        <v>35460</v>
      </c>
      <c r="C582">
        <v>5448</v>
      </c>
      <c r="D582" t="s">
        <v>1483</v>
      </c>
      <c r="E582">
        <v>2500</v>
      </c>
      <c r="F582">
        <v>0</v>
      </c>
      <c r="G582">
        <v>0</v>
      </c>
      <c r="H582">
        <v>45</v>
      </c>
      <c r="I582">
        <v>112500</v>
      </c>
      <c r="J582">
        <v>45</v>
      </c>
      <c r="K582">
        <v>112500</v>
      </c>
      <c r="L582">
        <v>0</v>
      </c>
      <c r="M582">
        <v>0</v>
      </c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1:60" ht="15" x14ac:dyDescent="0.25">
      <c r="A583">
        <v>35300</v>
      </c>
      <c r="B583">
        <v>35300</v>
      </c>
      <c r="C583">
        <v>5449</v>
      </c>
      <c r="D583" t="s">
        <v>1563</v>
      </c>
      <c r="E583">
        <v>1700</v>
      </c>
      <c r="F583">
        <v>0</v>
      </c>
      <c r="G583">
        <v>0</v>
      </c>
      <c r="H583">
        <v>330.6</v>
      </c>
      <c r="I583">
        <v>562020</v>
      </c>
      <c r="J583">
        <v>330.6</v>
      </c>
      <c r="K583">
        <v>562020</v>
      </c>
      <c r="L583">
        <v>0</v>
      </c>
      <c r="M583">
        <v>0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1:60" ht="15" x14ac:dyDescent="0.25">
      <c r="A584">
        <v>35300</v>
      </c>
      <c r="B584">
        <v>35300</v>
      </c>
      <c r="C584">
        <v>5450</v>
      </c>
      <c r="D584" t="s">
        <v>1478</v>
      </c>
      <c r="E584">
        <v>900</v>
      </c>
      <c r="F584">
        <v>0</v>
      </c>
      <c r="G584">
        <v>0</v>
      </c>
      <c r="H584">
        <v>85</v>
      </c>
      <c r="I584">
        <v>76500</v>
      </c>
      <c r="J584">
        <v>85</v>
      </c>
      <c r="K584">
        <v>76500</v>
      </c>
      <c r="L584">
        <v>0</v>
      </c>
      <c r="M584">
        <v>0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1:60" ht="15" x14ac:dyDescent="0.25">
      <c r="A585">
        <v>35300</v>
      </c>
      <c r="B585">
        <v>35300</v>
      </c>
      <c r="C585">
        <v>5451</v>
      </c>
      <c r="D585" t="s">
        <v>1599</v>
      </c>
      <c r="E585">
        <v>900</v>
      </c>
      <c r="F585">
        <v>0</v>
      </c>
      <c r="G585">
        <v>0</v>
      </c>
      <c r="H585">
        <v>44</v>
      </c>
      <c r="I585">
        <v>39600</v>
      </c>
      <c r="J585">
        <v>44</v>
      </c>
      <c r="K585">
        <v>39600</v>
      </c>
      <c r="L585">
        <v>0</v>
      </c>
      <c r="M585">
        <v>0</v>
      </c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1:60" ht="15" x14ac:dyDescent="0.25">
      <c r="A586">
        <v>35300</v>
      </c>
      <c r="B586">
        <v>35300</v>
      </c>
      <c r="C586">
        <v>5452</v>
      </c>
      <c r="D586" t="s">
        <v>1600</v>
      </c>
      <c r="E586">
        <v>5000</v>
      </c>
      <c r="F586">
        <v>0</v>
      </c>
      <c r="G586">
        <v>0</v>
      </c>
      <c r="H586">
        <v>19.8</v>
      </c>
      <c r="I586">
        <v>99000</v>
      </c>
      <c r="J586">
        <v>19.8</v>
      </c>
      <c r="K586">
        <v>99000</v>
      </c>
      <c r="L586">
        <v>0</v>
      </c>
      <c r="M586">
        <v>0</v>
      </c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1:60" ht="15" x14ac:dyDescent="0.25">
      <c r="A587">
        <v>35300</v>
      </c>
      <c r="B587">
        <v>35300</v>
      </c>
      <c r="C587">
        <v>5453</v>
      </c>
      <c r="D587" t="s">
        <v>1486</v>
      </c>
      <c r="E587">
        <v>5800</v>
      </c>
      <c r="F587">
        <v>0</v>
      </c>
      <c r="G587">
        <v>0</v>
      </c>
      <c r="H587">
        <v>38</v>
      </c>
      <c r="I587">
        <v>220400</v>
      </c>
      <c r="J587">
        <v>35</v>
      </c>
      <c r="K587">
        <v>203000</v>
      </c>
      <c r="L587">
        <v>3</v>
      </c>
      <c r="M587">
        <v>17400</v>
      </c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1:60" ht="15" x14ac:dyDescent="0.25">
      <c r="A588">
        <v>35300</v>
      </c>
      <c r="B588">
        <v>35300</v>
      </c>
      <c r="C588">
        <v>5454</v>
      </c>
      <c r="D588" t="s">
        <v>1487</v>
      </c>
      <c r="E588">
        <v>940</v>
      </c>
      <c r="F588">
        <v>0</v>
      </c>
      <c r="G588">
        <v>0</v>
      </c>
      <c r="H588">
        <v>125</v>
      </c>
      <c r="I588">
        <v>117500</v>
      </c>
      <c r="J588">
        <v>125</v>
      </c>
      <c r="K588">
        <v>117500</v>
      </c>
      <c r="L588">
        <v>0</v>
      </c>
      <c r="M588">
        <v>0</v>
      </c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1:60" ht="15" x14ac:dyDescent="0.25">
      <c r="A589">
        <v>35300</v>
      </c>
      <c r="B589">
        <v>35300</v>
      </c>
      <c r="C589">
        <v>5455</v>
      </c>
      <c r="D589" t="s">
        <v>1491</v>
      </c>
      <c r="E589">
        <v>2200</v>
      </c>
      <c r="F589">
        <v>0</v>
      </c>
      <c r="G589">
        <v>0</v>
      </c>
      <c r="H589">
        <v>700</v>
      </c>
      <c r="I589">
        <v>1540000</v>
      </c>
      <c r="J589">
        <v>700</v>
      </c>
      <c r="K589">
        <v>1540000</v>
      </c>
      <c r="L589">
        <v>0</v>
      </c>
      <c r="M589">
        <v>0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1:60" ht="15" x14ac:dyDescent="0.25">
      <c r="A590">
        <v>35300</v>
      </c>
      <c r="B590">
        <v>35300</v>
      </c>
      <c r="C590">
        <v>5456</v>
      </c>
      <c r="D590" t="s">
        <v>1453</v>
      </c>
      <c r="E590">
        <v>1000</v>
      </c>
      <c r="F590">
        <v>0</v>
      </c>
      <c r="G590">
        <v>0</v>
      </c>
      <c r="H590">
        <v>277</v>
      </c>
      <c r="I590">
        <v>277000</v>
      </c>
      <c r="J590">
        <v>277</v>
      </c>
      <c r="K590">
        <v>277000</v>
      </c>
      <c r="L590">
        <v>0</v>
      </c>
      <c r="M590">
        <v>0</v>
      </c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1:60" ht="15" x14ac:dyDescent="0.25">
      <c r="A591">
        <v>35410</v>
      </c>
      <c r="B591">
        <v>35410</v>
      </c>
      <c r="C591">
        <v>5457</v>
      </c>
      <c r="D591" t="s">
        <v>1459</v>
      </c>
      <c r="E591">
        <v>100</v>
      </c>
      <c r="F591">
        <v>0</v>
      </c>
      <c r="G591">
        <v>0</v>
      </c>
      <c r="H591">
        <v>650</v>
      </c>
      <c r="I591">
        <v>65000</v>
      </c>
      <c r="J591">
        <v>650</v>
      </c>
      <c r="K591">
        <v>65000</v>
      </c>
      <c r="L591">
        <v>0</v>
      </c>
      <c r="M591">
        <v>0</v>
      </c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1:60" ht="15" x14ac:dyDescent="0.25">
      <c r="A592">
        <v>35470</v>
      </c>
      <c r="B592">
        <v>35470</v>
      </c>
      <c r="C592">
        <v>5458</v>
      </c>
      <c r="D592" t="s">
        <v>1743</v>
      </c>
      <c r="E592">
        <v>150000</v>
      </c>
      <c r="F592">
        <v>0</v>
      </c>
      <c r="G592">
        <v>0</v>
      </c>
      <c r="H592">
        <v>1</v>
      </c>
      <c r="I592">
        <v>150000</v>
      </c>
      <c r="J592">
        <v>0</v>
      </c>
      <c r="K592">
        <v>0</v>
      </c>
      <c r="L592">
        <v>1</v>
      </c>
      <c r="M592">
        <v>150000</v>
      </c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1:60" ht="15" x14ac:dyDescent="0.25">
      <c r="A593">
        <v>35470</v>
      </c>
      <c r="B593">
        <v>35470</v>
      </c>
      <c r="C593">
        <v>5459</v>
      </c>
      <c r="D593" t="s">
        <v>1755</v>
      </c>
      <c r="E593">
        <v>72000</v>
      </c>
      <c r="F593">
        <v>0</v>
      </c>
      <c r="G593">
        <v>0</v>
      </c>
      <c r="H593">
        <v>1</v>
      </c>
      <c r="I593">
        <v>72000</v>
      </c>
      <c r="J593">
        <v>0</v>
      </c>
      <c r="K593">
        <v>0</v>
      </c>
      <c r="L593">
        <v>1</v>
      </c>
      <c r="M593">
        <v>72000</v>
      </c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1:60" ht="15" x14ac:dyDescent="0.25">
      <c r="A594">
        <v>35110</v>
      </c>
      <c r="B594">
        <v>35110</v>
      </c>
      <c r="C594">
        <v>5460</v>
      </c>
      <c r="D594" t="s">
        <v>1432</v>
      </c>
      <c r="E594">
        <v>20000</v>
      </c>
      <c r="F594">
        <v>0</v>
      </c>
      <c r="G594">
        <v>0</v>
      </c>
      <c r="H594">
        <v>1</v>
      </c>
      <c r="I594">
        <v>20000</v>
      </c>
      <c r="J594">
        <v>0</v>
      </c>
      <c r="K594">
        <v>0</v>
      </c>
      <c r="L594">
        <v>1</v>
      </c>
      <c r="M594">
        <v>20000</v>
      </c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1:60" ht="15" x14ac:dyDescent="0.25">
      <c r="A595">
        <v>35110</v>
      </c>
      <c r="B595">
        <v>35110</v>
      </c>
      <c r="C595">
        <v>5461</v>
      </c>
      <c r="D595" t="s">
        <v>1436</v>
      </c>
      <c r="E595">
        <v>7000</v>
      </c>
      <c r="F595">
        <v>0</v>
      </c>
      <c r="G595">
        <v>0</v>
      </c>
      <c r="H595">
        <v>1</v>
      </c>
      <c r="I595">
        <v>7000</v>
      </c>
      <c r="J595">
        <v>0</v>
      </c>
      <c r="K595">
        <v>0</v>
      </c>
      <c r="L595">
        <v>1</v>
      </c>
      <c r="M595">
        <v>7000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1:60" ht="15" x14ac:dyDescent="0.25">
      <c r="A596">
        <v>35110</v>
      </c>
      <c r="B596">
        <v>35110</v>
      </c>
      <c r="C596">
        <v>5462</v>
      </c>
      <c r="D596" t="s">
        <v>1438</v>
      </c>
      <c r="E596">
        <v>3000</v>
      </c>
      <c r="F596">
        <v>0</v>
      </c>
      <c r="G596">
        <v>0</v>
      </c>
      <c r="H596">
        <v>1</v>
      </c>
      <c r="I596">
        <v>3000</v>
      </c>
      <c r="J596">
        <v>0</v>
      </c>
      <c r="K596">
        <v>0</v>
      </c>
      <c r="L596">
        <v>1</v>
      </c>
      <c r="M596">
        <v>3000</v>
      </c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1:60" ht="15" x14ac:dyDescent="0.25">
      <c r="A597">
        <v>35410</v>
      </c>
      <c r="B597">
        <v>35410</v>
      </c>
      <c r="C597">
        <v>5463</v>
      </c>
      <c r="D597" t="s">
        <v>3062</v>
      </c>
      <c r="E597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1:60" ht="15" x14ac:dyDescent="0.25">
      <c r="A598">
        <v>35410</v>
      </c>
      <c r="B598">
        <v>35410</v>
      </c>
      <c r="C598">
        <v>5464</v>
      </c>
      <c r="D598" t="s">
        <v>1758</v>
      </c>
      <c r="E598">
        <v>2500</v>
      </c>
      <c r="F598">
        <v>0</v>
      </c>
      <c r="G598">
        <v>0</v>
      </c>
      <c r="H598">
        <v>2</v>
      </c>
      <c r="I598">
        <v>5000</v>
      </c>
      <c r="J598">
        <v>2</v>
      </c>
      <c r="K598">
        <v>5000</v>
      </c>
      <c r="L598">
        <v>0</v>
      </c>
      <c r="M598">
        <v>0</v>
      </c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1:60" ht="15" x14ac:dyDescent="0.25">
      <c r="A599">
        <v>35410</v>
      </c>
      <c r="B599">
        <v>35410</v>
      </c>
      <c r="C599">
        <v>5465</v>
      </c>
      <c r="D599" t="s">
        <v>1759</v>
      </c>
      <c r="E599">
        <v>600</v>
      </c>
      <c r="F599">
        <v>0</v>
      </c>
      <c r="G599">
        <v>0</v>
      </c>
      <c r="H599">
        <v>10</v>
      </c>
      <c r="I599">
        <v>6000</v>
      </c>
      <c r="J599">
        <v>10</v>
      </c>
      <c r="K599">
        <v>6000</v>
      </c>
      <c r="L599">
        <v>0</v>
      </c>
      <c r="M599">
        <v>0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1:60" ht="15" x14ac:dyDescent="0.25">
      <c r="A600">
        <v>35410</v>
      </c>
      <c r="B600">
        <v>35410</v>
      </c>
      <c r="C600">
        <v>5466</v>
      </c>
      <c r="D600" t="s">
        <v>1760</v>
      </c>
      <c r="E600">
        <v>40</v>
      </c>
      <c r="F600">
        <v>0</v>
      </c>
      <c r="G600">
        <v>0</v>
      </c>
      <c r="H600">
        <v>300</v>
      </c>
      <c r="I600">
        <v>12000</v>
      </c>
      <c r="J600">
        <v>300</v>
      </c>
      <c r="K600">
        <v>12000</v>
      </c>
      <c r="L600">
        <v>0</v>
      </c>
      <c r="M600">
        <v>0</v>
      </c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1:60" ht="15" x14ac:dyDescent="0.25">
      <c r="A601">
        <v>35410</v>
      </c>
      <c r="B601">
        <v>35410</v>
      </c>
      <c r="C601">
        <v>5467</v>
      </c>
      <c r="D601" t="s">
        <v>1761</v>
      </c>
      <c r="E601">
        <v>250</v>
      </c>
      <c r="F601">
        <v>0</v>
      </c>
      <c r="G601">
        <v>0</v>
      </c>
      <c r="H601">
        <v>20</v>
      </c>
      <c r="I601">
        <v>5000</v>
      </c>
      <c r="J601">
        <v>20</v>
      </c>
      <c r="K601">
        <v>5000</v>
      </c>
      <c r="L601">
        <v>0</v>
      </c>
      <c r="M601">
        <v>0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1:60" ht="15" x14ac:dyDescent="0.25">
      <c r="A602">
        <v>35410</v>
      </c>
      <c r="B602">
        <v>35410</v>
      </c>
      <c r="C602">
        <v>5468</v>
      </c>
      <c r="D602" t="s">
        <v>1762</v>
      </c>
      <c r="E602">
        <v>3500</v>
      </c>
      <c r="F602">
        <v>0</v>
      </c>
      <c r="G602">
        <v>0</v>
      </c>
      <c r="H602">
        <v>4</v>
      </c>
      <c r="I602">
        <v>14000</v>
      </c>
      <c r="J602">
        <v>3</v>
      </c>
      <c r="K602">
        <v>10500</v>
      </c>
      <c r="L602">
        <v>1</v>
      </c>
      <c r="M602">
        <v>3500</v>
      </c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1:60" ht="15" x14ac:dyDescent="0.25">
      <c r="A603">
        <v>35410</v>
      </c>
      <c r="B603">
        <v>35410</v>
      </c>
      <c r="C603">
        <v>5469</v>
      </c>
      <c r="D603" t="s">
        <v>1762</v>
      </c>
      <c r="E603">
        <v>500</v>
      </c>
      <c r="F603">
        <v>0</v>
      </c>
      <c r="G603">
        <v>0</v>
      </c>
      <c r="H603">
        <v>5</v>
      </c>
      <c r="I603">
        <v>2500</v>
      </c>
      <c r="J603">
        <v>0</v>
      </c>
      <c r="K603">
        <v>0</v>
      </c>
      <c r="L603">
        <v>5</v>
      </c>
      <c r="M603">
        <v>2500</v>
      </c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1:60" ht="15" x14ac:dyDescent="0.25">
      <c r="A604">
        <v>35410</v>
      </c>
      <c r="B604">
        <v>35410</v>
      </c>
      <c r="C604">
        <v>5470</v>
      </c>
      <c r="D604" t="s">
        <v>1763</v>
      </c>
      <c r="E604">
        <v>6500</v>
      </c>
      <c r="F604">
        <v>0</v>
      </c>
      <c r="G604">
        <v>0</v>
      </c>
      <c r="H604">
        <v>1</v>
      </c>
      <c r="I604">
        <v>6500</v>
      </c>
      <c r="J604">
        <v>1</v>
      </c>
      <c r="K604">
        <v>6500</v>
      </c>
      <c r="L604">
        <v>0</v>
      </c>
      <c r="M604">
        <v>0</v>
      </c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1:60" ht="15" x14ac:dyDescent="0.25">
      <c r="A605">
        <v>35410</v>
      </c>
      <c r="B605">
        <v>35410</v>
      </c>
      <c r="C605">
        <v>5471</v>
      </c>
      <c r="D605" t="s">
        <v>1764</v>
      </c>
      <c r="E605">
        <v>6000</v>
      </c>
      <c r="F605">
        <v>0</v>
      </c>
      <c r="G605">
        <v>0</v>
      </c>
      <c r="H605">
        <v>1</v>
      </c>
      <c r="I605">
        <v>6000</v>
      </c>
      <c r="J605">
        <v>0</v>
      </c>
      <c r="K605">
        <v>0</v>
      </c>
      <c r="L605">
        <v>1</v>
      </c>
      <c r="M605">
        <v>6000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1:60" ht="15" x14ac:dyDescent="0.25">
      <c r="A606">
        <v>35410</v>
      </c>
      <c r="B606">
        <v>35410</v>
      </c>
      <c r="C606">
        <v>5472</v>
      </c>
      <c r="D606" t="s">
        <v>1765</v>
      </c>
      <c r="E606">
        <v>1200</v>
      </c>
      <c r="F606">
        <v>0</v>
      </c>
      <c r="G606">
        <v>0</v>
      </c>
      <c r="H606">
        <v>4</v>
      </c>
      <c r="I606">
        <v>4800</v>
      </c>
      <c r="J606">
        <v>4</v>
      </c>
      <c r="K606">
        <v>4800</v>
      </c>
      <c r="L606">
        <v>0</v>
      </c>
      <c r="M606">
        <v>0</v>
      </c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1:60" ht="15" x14ac:dyDescent="0.25">
      <c r="A607">
        <v>35420</v>
      </c>
      <c r="B607">
        <v>35420</v>
      </c>
      <c r="C607">
        <v>5473</v>
      </c>
      <c r="D607" t="s">
        <v>1766</v>
      </c>
      <c r="E607">
        <v>4500</v>
      </c>
      <c r="F607">
        <v>0</v>
      </c>
      <c r="G607">
        <v>0</v>
      </c>
      <c r="H607">
        <v>5</v>
      </c>
      <c r="I607">
        <v>22500</v>
      </c>
      <c r="J607">
        <v>5</v>
      </c>
      <c r="K607">
        <v>22500</v>
      </c>
      <c r="L607">
        <v>0</v>
      </c>
      <c r="M607">
        <v>0</v>
      </c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1:60" ht="15" x14ac:dyDescent="0.25">
      <c r="A608">
        <v>35410</v>
      </c>
      <c r="B608">
        <v>35410</v>
      </c>
      <c r="C608">
        <v>5474</v>
      </c>
      <c r="D608" t="s">
        <v>1767</v>
      </c>
      <c r="E608">
        <v>15000</v>
      </c>
      <c r="F608">
        <v>0</v>
      </c>
      <c r="G608">
        <v>0</v>
      </c>
      <c r="H608">
        <v>1</v>
      </c>
      <c r="I608">
        <v>15000</v>
      </c>
      <c r="J608">
        <v>1</v>
      </c>
      <c r="K608">
        <v>15000</v>
      </c>
      <c r="L608">
        <v>0</v>
      </c>
      <c r="M608">
        <v>0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1:60" ht="15" x14ac:dyDescent="0.25">
      <c r="A609">
        <v>35410</v>
      </c>
      <c r="B609">
        <v>35410</v>
      </c>
      <c r="C609">
        <v>5475</v>
      </c>
      <c r="D609" t="s">
        <v>1768</v>
      </c>
      <c r="E609">
        <v>1000</v>
      </c>
      <c r="F609">
        <v>0</v>
      </c>
      <c r="G609">
        <v>0</v>
      </c>
      <c r="H609">
        <v>3</v>
      </c>
      <c r="I609">
        <v>3000</v>
      </c>
      <c r="J609">
        <v>3</v>
      </c>
      <c r="K609">
        <v>3000</v>
      </c>
      <c r="L609">
        <v>0</v>
      </c>
      <c r="M609">
        <v>0</v>
      </c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1:60" ht="15" x14ac:dyDescent="0.25">
      <c r="A610">
        <v>35410</v>
      </c>
      <c r="B610">
        <v>35410</v>
      </c>
      <c r="C610">
        <v>5476</v>
      </c>
      <c r="D610" t="s">
        <v>1769</v>
      </c>
      <c r="E610">
        <v>500</v>
      </c>
      <c r="F610">
        <v>0</v>
      </c>
      <c r="G610">
        <v>0</v>
      </c>
      <c r="H610">
        <v>27</v>
      </c>
      <c r="I610">
        <v>13500</v>
      </c>
      <c r="J610">
        <v>27</v>
      </c>
      <c r="K610">
        <v>13500</v>
      </c>
      <c r="L610">
        <v>0</v>
      </c>
      <c r="M610">
        <v>0</v>
      </c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1:60" ht="15" x14ac:dyDescent="0.25">
      <c r="A611">
        <v>35410</v>
      </c>
      <c r="B611">
        <v>35410</v>
      </c>
      <c r="C611">
        <v>5477</v>
      </c>
      <c r="D611" t="s">
        <v>1770</v>
      </c>
      <c r="E611">
        <v>100</v>
      </c>
      <c r="F611">
        <v>0</v>
      </c>
      <c r="G611">
        <v>0</v>
      </c>
      <c r="H611">
        <v>10</v>
      </c>
      <c r="I611">
        <v>1000</v>
      </c>
      <c r="J611">
        <v>10</v>
      </c>
      <c r="K611">
        <v>1000</v>
      </c>
      <c r="L611">
        <v>0</v>
      </c>
      <c r="M611">
        <v>0</v>
      </c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1:60" ht="15" x14ac:dyDescent="0.25">
      <c r="A612">
        <v>35410</v>
      </c>
      <c r="B612">
        <v>35410</v>
      </c>
      <c r="C612">
        <v>5478</v>
      </c>
      <c r="D612" t="s">
        <v>1771</v>
      </c>
      <c r="E612">
        <v>150</v>
      </c>
      <c r="F612">
        <v>0</v>
      </c>
      <c r="G612">
        <v>0</v>
      </c>
      <c r="H612">
        <v>5</v>
      </c>
      <c r="I612">
        <v>750</v>
      </c>
      <c r="J612">
        <v>5</v>
      </c>
      <c r="K612">
        <v>750</v>
      </c>
      <c r="L612">
        <v>0</v>
      </c>
      <c r="M612">
        <v>0</v>
      </c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1:60" ht="15" x14ac:dyDescent="0.25">
      <c r="A613">
        <v>35410</v>
      </c>
      <c r="B613">
        <v>35410</v>
      </c>
      <c r="C613">
        <v>5479</v>
      </c>
      <c r="D613" t="s">
        <v>1772</v>
      </c>
      <c r="E613">
        <v>1500</v>
      </c>
      <c r="F613">
        <v>0</v>
      </c>
      <c r="G613">
        <v>0</v>
      </c>
      <c r="H613">
        <v>3</v>
      </c>
      <c r="I613">
        <v>4500</v>
      </c>
      <c r="J613">
        <v>3</v>
      </c>
      <c r="K613">
        <v>4500</v>
      </c>
      <c r="L613">
        <v>0</v>
      </c>
      <c r="M613">
        <v>0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1:60" ht="15" x14ac:dyDescent="0.25">
      <c r="A614">
        <v>35410</v>
      </c>
      <c r="B614">
        <v>35410</v>
      </c>
      <c r="C614">
        <v>5480</v>
      </c>
      <c r="D614" t="s">
        <v>1773</v>
      </c>
      <c r="E614">
        <v>200</v>
      </c>
      <c r="F614">
        <v>0</v>
      </c>
      <c r="G614">
        <v>0</v>
      </c>
      <c r="H614">
        <v>20</v>
      </c>
      <c r="I614">
        <v>4000</v>
      </c>
      <c r="J614">
        <v>20</v>
      </c>
      <c r="K614">
        <v>4000</v>
      </c>
      <c r="L614">
        <v>0</v>
      </c>
      <c r="M614">
        <v>0</v>
      </c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1:60" ht="15" x14ac:dyDescent="0.25">
      <c r="A615">
        <v>35410</v>
      </c>
      <c r="B615">
        <v>35410</v>
      </c>
      <c r="C615">
        <v>5481</v>
      </c>
      <c r="D615" t="s">
        <v>1774</v>
      </c>
      <c r="E615">
        <v>2500</v>
      </c>
      <c r="F615">
        <v>0</v>
      </c>
      <c r="G615">
        <v>0</v>
      </c>
      <c r="H615">
        <v>5</v>
      </c>
      <c r="I615">
        <v>12500</v>
      </c>
      <c r="J615">
        <v>5</v>
      </c>
      <c r="K615">
        <v>12500</v>
      </c>
      <c r="L615">
        <v>0</v>
      </c>
      <c r="M615">
        <v>0</v>
      </c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1:60" ht="15" x14ac:dyDescent="0.25">
      <c r="A616">
        <v>35410</v>
      </c>
      <c r="B616">
        <v>35410</v>
      </c>
      <c r="C616">
        <v>5482</v>
      </c>
      <c r="D616" t="s">
        <v>1775</v>
      </c>
      <c r="E616">
        <v>10000</v>
      </c>
      <c r="F616">
        <v>0</v>
      </c>
      <c r="G616">
        <v>0</v>
      </c>
      <c r="H616">
        <v>3</v>
      </c>
      <c r="I616">
        <v>30000</v>
      </c>
      <c r="J616">
        <v>3</v>
      </c>
      <c r="K616">
        <v>30000</v>
      </c>
      <c r="L616">
        <v>0</v>
      </c>
      <c r="M616">
        <v>0</v>
      </c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1:60" ht="15" x14ac:dyDescent="0.25">
      <c r="A617">
        <v>35410</v>
      </c>
      <c r="B617">
        <v>35410</v>
      </c>
      <c r="C617">
        <v>5483</v>
      </c>
      <c r="D617" t="s">
        <v>1776</v>
      </c>
      <c r="E617">
        <v>300</v>
      </c>
      <c r="F617">
        <v>0</v>
      </c>
      <c r="G617">
        <v>0</v>
      </c>
      <c r="H617">
        <v>10</v>
      </c>
      <c r="I617">
        <v>3000</v>
      </c>
      <c r="J617">
        <v>10</v>
      </c>
      <c r="K617">
        <v>3000</v>
      </c>
      <c r="L617">
        <v>0</v>
      </c>
      <c r="M617">
        <v>0</v>
      </c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1:60" ht="15" x14ac:dyDescent="0.25">
      <c r="A618">
        <v>35420</v>
      </c>
      <c r="B618">
        <v>35420</v>
      </c>
      <c r="C618">
        <v>5484</v>
      </c>
      <c r="D618" t="s">
        <v>3063</v>
      </c>
      <c r="E618">
        <v>2000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1:60" ht="15" x14ac:dyDescent="0.25">
      <c r="A619">
        <v>35420</v>
      </c>
      <c r="B619">
        <v>35420</v>
      </c>
      <c r="C619">
        <v>5485</v>
      </c>
      <c r="D619" t="s">
        <v>1829</v>
      </c>
      <c r="E619">
        <v>2000</v>
      </c>
      <c r="F619">
        <v>0</v>
      </c>
      <c r="G619">
        <v>0</v>
      </c>
      <c r="H619">
        <v>39</v>
      </c>
      <c r="I619">
        <v>78000</v>
      </c>
      <c r="J619">
        <v>39</v>
      </c>
      <c r="K619">
        <v>78000</v>
      </c>
      <c r="L619">
        <v>0</v>
      </c>
      <c r="M619">
        <v>0</v>
      </c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1:60" ht="15" x14ac:dyDescent="0.25">
      <c r="A620">
        <v>35470</v>
      </c>
      <c r="B620">
        <v>35470</v>
      </c>
      <c r="C620">
        <v>5486</v>
      </c>
      <c r="D620" t="s">
        <v>1897</v>
      </c>
      <c r="E620">
        <v>61000</v>
      </c>
      <c r="F620">
        <v>0</v>
      </c>
      <c r="G620">
        <v>0</v>
      </c>
      <c r="H620">
        <v>1</v>
      </c>
      <c r="I620">
        <v>61000</v>
      </c>
      <c r="J620">
        <v>0</v>
      </c>
      <c r="K620">
        <v>0</v>
      </c>
      <c r="L620">
        <v>1</v>
      </c>
      <c r="M620">
        <v>61000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1:60" ht="15" x14ac:dyDescent="0.25">
      <c r="A621">
        <v>35460</v>
      </c>
      <c r="B621">
        <v>35460</v>
      </c>
      <c r="C621">
        <v>5487</v>
      </c>
      <c r="D621" t="s">
        <v>1470</v>
      </c>
      <c r="E621">
        <v>1700</v>
      </c>
      <c r="F621">
        <v>0</v>
      </c>
      <c r="G621">
        <v>0</v>
      </c>
      <c r="H621">
        <v>25</v>
      </c>
      <c r="I621">
        <v>42500</v>
      </c>
      <c r="J621">
        <v>25</v>
      </c>
      <c r="K621">
        <v>42500</v>
      </c>
      <c r="L621">
        <v>0</v>
      </c>
      <c r="M621">
        <v>0</v>
      </c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1:60" ht="15" x14ac:dyDescent="0.25">
      <c r="A622">
        <v>35460</v>
      </c>
      <c r="B622">
        <v>35460</v>
      </c>
      <c r="C622">
        <v>5488</v>
      </c>
      <c r="D622" t="s">
        <v>1466</v>
      </c>
      <c r="E622">
        <v>2900</v>
      </c>
      <c r="F622">
        <v>0</v>
      </c>
      <c r="G622">
        <v>0</v>
      </c>
      <c r="H622">
        <v>259</v>
      </c>
      <c r="I622">
        <v>751100</v>
      </c>
      <c r="J622">
        <v>259</v>
      </c>
      <c r="K622">
        <v>751100</v>
      </c>
      <c r="L622">
        <v>0</v>
      </c>
      <c r="M622">
        <v>0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1:60" ht="15" x14ac:dyDescent="0.25">
      <c r="A623">
        <v>35460</v>
      </c>
      <c r="B623">
        <v>35460</v>
      </c>
      <c r="C623">
        <v>5489</v>
      </c>
      <c r="D623" t="s">
        <v>1474</v>
      </c>
      <c r="E623">
        <v>650</v>
      </c>
      <c r="F623">
        <v>0</v>
      </c>
      <c r="G623">
        <v>0</v>
      </c>
      <c r="H623">
        <v>50</v>
      </c>
      <c r="I623">
        <v>32500</v>
      </c>
      <c r="J623">
        <v>50</v>
      </c>
      <c r="K623">
        <v>32500</v>
      </c>
      <c r="L623">
        <v>0</v>
      </c>
      <c r="M623">
        <v>0</v>
      </c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1:60" ht="15" x14ac:dyDescent="0.25">
      <c r="A624">
        <v>35460</v>
      </c>
      <c r="B624">
        <v>35460</v>
      </c>
      <c r="C624">
        <v>5490</v>
      </c>
      <c r="D624" t="s">
        <v>1468</v>
      </c>
      <c r="E624">
        <v>1700</v>
      </c>
      <c r="F624">
        <v>0</v>
      </c>
      <c r="G624">
        <v>0</v>
      </c>
      <c r="H624">
        <v>105</v>
      </c>
      <c r="I624">
        <v>178500</v>
      </c>
      <c r="J624">
        <v>105</v>
      </c>
      <c r="K624">
        <v>178500</v>
      </c>
      <c r="L624">
        <v>0</v>
      </c>
      <c r="M624">
        <v>0</v>
      </c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1:60" ht="15" x14ac:dyDescent="0.25">
      <c r="A625">
        <v>35460</v>
      </c>
      <c r="B625">
        <v>35460</v>
      </c>
      <c r="C625">
        <v>5491</v>
      </c>
      <c r="D625" t="s">
        <v>1468</v>
      </c>
      <c r="E625">
        <v>5800</v>
      </c>
      <c r="F625">
        <v>0</v>
      </c>
      <c r="G625">
        <v>0</v>
      </c>
      <c r="H625">
        <v>27</v>
      </c>
      <c r="I625">
        <v>156600</v>
      </c>
      <c r="J625">
        <v>27</v>
      </c>
      <c r="K625">
        <v>156600</v>
      </c>
      <c r="L625">
        <v>0</v>
      </c>
      <c r="M625">
        <v>0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1:60" ht="15" x14ac:dyDescent="0.25">
      <c r="A626">
        <v>35460</v>
      </c>
      <c r="B626">
        <v>35460</v>
      </c>
      <c r="C626">
        <v>5492</v>
      </c>
      <c r="D626" t="s">
        <v>1469</v>
      </c>
      <c r="E626">
        <v>2200</v>
      </c>
      <c r="F626">
        <v>0</v>
      </c>
      <c r="G626">
        <v>0</v>
      </c>
      <c r="H626">
        <v>250</v>
      </c>
      <c r="I626">
        <v>550000</v>
      </c>
      <c r="J626">
        <v>250</v>
      </c>
      <c r="K626">
        <v>550000</v>
      </c>
      <c r="L626">
        <v>0</v>
      </c>
      <c r="M626">
        <v>0</v>
      </c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1:60" ht="15" x14ac:dyDescent="0.25">
      <c r="A627">
        <v>35460</v>
      </c>
      <c r="B627">
        <v>35460</v>
      </c>
      <c r="C627">
        <v>5493</v>
      </c>
      <c r="D627" t="s">
        <v>1464</v>
      </c>
      <c r="E627">
        <v>900</v>
      </c>
      <c r="F627">
        <v>0</v>
      </c>
      <c r="G627">
        <v>0</v>
      </c>
      <c r="H627">
        <v>200</v>
      </c>
      <c r="I627">
        <v>180000</v>
      </c>
      <c r="J627">
        <v>200</v>
      </c>
      <c r="K627">
        <v>180000</v>
      </c>
      <c r="L627">
        <v>0</v>
      </c>
      <c r="M627">
        <v>0</v>
      </c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1:60" ht="15" x14ac:dyDescent="0.25">
      <c r="A628">
        <v>35300</v>
      </c>
      <c r="B628">
        <v>35300</v>
      </c>
      <c r="C628">
        <v>5494</v>
      </c>
      <c r="D628" t="s">
        <v>1487</v>
      </c>
      <c r="E628">
        <v>900</v>
      </c>
      <c r="F628">
        <v>0</v>
      </c>
      <c r="G628">
        <v>0</v>
      </c>
      <c r="H628">
        <v>100</v>
      </c>
      <c r="I628">
        <v>90000</v>
      </c>
      <c r="J628">
        <v>100</v>
      </c>
      <c r="K628">
        <v>90000</v>
      </c>
      <c r="L628">
        <v>0</v>
      </c>
      <c r="M628">
        <v>0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1:60" ht="15" x14ac:dyDescent="0.25">
      <c r="A629">
        <v>35300</v>
      </c>
      <c r="B629">
        <v>35300</v>
      </c>
      <c r="C629">
        <v>5495</v>
      </c>
      <c r="D629" t="s">
        <v>1879</v>
      </c>
      <c r="E629">
        <v>3200</v>
      </c>
      <c r="F629">
        <v>0</v>
      </c>
      <c r="G629">
        <v>0</v>
      </c>
      <c r="H629">
        <v>20</v>
      </c>
      <c r="I629">
        <v>64000</v>
      </c>
      <c r="J629">
        <v>20</v>
      </c>
      <c r="K629">
        <v>64000</v>
      </c>
      <c r="L629">
        <v>0</v>
      </c>
      <c r="M629">
        <v>0</v>
      </c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1:60" ht="15" x14ac:dyDescent="0.25">
      <c r="A630">
        <v>35420</v>
      </c>
      <c r="B630">
        <v>35420</v>
      </c>
      <c r="C630">
        <v>5496</v>
      </c>
      <c r="D630" t="s">
        <v>1880</v>
      </c>
      <c r="E630">
        <v>5800</v>
      </c>
      <c r="F630">
        <v>0</v>
      </c>
      <c r="G630">
        <v>0</v>
      </c>
      <c r="H630">
        <v>6</v>
      </c>
      <c r="I630">
        <v>34800</v>
      </c>
      <c r="J630">
        <v>6</v>
      </c>
      <c r="K630">
        <v>34800</v>
      </c>
      <c r="L630">
        <v>0</v>
      </c>
      <c r="M630">
        <v>0</v>
      </c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1:60" ht="15" x14ac:dyDescent="0.25">
      <c r="A631">
        <v>35420</v>
      </c>
      <c r="B631">
        <v>35420</v>
      </c>
      <c r="C631">
        <v>5497</v>
      </c>
      <c r="D631" t="s">
        <v>1881</v>
      </c>
      <c r="E631">
        <v>3500</v>
      </c>
      <c r="F631">
        <v>0</v>
      </c>
      <c r="G631">
        <v>0</v>
      </c>
      <c r="H631">
        <v>110</v>
      </c>
      <c r="I631">
        <v>385000</v>
      </c>
      <c r="J631">
        <v>110</v>
      </c>
      <c r="K631">
        <v>385000</v>
      </c>
      <c r="L631">
        <v>0</v>
      </c>
      <c r="M631">
        <v>0</v>
      </c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1:60" ht="15" x14ac:dyDescent="0.25">
      <c r="A632">
        <v>35420</v>
      </c>
      <c r="B632">
        <v>35420</v>
      </c>
      <c r="C632">
        <v>5498</v>
      </c>
      <c r="D632" t="s">
        <v>1869</v>
      </c>
      <c r="E632">
        <v>800</v>
      </c>
      <c r="F632">
        <v>0</v>
      </c>
      <c r="G632">
        <v>0</v>
      </c>
      <c r="H632">
        <v>144</v>
      </c>
      <c r="I632">
        <v>115200</v>
      </c>
      <c r="J632">
        <v>144</v>
      </c>
      <c r="K632">
        <v>115200</v>
      </c>
      <c r="L632">
        <v>0</v>
      </c>
      <c r="M632">
        <v>0</v>
      </c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1:60" ht="15" x14ac:dyDescent="0.25">
      <c r="A633">
        <v>35420</v>
      </c>
      <c r="B633">
        <v>35420</v>
      </c>
      <c r="C633">
        <v>5499</v>
      </c>
      <c r="D633" t="s">
        <v>1870</v>
      </c>
      <c r="E633">
        <v>2300</v>
      </c>
      <c r="F633">
        <v>0</v>
      </c>
      <c r="G633">
        <v>0</v>
      </c>
      <c r="H633">
        <v>132</v>
      </c>
      <c r="I633">
        <v>303600</v>
      </c>
      <c r="J633">
        <v>132</v>
      </c>
      <c r="K633">
        <v>303600</v>
      </c>
      <c r="L633">
        <v>0</v>
      </c>
      <c r="M633">
        <v>0</v>
      </c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1:60" ht="15" x14ac:dyDescent="0.25">
      <c r="A634">
        <v>35420</v>
      </c>
      <c r="B634">
        <v>35420</v>
      </c>
      <c r="C634">
        <v>5500</v>
      </c>
      <c r="D634" t="s">
        <v>1996</v>
      </c>
      <c r="E634">
        <v>2300</v>
      </c>
      <c r="F634">
        <v>0</v>
      </c>
      <c r="G634">
        <v>0</v>
      </c>
      <c r="H634">
        <v>30</v>
      </c>
      <c r="I634">
        <v>69000</v>
      </c>
      <c r="J634">
        <v>30</v>
      </c>
      <c r="K634">
        <v>69000</v>
      </c>
      <c r="L634">
        <v>0</v>
      </c>
      <c r="M634">
        <v>0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1:60" ht="15" x14ac:dyDescent="0.25">
      <c r="A635">
        <v>35420</v>
      </c>
      <c r="B635">
        <v>35420</v>
      </c>
      <c r="C635">
        <v>5501</v>
      </c>
      <c r="D635" t="s">
        <v>1997</v>
      </c>
      <c r="E635">
        <v>650</v>
      </c>
      <c r="F635">
        <v>0</v>
      </c>
      <c r="G635">
        <v>0</v>
      </c>
      <c r="H635">
        <v>112</v>
      </c>
      <c r="I635">
        <v>72800</v>
      </c>
      <c r="J635">
        <v>112</v>
      </c>
      <c r="K635">
        <v>72800</v>
      </c>
      <c r="L635">
        <v>0</v>
      </c>
      <c r="M635">
        <v>0</v>
      </c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1:60" ht="15" x14ac:dyDescent="0.25">
      <c r="A636">
        <v>35420</v>
      </c>
      <c r="B636">
        <v>35420</v>
      </c>
      <c r="C636">
        <v>5502</v>
      </c>
      <c r="D636" t="s">
        <v>1999</v>
      </c>
      <c r="E636">
        <v>500</v>
      </c>
      <c r="F636">
        <v>0</v>
      </c>
      <c r="G636">
        <v>0</v>
      </c>
      <c r="H636">
        <v>85</v>
      </c>
      <c r="I636">
        <v>42500</v>
      </c>
      <c r="J636">
        <v>85</v>
      </c>
      <c r="K636">
        <v>42500</v>
      </c>
      <c r="L636">
        <v>0</v>
      </c>
      <c r="M636">
        <v>0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1:60" ht="15" x14ac:dyDescent="0.25">
      <c r="A637">
        <v>35420</v>
      </c>
      <c r="B637">
        <v>35420</v>
      </c>
      <c r="C637">
        <v>5503</v>
      </c>
      <c r="D637" t="s">
        <v>2000</v>
      </c>
      <c r="E637">
        <v>5100</v>
      </c>
      <c r="F637">
        <v>0</v>
      </c>
      <c r="G637">
        <v>0</v>
      </c>
      <c r="H637">
        <v>18</v>
      </c>
      <c r="I637">
        <v>91800</v>
      </c>
      <c r="J637">
        <v>18</v>
      </c>
      <c r="K637">
        <v>91800</v>
      </c>
      <c r="L637">
        <v>0</v>
      </c>
      <c r="M637">
        <v>0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1:60" ht="15" x14ac:dyDescent="0.25">
      <c r="A638">
        <v>35420</v>
      </c>
      <c r="B638">
        <v>35420</v>
      </c>
      <c r="C638">
        <v>5504</v>
      </c>
      <c r="D638" t="s">
        <v>2000</v>
      </c>
      <c r="E638">
        <v>1800</v>
      </c>
      <c r="F638">
        <v>0</v>
      </c>
      <c r="G638">
        <v>0</v>
      </c>
      <c r="H638">
        <v>70</v>
      </c>
      <c r="I638">
        <v>126000</v>
      </c>
      <c r="J638">
        <v>70</v>
      </c>
      <c r="K638">
        <v>126000</v>
      </c>
      <c r="L638">
        <v>0</v>
      </c>
      <c r="M638">
        <v>0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1:60" ht="15" x14ac:dyDescent="0.25">
      <c r="A639">
        <v>35420</v>
      </c>
      <c r="B639">
        <v>35420</v>
      </c>
      <c r="C639">
        <v>5505</v>
      </c>
      <c r="D639" t="s">
        <v>2001</v>
      </c>
      <c r="E639">
        <v>2200</v>
      </c>
      <c r="F639">
        <v>0</v>
      </c>
      <c r="G639">
        <v>0</v>
      </c>
      <c r="H639">
        <v>175</v>
      </c>
      <c r="I639">
        <v>385000</v>
      </c>
      <c r="J639">
        <v>175</v>
      </c>
      <c r="K639">
        <v>385000</v>
      </c>
      <c r="L639">
        <v>0</v>
      </c>
      <c r="M639">
        <v>0</v>
      </c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1:60" ht="15" x14ac:dyDescent="0.25">
      <c r="A640">
        <v>35420</v>
      </c>
      <c r="B640">
        <v>35420</v>
      </c>
      <c r="C640">
        <v>5506</v>
      </c>
      <c r="D640" t="s">
        <v>2002</v>
      </c>
      <c r="E640">
        <v>3600</v>
      </c>
      <c r="F640">
        <v>0</v>
      </c>
      <c r="G640">
        <v>0</v>
      </c>
      <c r="H640">
        <v>8</v>
      </c>
      <c r="I640">
        <v>28800</v>
      </c>
      <c r="J640">
        <v>8</v>
      </c>
      <c r="K640">
        <v>28800</v>
      </c>
      <c r="L640">
        <v>0</v>
      </c>
      <c r="M640">
        <v>0</v>
      </c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1:60" ht="15" x14ac:dyDescent="0.25">
      <c r="A641">
        <v>35420</v>
      </c>
      <c r="B641">
        <v>35420</v>
      </c>
      <c r="C641">
        <v>5507</v>
      </c>
      <c r="D641" t="s">
        <v>2003</v>
      </c>
      <c r="E641">
        <v>1800</v>
      </c>
      <c r="F641">
        <v>0</v>
      </c>
      <c r="G641">
        <v>0</v>
      </c>
      <c r="H641">
        <v>3</v>
      </c>
      <c r="I641">
        <v>5400</v>
      </c>
      <c r="J641">
        <v>3</v>
      </c>
      <c r="K641">
        <v>5400</v>
      </c>
      <c r="L641">
        <v>0</v>
      </c>
      <c r="M641">
        <v>0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1:60" ht="15" x14ac:dyDescent="0.25">
      <c r="A642">
        <v>35420</v>
      </c>
      <c r="B642">
        <v>35420</v>
      </c>
      <c r="C642">
        <v>5508</v>
      </c>
      <c r="D642" t="s">
        <v>2004</v>
      </c>
      <c r="E642">
        <v>250</v>
      </c>
      <c r="F642">
        <v>0</v>
      </c>
      <c r="G642">
        <v>0</v>
      </c>
      <c r="H642">
        <v>30</v>
      </c>
      <c r="I642">
        <v>7500</v>
      </c>
      <c r="J642">
        <v>30</v>
      </c>
      <c r="K642">
        <v>7500</v>
      </c>
      <c r="L642">
        <v>0</v>
      </c>
      <c r="M642">
        <v>0</v>
      </c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1:60" ht="15" x14ac:dyDescent="0.25">
      <c r="A643">
        <v>35420</v>
      </c>
      <c r="B643">
        <v>35420</v>
      </c>
      <c r="C643">
        <v>5509</v>
      </c>
      <c r="D643" t="s">
        <v>1867</v>
      </c>
      <c r="E643">
        <v>5300</v>
      </c>
      <c r="F643">
        <v>0</v>
      </c>
      <c r="G643">
        <v>0</v>
      </c>
      <c r="H643">
        <v>72</v>
      </c>
      <c r="I643">
        <v>381600</v>
      </c>
      <c r="J643">
        <v>50</v>
      </c>
      <c r="K643">
        <v>265000</v>
      </c>
      <c r="L643">
        <v>22</v>
      </c>
      <c r="M643">
        <v>116600</v>
      </c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1:60" ht="15" x14ac:dyDescent="0.25">
      <c r="A644">
        <v>35410</v>
      </c>
      <c r="B644">
        <v>35410</v>
      </c>
      <c r="C644">
        <v>5510</v>
      </c>
      <c r="D644" t="s">
        <v>1459</v>
      </c>
      <c r="E644">
        <v>70</v>
      </c>
      <c r="F644">
        <v>0</v>
      </c>
      <c r="G644">
        <v>0</v>
      </c>
      <c r="H644">
        <v>350</v>
      </c>
      <c r="I644">
        <v>24500</v>
      </c>
      <c r="J644">
        <v>350</v>
      </c>
      <c r="K644">
        <v>24500</v>
      </c>
      <c r="L644">
        <v>0</v>
      </c>
      <c r="M644">
        <v>0</v>
      </c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1:60" ht="15" x14ac:dyDescent="0.25">
      <c r="A645">
        <v>35420</v>
      </c>
      <c r="B645">
        <v>35420</v>
      </c>
      <c r="C645">
        <v>5511</v>
      </c>
      <c r="D645" t="s">
        <v>1779</v>
      </c>
      <c r="E645">
        <v>800</v>
      </c>
      <c r="F645">
        <v>0</v>
      </c>
      <c r="G645">
        <v>0</v>
      </c>
      <c r="H645">
        <v>30</v>
      </c>
      <c r="I645">
        <v>24000</v>
      </c>
      <c r="J645">
        <v>30</v>
      </c>
      <c r="K645">
        <v>24000</v>
      </c>
      <c r="L645">
        <v>0</v>
      </c>
      <c r="M645">
        <v>0</v>
      </c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1:60" ht="15" x14ac:dyDescent="0.25">
      <c r="A646">
        <v>35420</v>
      </c>
      <c r="B646">
        <v>35420</v>
      </c>
      <c r="C646">
        <v>5512</v>
      </c>
      <c r="D646" t="s">
        <v>1914</v>
      </c>
      <c r="E646">
        <v>500</v>
      </c>
      <c r="F646">
        <v>0</v>
      </c>
      <c r="G646">
        <v>0</v>
      </c>
      <c r="H646">
        <v>20</v>
      </c>
      <c r="I646">
        <v>10000</v>
      </c>
      <c r="J646">
        <v>20</v>
      </c>
      <c r="K646">
        <v>10000</v>
      </c>
      <c r="L646">
        <v>0</v>
      </c>
      <c r="M646">
        <v>0</v>
      </c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1:60" ht="15" x14ac:dyDescent="0.25">
      <c r="A647">
        <v>35420</v>
      </c>
      <c r="B647">
        <v>35420</v>
      </c>
      <c r="C647">
        <v>5513</v>
      </c>
      <c r="D647" t="s">
        <v>1915</v>
      </c>
      <c r="E647">
        <v>850</v>
      </c>
      <c r="F647">
        <v>0</v>
      </c>
      <c r="G647">
        <v>0</v>
      </c>
      <c r="H647">
        <v>20</v>
      </c>
      <c r="I647">
        <v>17000</v>
      </c>
      <c r="J647">
        <v>20</v>
      </c>
      <c r="K647">
        <v>17000</v>
      </c>
      <c r="L647">
        <v>0</v>
      </c>
      <c r="M647">
        <v>0</v>
      </c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1:60" ht="15" x14ac:dyDescent="0.25">
      <c r="A648">
        <v>35420</v>
      </c>
      <c r="B648">
        <v>35420</v>
      </c>
      <c r="C648">
        <v>5514</v>
      </c>
      <c r="D648" t="s">
        <v>1778</v>
      </c>
      <c r="E648">
        <v>1000</v>
      </c>
      <c r="F648">
        <v>0</v>
      </c>
      <c r="G648">
        <v>0</v>
      </c>
      <c r="H648">
        <v>10</v>
      </c>
      <c r="I648">
        <v>10000</v>
      </c>
      <c r="J648">
        <v>10</v>
      </c>
      <c r="K648">
        <v>10000</v>
      </c>
      <c r="L648">
        <v>0</v>
      </c>
      <c r="M648">
        <v>0</v>
      </c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1:60" ht="15" x14ac:dyDescent="0.25">
      <c r="A649">
        <v>35420</v>
      </c>
      <c r="B649">
        <v>35420</v>
      </c>
      <c r="C649">
        <v>5515</v>
      </c>
      <c r="D649" t="s">
        <v>1780</v>
      </c>
      <c r="E649">
        <v>36000</v>
      </c>
      <c r="F649">
        <v>0</v>
      </c>
      <c r="G649">
        <v>0</v>
      </c>
      <c r="H649">
        <v>1</v>
      </c>
      <c r="I649">
        <v>36000</v>
      </c>
      <c r="J649">
        <v>1</v>
      </c>
      <c r="K649">
        <v>36000</v>
      </c>
      <c r="L649">
        <v>0</v>
      </c>
      <c r="M649">
        <v>0</v>
      </c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1:60" ht="15" x14ac:dyDescent="0.25">
      <c r="A650">
        <v>35420</v>
      </c>
      <c r="B650">
        <v>35420</v>
      </c>
      <c r="C650">
        <v>5516</v>
      </c>
      <c r="D650" t="s">
        <v>1781</v>
      </c>
      <c r="E650">
        <v>800</v>
      </c>
      <c r="F650">
        <v>0</v>
      </c>
      <c r="G650">
        <v>0</v>
      </c>
      <c r="H650">
        <v>6</v>
      </c>
      <c r="I650">
        <v>4800</v>
      </c>
      <c r="J650">
        <v>6</v>
      </c>
      <c r="K650">
        <v>4800</v>
      </c>
      <c r="L650">
        <v>0</v>
      </c>
      <c r="M650">
        <v>0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1:60" ht="15" x14ac:dyDescent="0.25">
      <c r="A651">
        <v>35420</v>
      </c>
      <c r="B651">
        <v>35420</v>
      </c>
      <c r="C651">
        <v>5517</v>
      </c>
      <c r="D651" t="s">
        <v>1782</v>
      </c>
      <c r="E651">
        <v>600</v>
      </c>
      <c r="F651">
        <v>0</v>
      </c>
      <c r="G651">
        <v>0</v>
      </c>
      <c r="H651">
        <v>10</v>
      </c>
      <c r="I651">
        <v>6000</v>
      </c>
      <c r="J651">
        <v>10</v>
      </c>
      <c r="K651">
        <v>6000</v>
      </c>
      <c r="L651">
        <v>0</v>
      </c>
      <c r="M651">
        <v>0</v>
      </c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1:60" ht="15" x14ac:dyDescent="0.25">
      <c r="A652">
        <v>35420</v>
      </c>
      <c r="B652">
        <v>35420</v>
      </c>
      <c r="C652">
        <v>5518</v>
      </c>
      <c r="D652" t="s">
        <v>1577</v>
      </c>
      <c r="E652">
        <v>24000</v>
      </c>
      <c r="F652">
        <v>0</v>
      </c>
      <c r="G652">
        <v>0</v>
      </c>
      <c r="H652">
        <v>1</v>
      </c>
      <c r="I652">
        <v>24000</v>
      </c>
      <c r="J652">
        <v>1</v>
      </c>
      <c r="K652">
        <v>24000</v>
      </c>
      <c r="L652">
        <v>0</v>
      </c>
      <c r="M652">
        <v>0</v>
      </c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1:60" ht="15" x14ac:dyDescent="0.25">
      <c r="A653">
        <v>35420</v>
      </c>
      <c r="B653">
        <v>35420</v>
      </c>
      <c r="C653">
        <v>5519</v>
      </c>
      <c r="D653" t="s">
        <v>1577</v>
      </c>
      <c r="E653">
        <v>22500</v>
      </c>
      <c r="F653">
        <v>0</v>
      </c>
      <c r="G653">
        <v>0</v>
      </c>
      <c r="H653">
        <v>1</v>
      </c>
      <c r="I653">
        <v>22500</v>
      </c>
      <c r="J653">
        <v>1</v>
      </c>
      <c r="K653">
        <v>22500</v>
      </c>
      <c r="L653">
        <v>0</v>
      </c>
      <c r="M653">
        <v>0</v>
      </c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1:60" ht="15" x14ac:dyDescent="0.25">
      <c r="A654">
        <v>35420</v>
      </c>
      <c r="B654">
        <v>35420</v>
      </c>
      <c r="C654">
        <v>5520</v>
      </c>
      <c r="D654" t="s">
        <v>1783</v>
      </c>
      <c r="E654">
        <v>1600</v>
      </c>
      <c r="F654">
        <v>0</v>
      </c>
      <c r="G654">
        <v>0</v>
      </c>
      <c r="H654">
        <v>6</v>
      </c>
      <c r="I654">
        <v>9600</v>
      </c>
      <c r="J654">
        <v>6</v>
      </c>
      <c r="K654">
        <v>9600</v>
      </c>
      <c r="L654">
        <v>0</v>
      </c>
      <c r="M654">
        <v>0</v>
      </c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1:60" ht="15" x14ac:dyDescent="0.25">
      <c r="A655">
        <v>35420</v>
      </c>
      <c r="B655">
        <v>35420</v>
      </c>
      <c r="C655">
        <v>5521</v>
      </c>
      <c r="D655" t="s">
        <v>1781</v>
      </c>
      <c r="E655">
        <v>700</v>
      </c>
      <c r="F655">
        <v>0</v>
      </c>
      <c r="G655">
        <v>0</v>
      </c>
      <c r="H655">
        <v>1</v>
      </c>
      <c r="I655">
        <v>700</v>
      </c>
      <c r="J655">
        <v>1</v>
      </c>
      <c r="K655">
        <v>700</v>
      </c>
      <c r="L655">
        <v>0</v>
      </c>
      <c r="M655">
        <v>0</v>
      </c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1:60" ht="15" x14ac:dyDescent="0.25">
      <c r="A656">
        <v>35420</v>
      </c>
      <c r="B656">
        <v>35420</v>
      </c>
      <c r="C656">
        <v>5522</v>
      </c>
      <c r="D656" t="s">
        <v>1784</v>
      </c>
      <c r="E656">
        <v>900</v>
      </c>
      <c r="F656">
        <v>0</v>
      </c>
      <c r="G656">
        <v>0</v>
      </c>
      <c r="H656">
        <v>2</v>
      </c>
      <c r="I656">
        <v>1800</v>
      </c>
      <c r="J656">
        <v>2</v>
      </c>
      <c r="K656">
        <v>1800</v>
      </c>
      <c r="L656">
        <v>0</v>
      </c>
      <c r="M656">
        <v>0</v>
      </c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1:60" ht="15" x14ac:dyDescent="0.25">
      <c r="A657">
        <v>35420</v>
      </c>
      <c r="B657">
        <v>35420</v>
      </c>
      <c r="C657">
        <v>5523</v>
      </c>
      <c r="D657" t="s">
        <v>1785</v>
      </c>
      <c r="E657">
        <v>7500</v>
      </c>
      <c r="F657">
        <v>0</v>
      </c>
      <c r="G657">
        <v>0</v>
      </c>
      <c r="H657">
        <v>5</v>
      </c>
      <c r="I657">
        <v>37500</v>
      </c>
      <c r="J657">
        <v>5</v>
      </c>
      <c r="K657">
        <v>37500</v>
      </c>
      <c r="L657">
        <v>0</v>
      </c>
      <c r="M657">
        <v>0</v>
      </c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1:60" ht="15" x14ac:dyDescent="0.25">
      <c r="A658">
        <v>35420</v>
      </c>
      <c r="B658">
        <v>35420</v>
      </c>
      <c r="C658">
        <v>5524</v>
      </c>
      <c r="D658" t="s">
        <v>1786</v>
      </c>
      <c r="E658">
        <v>2500</v>
      </c>
      <c r="F658">
        <v>0</v>
      </c>
      <c r="G658">
        <v>0</v>
      </c>
      <c r="H658">
        <v>1</v>
      </c>
      <c r="I658">
        <v>2500</v>
      </c>
      <c r="J658">
        <v>1</v>
      </c>
      <c r="K658">
        <v>2500</v>
      </c>
      <c r="L658">
        <v>0</v>
      </c>
      <c r="M658">
        <v>0</v>
      </c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1:60" ht="15" x14ac:dyDescent="0.25">
      <c r="A659">
        <v>35420</v>
      </c>
      <c r="B659">
        <v>35420</v>
      </c>
      <c r="C659">
        <v>5525</v>
      </c>
      <c r="D659" t="s">
        <v>1787</v>
      </c>
      <c r="E659">
        <v>5500</v>
      </c>
      <c r="F659">
        <v>0</v>
      </c>
      <c r="G659">
        <v>0</v>
      </c>
      <c r="H659">
        <v>1</v>
      </c>
      <c r="I659">
        <v>5500</v>
      </c>
      <c r="J659">
        <v>1</v>
      </c>
      <c r="K659">
        <v>5500</v>
      </c>
      <c r="L659">
        <v>0</v>
      </c>
      <c r="M659">
        <v>0</v>
      </c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1:60" ht="15" x14ac:dyDescent="0.25">
      <c r="A660">
        <v>35420</v>
      </c>
      <c r="B660">
        <v>35420</v>
      </c>
      <c r="C660">
        <v>5526</v>
      </c>
      <c r="D660" t="s">
        <v>1788</v>
      </c>
      <c r="E660">
        <v>5500</v>
      </c>
      <c r="F660">
        <v>0</v>
      </c>
      <c r="G660">
        <v>0</v>
      </c>
      <c r="H660">
        <v>1</v>
      </c>
      <c r="I660">
        <v>5500</v>
      </c>
      <c r="J660">
        <v>1</v>
      </c>
      <c r="K660">
        <v>5500</v>
      </c>
      <c r="L660">
        <v>0</v>
      </c>
      <c r="M660">
        <v>0</v>
      </c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1:60" ht="15" x14ac:dyDescent="0.25">
      <c r="A661">
        <v>35420</v>
      </c>
      <c r="B661">
        <v>35420</v>
      </c>
      <c r="C661">
        <v>5527</v>
      </c>
      <c r="D661" t="s">
        <v>1789</v>
      </c>
      <c r="E661">
        <v>2000</v>
      </c>
      <c r="F661">
        <v>0</v>
      </c>
      <c r="G661">
        <v>0</v>
      </c>
      <c r="H661">
        <v>3</v>
      </c>
      <c r="I661">
        <v>6000</v>
      </c>
      <c r="J661">
        <v>3</v>
      </c>
      <c r="K661">
        <v>6000</v>
      </c>
      <c r="L661">
        <v>0</v>
      </c>
      <c r="M661">
        <v>0</v>
      </c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1:60" ht="15" x14ac:dyDescent="0.25">
      <c r="A662">
        <v>35300</v>
      </c>
      <c r="B662">
        <v>35300</v>
      </c>
      <c r="C662">
        <v>5528</v>
      </c>
      <c r="D662" t="s">
        <v>1933</v>
      </c>
      <c r="E662">
        <v>6800</v>
      </c>
      <c r="F662">
        <v>0</v>
      </c>
      <c r="G662">
        <v>0</v>
      </c>
      <c r="H662">
        <v>60</v>
      </c>
      <c r="I662">
        <v>408000</v>
      </c>
      <c r="J662">
        <v>60</v>
      </c>
      <c r="K662">
        <v>408000</v>
      </c>
      <c r="L662">
        <v>0</v>
      </c>
      <c r="M662">
        <v>0</v>
      </c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1:60" ht="15" x14ac:dyDescent="0.25">
      <c r="A663">
        <v>35300</v>
      </c>
      <c r="B663">
        <v>35300</v>
      </c>
      <c r="C663">
        <v>5529</v>
      </c>
      <c r="D663" t="s">
        <v>1934</v>
      </c>
      <c r="E663">
        <v>7000</v>
      </c>
      <c r="F663">
        <v>0</v>
      </c>
      <c r="G663">
        <v>0</v>
      </c>
      <c r="H663">
        <v>10</v>
      </c>
      <c r="I663">
        <v>70000</v>
      </c>
      <c r="J663">
        <v>10</v>
      </c>
      <c r="K663">
        <v>70000</v>
      </c>
      <c r="L663">
        <v>0</v>
      </c>
      <c r="M663">
        <v>0</v>
      </c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1:60" ht="15" x14ac:dyDescent="0.25">
      <c r="A664">
        <v>35300</v>
      </c>
      <c r="B664">
        <v>35300</v>
      </c>
      <c r="C664">
        <v>5530</v>
      </c>
      <c r="D664" t="s">
        <v>1478</v>
      </c>
      <c r="E664">
        <v>1000</v>
      </c>
      <c r="F664">
        <v>0</v>
      </c>
      <c r="G664">
        <v>0</v>
      </c>
      <c r="H664">
        <v>5</v>
      </c>
      <c r="I664">
        <v>5000</v>
      </c>
      <c r="J664">
        <v>5</v>
      </c>
      <c r="K664">
        <v>5000</v>
      </c>
      <c r="L664">
        <v>0</v>
      </c>
      <c r="M664">
        <v>0</v>
      </c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1:60" ht="15" x14ac:dyDescent="0.25">
      <c r="A665">
        <v>35300</v>
      </c>
      <c r="B665">
        <v>35300</v>
      </c>
      <c r="C665">
        <v>5531</v>
      </c>
      <c r="D665" t="s">
        <v>1958</v>
      </c>
      <c r="E665">
        <v>1000</v>
      </c>
      <c r="F665">
        <v>0</v>
      </c>
      <c r="G665">
        <v>0</v>
      </c>
      <c r="H665">
        <v>74</v>
      </c>
      <c r="I665">
        <v>74000</v>
      </c>
      <c r="J665">
        <v>74</v>
      </c>
      <c r="K665">
        <v>74000</v>
      </c>
      <c r="L665">
        <v>0</v>
      </c>
      <c r="M665">
        <v>0</v>
      </c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1:60" ht="15" x14ac:dyDescent="0.25">
      <c r="A666">
        <v>35460</v>
      </c>
      <c r="B666">
        <v>35460</v>
      </c>
      <c r="C666">
        <v>5532</v>
      </c>
      <c r="D666" t="s">
        <v>1477</v>
      </c>
      <c r="E666">
        <v>1000</v>
      </c>
      <c r="F666">
        <v>0</v>
      </c>
      <c r="G666">
        <v>0</v>
      </c>
      <c r="H666">
        <v>158</v>
      </c>
      <c r="I666">
        <v>158000</v>
      </c>
      <c r="J666">
        <v>158</v>
      </c>
      <c r="K666">
        <v>158000</v>
      </c>
      <c r="L666">
        <v>0</v>
      </c>
      <c r="M666">
        <v>0</v>
      </c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1:60" ht="15" x14ac:dyDescent="0.25">
      <c r="A667">
        <v>35460</v>
      </c>
      <c r="B667">
        <v>35460</v>
      </c>
      <c r="C667">
        <v>5533</v>
      </c>
      <c r="D667" t="s">
        <v>1614</v>
      </c>
      <c r="E667">
        <v>2000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1:60" ht="15" x14ac:dyDescent="0.25">
      <c r="A668">
        <v>35460</v>
      </c>
      <c r="B668">
        <v>35460</v>
      </c>
      <c r="C668">
        <v>5534</v>
      </c>
      <c r="D668" t="s">
        <v>1615</v>
      </c>
      <c r="E668">
        <v>1500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1:60" ht="15" x14ac:dyDescent="0.25">
      <c r="A669">
        <v>35470</v>
      </c>
      <c r="B669">
        <v>35470</v>
      </c>
      <c r="C669">
        <v>5535</v>
      </c>
      <c r="D669" t="s">
        <v>1899</v>
      </c>
      <c r="E669">
        <v>93500</v>
      </c>
      <c r="F669">
        <v>0</v>
      </c>
      <c r="G669">
        <v>0</v>
      </c>
      <c r="H669">
        <v>5</v>
      </c>
      <c r="I669">
        <v>467500</v>
      </c>
      <c r="J669">
        <v>0</v>
      </c>
      <c r="K669">
        <v>0</v>
      </c>
      <c r="L669">
        <v>5</v>
      </c>
      <c r="M669">
        <v>467500</v>
      </c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1:60" ht="15" x14ac:dyDescent="0.25">
      <c r="A670">
        <v>35470</v>
      </c>
      <c r="B670">
        <v>35470</v>
      </c>
      <c r="C670">
        <v>5536</v>
      </c>
      <c r="D670" t="s">
        <v>1900</v>
      </c>
      <c r="E670">
        <v>38500</v>
      </c>
      <c r="F670">
        <v>0</v>
      </c>
      <c r="G670">
        <v>0</v>
      </c>
      <c r="H670">
        <v>4</v>
      </c>
      <c r="I670">
        <v>154000</v>
      </c>
      <c r="J670">
        <v>0</v>
      </c>
      <c r="K670">
        <v>0</v>
      </c>
      <c r="L670">
        <v>4</v>
      </c>
      <c r="M670">
        <v>154000</v>
      </c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1:60" ht="15" x14ac:dyDescent="0.25">
      <c r="A671">
        <v>35420</v>
      </c>
      <c r="B671">
        <v>35420</v>
      </c>
      <c r="C671">
        <v>5537</v>
      </c>
      <c r="D671" t="s">
        <v>1901</v>
      </c>
      <c r="E671">
        <v>3850</v>
      </c>
      <c r="F671">
        <v>0</v>
      </c>
      <c r="G671">
        <v>0</v>
      </c>
      <c r="H671">
        <v>24</v>
      </c>
      <c r="I671">
        <v>92400</v>
      </c>
      <c r="J671">
        <v>24</v>
      </c>
      <c r="K671">
        <v>92400</v>
      </c>
      <c r="L671">
        <v>0</v>
      </c>
      <c r="M671">
        <v>0</v>
      </c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1:60" ht="15" x14ac:dyDescent="0.25">
      <c r="A672">
        <v>35460</v>
      </c>
      <c r="B672">
        <v>35460</v>
      </c>
      <c r="C672">
        <v>5538</v>
      </c>
      <c r="D672" t="s">
        <v>1844</v>
      </c>
      <c r="E672">
        <v>3300</v>
      </c>
      <c r="F672">
        <v>0</v>
      </c>
      <c r="G672">
        <v>0</v>
      </c>
      <c r="H672">
        <v>45</v>
      </c>
      <c r="I672">
        <v>148500</v>
      </c>
      <c r="J672">
        <v>45</v>
      </c>
      <c r="K672">
        <v>148500</v>
      </c>
      <c r="L672">
        <v>0</v>
      </c>
      <c r="M672">
        <v>0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1:60" ht="15" x14ac:dyDescent="0.25">
      <c r="A673">
        <v>35460</v>
      </c>
      <c r="B673">
        <v>35460</v>
      </c>
      <c r="C673">
        <v>5539</v>
      </c>
      <c r="D673" t="s">
        <v>2005</v>
      </c>
      <c r="E673">
        <v>7300</v>
      </c>
      <c r="F673">
        <v>0</v>
      </c>
      <c r="G673">
        <v>0</v>
      </c>
      <c r="H673">
        <v>12</v>
      </c>
      <c r="I673">
        <v>87600</v>
      </c>
      <c r="J673">
        <v>12</v>
      </c>
      <c r="K673">
        <v>87600</v>
      </c>
      <c r="L673">
        <v>0</v>
      </c>
      <c r="M673">
        <v>0</v>
      </c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1:60" ht="15" x14ac:dyDescent="0.25">
      <c r="A674">
        <v>35410</v>
      </c>
      <c r="B674">
        <v>35410</v>
      </c>
      <c r="C674">
        <v>5540</v>
      </c>
      <c r="D674" t="s">
        <v>1930</v>
      </c>
      <c r="E674">
        <v>40000</v>
      </c>
      <c r="F674">
        <v>0</v>
      </c>
      <c r="G674">
        <v>0</v>
      </c>
      <c r="H674">
        <v>1</v>
      </c>
      <c r="I674">
        <v>40000</v>
      </c>
      <c r="J674">
        <v>1</v>
      </c>
      <c r="K674">
        <v>40000</v>
      </c>
      <c r="L674">
        <v>0</v>
      </c>
      <c r="M674">
        <v>0</v>
      </c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1:60" ht="15" x14ac:dyDescent="0.25">
      <c r="A675">
        <v>35410</v>
      </c>
      <c r="B675">
        <v>35410</v>
      </c>
      <c r="C675">
        <v>5541</v>
      </c>
      <c r="D675" t="s">
        <v>1818</v>
      </c>
      <c r="E675">
        <v>600</v>
      </c>
      <c r="F675">
        <v>0</v>
      </c>
      <c r="G675">
        <v>0</v>
      </c>
      <c r="H675">
        <v>102</v>
      </c>
      <c r="I675">
        <v>61200</v>
      </c>
      <c r="J675">
        <v>27</v>
      </c>
      <c r="K675">
        <v>16200</v>
      </c>
      <c r="L675">
        <v>75</v>
      </c>
      <c r="M675">
        <v>45000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1:60" ht="15" x14ac:dyDescent="0.25">
      <c r="A676">
        <v>35410</v>
      </c>
      <c r="B676">
        <v>35410</v>
      </c>
      <c r="C676">
        <v>5542</v>
      </c>
      <c r="D676" t="s">
        <v>1931</v>
      </c>
      <c r="E676">
        <v>9000</v>
      </c>
      <c r="F676">
        <v>0</v>
      </c>
      <c r="G676">
        <v>0</v>
      </c>
      <c r="H676">
        <v>30</v>
      </c>
      <c r="I676">
        <v>270000</v>
      </c>
      <c r="J676">
        <v>30</v>
      </c>
      <c r="K676">
        <v>270000</v>
      </c>
      <c r="L676">
        <v>0</v>
      </c>
      <c r="M676">
        <v>0</v>
      </c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1:60" ht="15" x14ac:dyDescent="0.25">
      <c r="A677">
        <v>35410</v>
      </c>
      <c r="B677">
        <v>35410</v>
      </c>
      <c r="C677">
        <v>5543</v>
      </c>
      <c r="D677" t="s">
        <v>3064</v>
      </c>
      <c r="E677">
        <v>3000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1:60" ht="15" x14ac:dyDescent="0.25">
      <c r="A678">
        <v>35410</v>
      </c>
      <c r="B678">
        <v>35410</v>
      </c>
      <c r="C678">
        <v>5544</v>
      </c>
      <c r="D678" t="s">
        <v>1771</v>
      </c>
      <c r="E678">
        <v>200</v>
      </c>
      <c r="F678">
        <v>0</v>
      </c>
      <c r="G678">
        <v>0</v>
      </c>
      <c r="H678">
        <v>20</v>
      </c>
      <c r="I678">
        <v>4000</v>
      </c>
      <c r="J678">
        <v>20</v>
      </c>
      <c r="K678">
        <v>4000</v>
      </c>
      <c r="L678">
        <v>0</v>
      </c>
      <c r="M678">
        <v>0</v>
      </c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1:60" ht="15" x14ac:dyDescent="0.25">
      <c r="A679">
        <v>35420</v>
      </c>
      <c r="B679">
        <v>35420</v>
      </c>
      <c r="C679">
        <v>5545</v>
      </c>
      <c r="D679" t="s">
        <v>1769</v>
      </c>
      <c r="E679">
        <v>3000</v>
      </c>
      <c r="F679">
        <v>0</v>
      </c>
      <c r="G679">
        <v>0</v>
      </c>
      <c r="H679">
        <v>25</v>
      </c>
      <c r="I679">
        <v>75000</v>
      </c>
      <c r="J679">
        <v>25</v>
      </c>
      <c r="K679">
        <v>75000</v>
      </c>
      <c r="L679">
        <v>0</v>
      </c>
      <c r="M679">
        <v>0</v>
      </c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1:60" ht="15" x14ac:dyDescent="0.25">
      <c r="A680">
        <v>35410</v>
      </c>
      <c r="B680">
        <v>35410</v>
      </c>
      <c r="C680">
        <v>5546</v>
      </c>
      <c r="D680" t="s">
        <v>1814</v>
      </c>
      <c r="E680">
        <v>3000</v>
      </c>
      <c r="F680">
        <v>0</v>
      </c>
      <c r="G680">
        <v>0</v>
      </c>
      <c r="H680">
        <v>4</v>
      </c>
      <c r="I680">
        <v>12000</v>
      </c>
      <c r="J680">
        <v>4</v>
      </c>
      <c r="K680">
        <v>12000</v>
      </c>
      <c r="L680">
        <v>0</v>
      </c>
      <c r="M680">
        <v>0</v>
      </c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1:60" ht="15" x14ac:dyDescent="0.25">
      <c r="A681">
        <v>35410</v>
      </c>
      <c r="B681">
        <v>35410</v>
      </c>
      <c r="C681">
        <v>5547</v>
      </c>
      <c r="D681" t="s">
        <v>3065</v>
      </c>
      <c r="E681">
        <v>2000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1:60" ht="15" x14ac:dyDescent="0.25">
      <c r="A682">
        <v>35410</v>
      </c>
      <c r="B682">
        <v>35410</v>
      </c>
      <c r="C682">
        <v>5548</v>
      </c>
      <c r="D682" t="s">
        <v>1769</v>
      </c>
      <c r="E682">
        <v>5000</v>
      </c>
      <c r="F682">
        <v>0</v>
      </c>
      <c r="G682">
        <v>0</v>
      </c>
      <c r="H682">
        <v>3</v>
      </c>
      <c r="I682">
        <v>15000</v>
      </c>
      <c r="J682">
        <v>3</v>
      </c>
      <c r="K682">
        <v>15000</v>
      </c>
      <c r="L682">
        <v>0</v>
      </c>
      <c r="M682">
        <v>0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1:60" ht="15" x14ac:dyDescent="0.25">
      <c r="A683">
        <v>35410</v>
      </c>
      <c r="B683">
        <v>35410</v>
      </c>
      <c r="C683">
        <v>5549</v>
      </c>
      <c r="D683" t="s">
        <v>1815</v>
      </c>
      <c r="E683">
        <v>2000</v>
      </c>
      <c r="F683">
        <v>0</v>
      </c>
      <c r="G683">
        <v>0</v>
      </c>
      <c r="H683">
        <v>2</v>
      </c>
      <c r="I683">
        <v>4000</v>
      </c>
      <c r="J683">
        <v>2</v>
      </c>
      <c r="K683">
        <v>4000</v>
      </c>
      <c r="L683">
        <v>0</v>
      </c>
      <c r="M683">
        <v>0</v>
      </c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1:60" ht="15" x14ac:dyDescent="0.25">
      <c r="A684">
        <v>35410</v>
      </c>
      <c r="B684">
        <v>35410</v>
      </c>
      <c r="C684">
        <v>5550</v>
      </c>
      <c r="D684" t="s">
        <v>1816</v>
      </c>
      <c r="E684">
        <v>1000</v>
      </c>
      <c r="F684">
        <v>0</v>
      </c>
      <c r="G684">
        <v>0</v>
      </c>
      <c r="H684">
        <v>5</v>
      </c>
      <c r="I684">
        <v>5000</v>
      </c>
      <c r="J684">
        <v>5</v>
      </c>
      <c r="K684">
        <v>5000</v>
      </c>
      <c r="L684">
        <v>0</v>
      </c>
      <c r="M684">
        <v>0</v>
      </c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1:60" ht="15" x14ac:dyDescent="0.25">
      <c r="A685">
        <v>35410</v>
      </c>
      <c r="B685">
        <v>35410</v>
      </c>
      <c r="C685">
        <v>5552</v>
      </c>
      <c r="D685" t="s">
        <v>1766</v>
      </c>
      <c r="E685">
        <v>6500</v>
      </c>
      <c r="F685">
        <v>0</v>
      </c>
      <c r="G685">
        <v>0</v>
      </c>
      <c r="H685">
        <v>1</v>
      </c>
      <c r="I685">
        <v>6500</v>
      </c>
      <c r="J685">
        <v>1</v>
      </c>
      <c r="K685">
        <v>6500</v>
      </c>
      <c r="L685">
        <v>0</v>
      </c>
      <c r="M685">
        <v>0</v>
      </c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1:60" ht="15" x14ac:dyDescent="0.25">
      <c r="A686">
        <v>35420</v>
      </c>
      <c r="B686">
        <v>35420</v>
      </c>
      <c r="C686">
        <v>5553</v>
      </c>
      <c r="D686" t="s">
        <v>1817</v>
      </c>
      <c r="E686">
        <v>500</v>
      </c>
      <c r="F686">
        <v>0</v>
      </c>
      <c r="G686">
        <v>0</v>
      </c>
      <c r="H686">
        <v>8</v>
      </c>
      <c r="I686">
        <v>4000</v>
      </c>
      <c r="J686">
        <v>8</v>
      </c>
      <c r="K686">
        <v>4000</v>
      </c>
      <c r="L686">
        <v>0</v>
      </c>
      <c r="M686">
        <v>0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1:60" ht="15" x14ac:dyDescent="0.25">
      <c r="A687">
        <v>35410</v>
      </c>
      <c r="B687">
        <v>35410</v>
      </c>
      <c r="C687">
        <v>5554</v>
      </c>
      <c r="D687" t="s">
        <v>1819</v>
      </c>
      <c r="E687">
        <v>3000</v>
      </c>
      <c r="F687">
        <v>0</v>
      </c>
      <c r="G687">
        <v>0</v>
      </c>
      <c r="H687">
        <v>1</v>
      </c>
      <c r="I687">
        <v>3000</v>
      </c>
      <c r="J687">
        <v>1</v>
      </c>
      <c r="K687">
        <v>3000</v>
      </c>
      <c r="L687">
        <v>0</v>
      </c>
      <c r="M687">
        <v>0</v>
      </c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1:60" ht="15" x14ac:dyDescent="0.25">
      <c r="A688">
        <v>35410</v>
      </c>
      <c r="B688">
        <v>35410</v>
      </c>
      <c r="C688">
        <v>5555</v>
      </c>
      <c r="D688" t="s">
        <v>1820</v>
      </c>
      <c r="E688">
        <v>60000</v>
      </c>
      <c r="F688">
        <v>0</v>
      </c>
      <c r="G688">
        <v>0</v>
      </c>
      <c r="H688">
        <v>1</v>
      </c>
      <c r="I688">
        <v>60000</v>
      </c>
      <c r="J688">
        <v>1</v>
      </c>
      <c r="K688">
        <v>60000</v>
      </c>
      <c r="L688">
        <v>0</v>
      </c>
      <c r="M688">
        <v>0</v>
      </c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1:60" ht="15" x14ac:dyDescent="0.25">
      <c r="A689">
        <v>35410</v>
      </c>
      <c r="B689">
        <v>35410</v>
      </c>
      <c r="C689">
        <v>5556</v>
      </c>
      <c r="D689" t="s">
        <v>1769</v>
      </c>
      <c r="E689">
        <v>2000</v>
      </c>
      <c r="F689">
        <v>0</v>
      </c>
      <c r="G689">
        <v>0</v>
      </c>
      <c r="H689">
        <v>2</v>
      </c>
      <c r="I689">
        <v>4000</v>
      </c>
      <c r="J689">
        <v>2</v>
      </c>
      <c r="K689">
        <v>4000</v>
      </c>
      <c r="L689">
        <v>0</v>
      </c>
      <c r="M689">
        <v>0</v>
      </c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1:60" ht="15" x14ac:dyDescent="0.25">
      <c r="A690">
        <v>35410</v>
      </c>
      <c r="B690">
        <v>35410</v>
      </c>
      <c r="C690">
        <v>5557</v>
      </c>
      <c r="D690" t="s">
        <v>1821</v>
      </c>
      <c r="E690">
        <v>10000</v>
      </c>
      <c r="F690">
        <v>0</v>
      </c>
      <c r="G690">
        <v>0</v>
      </c>
      <c r="H690">
        <v>1</v>
      </c>
      <c r="I690">
        <v>10000</v>
      </c>
      <c r="J690">
        <v>0</v>
      </c>
      <c r="K690">
        <v>0</v>
      </c>
      <c r="L690">
        <v>1</v>
      </c>
      <c r="M690">
        <v>10000</v>
      </c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1:60" ht="15" x14ac:dyDescent="0.25">
      <c r="A691">
        <v>35300</v>
      </c>
      <c r="B691">
        <v>35300</v>
      </c>
      <c r="C691">
        <v>5558</v>
      </c>
      <c r="D691" t="s">
        <v>1479</v>
      </c>
      <c r="E691">
        <v>1600</v>
      </c>
      <c r="F691">
        <v>0</v>
      </c>
      <c r="G691">
        <v>0</v>
      </c>
      <c r="H691">
        <v>181</v>
      </c>
      <c r="I691">
        <v>289600</v>
      </c>
      <c r="J691">
        <v>181</v>
      </c>
      <c r="K691">
        <v>289600</v>
      </c>
      <c r="L691">
        <v>0</v>
      </c>
      <c r="M691">
        <v>0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1:60" ht="15" x14ac:dyDescent="0.25">
      <c r="A692">
        <v>35300</v>
      </c>
      <c r="B692">
        <v>35300</v>
      </c>
      <c r="C692">
        <v>5559</v>
      </c>
      <c r="D692" t="s">
        <v>2148</v>
      </c>
      <c r="E692">
        <v>1100</v>
      </c>
      <c r="F692">
        <v>0</v>
      </c>
      <c r="G692">
        <v>0</v>
      </c>
      <c r="H692">
        <v>30</v>
      </c>
      <c r="I692">
        <v>33000</v>
      </c>
      <c r="J692">
        <v>30</v>
      </c>
      <c r="K692">
        <v>33000</v>
      </c>
      <c r="L692">
        <v>0</v>
      </c>
      <c r="M692">
        <v>0</v>
      </c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1:60" ht="15" x14ac:dyDescent="0.25">
      <c r="A693">
        <v>35300</v>
      </c>
      <c r="B693">
        <v>35300</v>
      </c>
      <c r="C693">
        <v>5560</v>
      </c>
      <c r="D693" t="s">
        <v>2216</v>
      </c>
      <c r="E693">
        <v>1000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1:60" ht="15" x14ac:dyDescent="0.25">
      <c r="A694">
        <v>35300</v>
      </c>
      <c r="B694">
        <v>35300</v>
      </c>
      <c r="C694">
        <v>5561</v>
      </c>
      <c r="D694" t="s">
        <v>1599</v>
      </c>
      <c r="E694">
        <v>1000</v>
      </c>
      <c r="F694">
        <v>0</v>
      </c>
      <c r="G694">
        <v>0</v>
      </c>
      <c r="H694">
        <v>62</v>
      </c>
      <c r="I694">
        <v>62000</v>
      </c>
      <c r="J694">
        <v>62</v>
      </c>
      <c r="K694">
        <v>62000</v>
      </c>
      <c r="L694">
        <v>0</v>
      </c>
      <c r="M694">
        <v>0</v>
      </c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1:60" ht="15" x14ac:dyDescent="0.25">
      <c r="A695">
        <v>35460</v>
      </c>
      <c r="B695">
        <v>35460</v>
      </c>
      <c r="C695">
        <v>5562</v>
      </c>
      <c r="D695" t="s">
        <v>2016</v>
      </c>
      <c r="E695">
        <v>1600</v>
      </c>
      <c r="F695">
        <v>0</v>
      </c>
      <c r="G695">
        <v>0</v>
      </c>
      <c r="H695">
        <v>158.6</v>
      </c>
      <c r="I695">
        <v>253760</v>
      </c>
      <c r="J695">
        <v>158.6</v>
      </c>
      <c r="K695">
        <v>253760</v>
      </c>
      <c r="L695">
        <v>0</v>
      </c>
      <c r="M695">
        <v>0</v>
      </c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1:60" ht="15" x14ac:dyDescent="0.25">
      <c r="A696">
        <v>35460</v>
      </c>
      <c r="B696">
        <v>35460</v>
      </c>
      <c r="C696">
        <v>5563</v>
      </c>
      <c r="D696" t="s">
        <v>1845</v>
      </c>
      <c r="E696">
        <v>1700</v>
      </c>
      <c r="F696">
        <v>0</v>
      </c>
      <c r="G696">
        <v>0</v>
      </c>
      <c r="H696">
        <v>10</v>
      </c>
      <c r="I696">
        <v>17000</v>
      </c>
      <c r="J696">
        <v>10</v>
      </c>
      <c r="K696">
        <v>17000</v>
      </c>
      <c r="L696">
        <v>0</v>
      </c>
      <c r="M696">
        <v>0</v>
      </c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1:60" ht="15" x14ac:dyDescent="0.25">
      <c r="A697">
        <v>35460</v>
      </c>
      <c r="B697">
        <v>35460</v>
      </c>
      <c r="C697">
        <v>5564</v>
      </c>
      <c r="D697" t="s">
        <v>1480</v>
      </c>
      <c r="E697">
        <v>1000</v>
      </c>
      <c r="F697">
        <v>0</v>
      </c>
      <c r="G697">
        <v>0</v>
      </c>
      <c r="H697">
        <v>99</v>
      </c>
      <c r="I697">
        <v>99000</v>
      </c>
      <c r="J697">
        <v>99</v>
      </c>
      <c r="K697">
        <v>99000</v>
      </c>
      <c r="L697">
        <v>0</v>
      </c>
      <c r="M697">
        <v>0</v>
      </c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1:60" ht="15" x14ac:dyDescent="0.25">
      <c r="A698">
        <v>35460</v>
      </c>
      <c r="B698">
        <v>35460</v>
      </c>
      <c r="C698">
        <v>5565</v>
      </c>
      <c r="D698" t="s">
        <v>1739</v>
      </c>
      <c r="E698">
        <v>1100</v>
      </c>
      <c r="F698">
        <v>0</v>
      </c>
      <c r="G698">
        <v>0</v>
      </c>
      <c r="H698">
        <v>1486</v>
      </c>
      <c r="I698">
        <v>1634600</v>
      </c>
      <c r="J698">
        <v>1486</v>
      </c>
      <c r="K698">
        <v>1634600</v>
      </c>
      <c r="L698">
        <v>0</v>
      </c>
      <c r="M698">
        <v>0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1:60" ht="15" x14ac:dyDescent="0.25">
      <c r="A699">
        <v>35450</v>
      </c>
      <c r="B699">
        <v>35450</v>
      </c>
      <c r="C699">
        <v>5566</v>
      </c>
      <c r="D699" t="s">
        <v>1567</v>
      </c>
      <c r="E699">
        <v>1000</v>
      </c>
      <c r="F699">
        <v>0</v>
      </c>
      <c r="G699">
        <v>0</v>
      </c>
      <c r="H699">
        <v>1</v>
      </c>
      <c r="I699">
        <v>1000</v>
      </c>
      <c r="J699">
        <v>1</v>
      </c>
      <c r="K699">
        <v>1000</v>
      </c>
      <c r="L699">
        <v>0</v>
      </c>
      <c r="M699">
        <v>0</v>
      </c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1:60" ht="15" x14ac:dyDescent="0.25">
      <c r="A700">
        <v>35450</v>
      </c>
      <c r="B700">
        <v>35450</v>
      </c>
      <c r="C700">
        <v>5567</v>
      </c>
      <c r="D700" t="s">
        <v>1568</v>
      </c>
      <c r="E700">
        <v>2200</v>
      </c>
      <c r="F700">
        <v>0</v>
      </c>
      <c r="G700">
        <v>0</v>
      </c>
      <c r="H700">
        <v>3</v>
      </c>
      <c r="I700">
        <v>6600</v>
      </c>
      <c r="J700">
        <v>3</v>
      </c>
      <c r="K700">
        <v>6600</v>
      </c>
      <c r="L700">
        <v>0</v>
      </c>
      <c r="M700">
        <v>0</v>
      </c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1:60" ht="15" x14ac:dyDescent="0.25">
      <c r="A701">
        <v>35450</v>
      </c>
      <c r="B701">
        <v>35450</v>
      </c>
      <c r="C701">
        <v>5568</v>
      </c>
      <c r="D701" t="s">
        <v>1569</v>
      </c>
      <c r="E701">
        <v>1100</v>
      </c>
      <c r="F701">
        <v>0</v>
      </c>
      <c r="G701">
        <v>0</v>
      </c>
      <c r="H701">
        <v>2</v>
      </c>
      <c r="I701">
        <v>2200</v>
      </c>
      <c r="J701">
        <v>2</v>
      </c>
      <c r="K701">
        <v>2200</v>
      </c>
      <c r="L701">
        <v>0</v>
      </c>
      <c r="M701">
        <v>0</v>
      </c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1:60" ht="15" x14ac:dyDescent="0.25">
      <c r="A702">
        <v>35450</v>
      </c>
      <c r="B702">
        <v>35450</v>
      </c>
      <c r="C702">
        <v>5569</v>
      </c>
      <c r="D702" t="s">
        <v>1569</v>
      </c>
      <c r="E702">
        <v>2200</v>
      </c>
      <c r="F702">
        <v>0</v>
      </c>
      <c r="G702">
        <v>0</v>
      </c>
      <c r="H702">
        <v>3</v>
      </c>
      <c r="I702">
        <v>6600</v>
      </c>
      <c r="J702">
        <v>3</v>
      </c>
      <c r="K702">
        <v>6600</v>
      </c>
      <c r="L702">
        <v>0</v>
      </c>
      <c r="M702">
        <v>0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1:60" ht="15" x14ac:dyDescent="0.25">
      <c r="A703">
        <v>35450</v>
      </c>
      <c r="B703">
        <v>35450</v>
      </c>
      <c r="C703">
        <v>5570</v>
      </c>
      <c r="D703" t="s">
        <v>1568</v>
      </c>
      <c r="E703">
        <v>3500</v>
      </c>
      <c r="F703">
        <v>0</v>
      </c>
      <c r="G703">
        <v>0</v>
      </c>
      <c r="H703">
        <v>37</v>
      </c>
      <c r="I703">
        <v>129500</v>
      </c>
      <c r="J703">
        <v>37</v>
      </c>
      <c r="K703">
        <v>129500</v>
      </c>
      <c r="L703">
        <v>0</v>
      </c>
      <c r="M703">
        <v>0</v>
      </c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1:60" ht="15" x14ac:dyDescent="0.25">
      <c r="A704">
        <v>35450</v>
      </c>
      <c r="B704">
        <v>35450</v>
      </c>
      <c r="C704">
        <v>5571</v>
      </c>
      <c r="D704" t="s">
        <v>1570</v>
      </c>
      <c r="E704">
        <v>2800</v>
      </c>
      <c r="F704">
        <v>0</v>
      </c>
      <c r="G704">
        <v>0</v>
      </c>
      <c r="H704">
        <v>4</v>
      </c>
      <c r="I704">
        <v>11200</v>
      </c>
      <c r="J704">
        <v>4</v>
      </c>
      <c r="K704">
        <v>11200</v>
      </c>
      <c r="L704">
        <v>0</v>
      </c>
      <c r="M704">
        <v>0</v>
      </c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1:60" ht="15" x14ac:dyDescent="0.25">
      <c r="A705">
        <v>35450</v>
      </c>
      <c r="B705">
        <v>35450</v>
      </c>
      <c r="C705">
        <v>5572</v>
      </c>
      <c r="D705" t="s">
        <v>1571</v>
      </c>
      <c r="E705">
        <v>450</v>
      </c>
      <c r="F705">
        <v>0</v>
      </c>
      <c r="G705">
        <v>0</v>
      </c>
      <c r="H705">
        <v>6</v>
      </c>
      <c r="I705">
        <v>2700</v>
      </c>
      <c r="J705">
        <v>6</v>
      </c>
      <c r="K705">
        <v>2700</v>
      </c>
      <c r="L705">
        <v>0</v>
      </c>
      <c r="M705">
        <v>0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1:60" ht="15" x14ac:dyDescent="0.25">
      <c r="A706">
        <v>35450</v>
      </c>
      <c r="B706">
        <v>35450</v>
      </c>
      <c r="C706">
        <v>5573</v>
      </c>
      <c r="D706" t="s">
        <v>1567</v>
      </c>
      <c r="E706">
        <v>2000</v>
      </c>
      <c r="F706">
        <v>0</v>
      </c>
      <c r="G706">
        <v>0</v>
      </c>
      <c r="H706">
        <v>2</v>
      </c>
      <c r="I706">
        <v>4000</v>
      </c>
      <c r="J706">
        <v>2</v>
      </c>
      <c r="K706">
        <v>4000</v>
      </c>
      <c r="L706">
        <v>0</v>
      </c>
      <c r="M706">
        <v>0</v>
      </c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1:60" ht="15" x14ac:dyDescent="0.25">
      <c r="A707">
        <v>35450</v>
      </c>
      <c r="B707">
        <v>35450</v>
      </c>
      <c r="C707">
        <v>5574</v>
      </c>
      <c r="D707" t="s">
        <v>1567</v>
      </c>
      <c r="E707">
        <v>200</v>
      </c>
      <c r="F707">
        <v>0</v>
      </c>
      <c r="G707">
        <v>0</v>
      </c>
      <c r="H707">
        <v>10</v>
      </c>
      <c r="I707">
        <v>2000</v>
      </c>
      <c r="J707">
        <v>10</v>
      </c>
      <c r="K707">
        <v>2000</v>
      </c>
      <c r="L707">
        <v>0</v>
      </c>
      <c r="M707">
        <v>0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1:60" ht="15" x14ac:dyDescent="0.25">
      <c r="A708">
        <v>35450</v>
      </c>
      <c r="B708">
        <v>35450</v>
      </c>
      <c r="C708">
        <v>5575</v>
      </c>
      <c r="D708" t="s">
        <v>1568</v>
      </c>
      <c r="E708">
        <v>3800</v>
      </c>
      <c r="F708">
        <v>0</v>
      </c>
      <c r="G708">
        <v>0</v>
      </c>
      <c r="H708">
        <v>8</v>
      </c>
      <c r="I708">
        <v>30400</v>
      </c>
      <c r="J708">
        <v>8</v>
      </c>
      <c r="K708">
        <v>30400</v>
      </c>
      <c r="L708">
        <v>0</v>
      </c>
      <c r="M708">
        <v>0</v>
      </c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1:60" ht="15" x14ac:dyDescent="0.25">
      <c r="A709">
        <v>35450</v>
      </c>
      <c r="B709">
        <v>35450</v>
      </c>
      <c r="C709">
        <v>5576</v>
      </c>
      <c r="D709" t="s">
        <v>1570</v>
      </c>
      <c r="E709">
        <v>3000</v>
      </c>
      <c r="F709">
        <v>0</v>
      </c>
      <c r="G709">
        <v>0</v>
      </c>
      <c r="H709">
        <v>2</v>
      </c>
      <c r="I709">
        <v>6000</v>
      </c>
      <c r="J709">
        <v>2</v>
      </c>
      <c r="K709">
        <v>6000</v>
      </c>
      <c r="L709">
        <v>0</v>
      </c>
      <c r="M709">
        <v>0</v>
      </c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1:60" ht="15" x14ac:dyDescent="0.25">
      <c r="A710">
        <v>35450</v>
      </c>
      <c r="B710">
        <v>35450</v>
      </c>
      <c r="C710">
        <v>5577</v>
      </c>
      <c r="D710" t="s">
        <v>1569</v>
      </c>
      <c r="E710">
        <v>1500</v>
      </c>
      <c r="F710">
        <v>0</v>
      </c>
      <c r="G710">
        <v>0</v>
      </c>
      <c r="H710">
        <v>9</v>
      </c>
      <c r="I710">
        <v>13500</v>
      </c>
      <c r="J710">
        <v>9</v>
      </c>
      <c r="K710">
        <v>13500</v>
      </c>
      <c r="L710">
        <v>0</v>
      </c>
      <c r="M710">
        <v>0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1:60" ht="15" x14ac:dyDescent="0.25">
      <c r="A711">
        <v>35450</v>
      </c>
      <c r="B711">
        <v>35450</v>
      </c>
      <c r="C711">
        <v>5578</v>
      </c>
      <c r="D711" t="s">
        <v>1568</v>
      </c>
      <c r="E711">
        <v>4000</v>
      </c>
      <c r="F711">
        <v>0</v>
      </c>
      <c r="G711">
        <v>0</v>
      </c>
      <c r="H711">
        <v>117</v>
      </c>
      <c r="I711">
        <v>468000</v>
      </c>
      <c r="J711">
        <v>117</v>
      </c>
      <c r="K711">
        <v>468000</v>
      </c>
      <c r="L711">
        <v>0</v>
      </c>
      <c r="M711">
        <v>0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1:60" ht="15" x14ac:dyDescent="0.25">
      <c r="A712">
        <v>35450</v>
      </c>
      <c r="B712">
        <v>35450</v>
      </c>
      <c r="C712">
        <v>5579</v>
      </c>
      <c r="D712" t="s">
        <v>1568</v>
      </c>
      <c r="E712">
        <v>3600</v>
      </c>
      <c r="F712">
        <v>0</v>
      </c>
      <c r="G712">
        <v>0</v>
      </c>
      <c r="H712">
        <v>1</v>
      </c>
      <c r="I712">
        <v>3600</v>
      </c>
      <c r="J712">
        <v>1</v>
      </c>
      <c r="K712">
        <v>3600</v>
      </c>
      <c r="L712">
        <v>0</v>
      </c>
      <c r="M712">
        <v>0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1:60" ht="15" x14ac:dyDescent="0.25">
      <c r="A713">
        <v>35450</v>
      </c>
      <c r="B713">
        <v>35450</v>
      </c>
      <c r="C713">
        <v>5580</v>
      </c>
      <c r="D713" t="s">
        <v>1916</v>
      </c>
      <c r="E713">
        <v>16500</v>
      </c>
      <c r="F713">
        <v>0</v>
      </c>
      <c r="G713">
        <v>0</v>
      </c>
      <c r="H713">
        <v>1</v>
      </c>
      <c r="I713">
        <v>16500</v>
      </c>
      <c r="J713">
        <v>1</v>
      </c>
      <c r="K713">
        <v>16500</v>
      </c>
      <c r="L713">
        <v>0</v>
      </c>
      <c r="M713">
        <v>0</v>
      </c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1:60" ht="15" x14ac:dyDescent="0.25">
      <c r="A714">
        <v>35450</v>
      </c>
      <c r="B714">
        <v>35450</v>
      </c>
      <c r="C714">
        <v>5581</v>
      </c>
      <c r="D714" t="s">
        <v>1959</v>
      </c>
      <c r="E714">
        <v>4000</v>
      </c>
      <c r="F714">
        <v>0</v>
      </c>
      <c r="G714">
        <v>0</v>
      </c>
      <c r="H714">
        <v>5</v>
      </c>
      <c r="I714">
        <v>20000</v>
      </c>
      <c r="J714">
        <v>5</v>
      </c>
      <c r="K714">
        <v>20000</v>
      </c>
      <c r="L714">
        <v>0</v>
      </c>
      <c r="M714">
        <v>0</v>
      </c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1:60" ht="15" x14ac:dyDescent="0.25">
      <c r="A715">
        <v>35450</v>
      </c>
      <c r="B715">
        <v>35450</v>
      </c>
      <c r="C715">
        <v>5582</v>
      </c>
      <c r="D715" t="s">
        <v>1959</v>
      </c>
      <c r="E715">
        <v>2200</v>
      </c>
      <c r="F715">
        <v>0</v>
      </c>
      <c r="G715">
        <v>0</v>
      </c>
      <c r="H715">
        <v>2</v>
      </c>
      <c r="I715">
        <v>4400</v>
      </c>
      <c r="J715">
        <v>2</v>
      </c>
      <c r="K715">
        <v>4400</v>
      </c>
      <c r="L715">
        <v>0</v>
      </c>
      <c r="M715">
        <v>0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1:60" ht="15" x14ac:dyDescent="0.25">
      <c r="A716">
        <v>35450</v>
      </c>
      <c r="B716">
        <v>35450</v>
      </c>
      <c r="C716">
        <v>5583</v>
      </c>
      <c r="D716" t="s">
        <v>1960</v>
      </c>
      <c r="E716">
        <v>800</v>
      </c>
      <c r="F716">
        <v>0</v>
      </c>
      <c r="G716">
        <v>0</v>
      </c>
      <c r="H716">
        <v>5</v>
      </c>
      <c r="I716">
        <v>4000</v>
      </c>
      <c r="J716">
        <v>5</v>
      </c>
      <c r="K716">
        <v>4000</v>
      </c>
      <c r="L716">
        <v>0</v>
      </c>
      <c r="M716">
        <v>0</v>
      </c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1:60" ht="15" x14ac:dyDescent="0.25">
      <c r="A717">
        <v>35450</v>
      </c>
      <c r="B717">
        <v>35450</v>
      </c>
      <c r="C717">
        <v>5584</v>
      </c>
      <c r="D717" t="s">
        <v>1568</v>
      </c>
      <c r="E717">
        <v>69300</v>
      </c>
      <c r="F717">
        <v>0</v>
      </c>
      <c r="G717">
        <v>0</v>
      </c>
      <c r="H717">
        <v>2</v>
      </c>
      <c r="I717">
        <v>138600</v>
      </c>
      <c r="J717">
        <v>2</v>
      </c>
      <c r="K717">
        <v>138600</v>
      </c>
      <c r="L717">
        <v>0</v>
      </c>
      <c r="M717">
        <v>0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1:60" ht="15" x14ac:dyDescent="0.25">
      <c r="A718">
        <v>35450</v>
      </c>
      <c r="B718">
        <v>35450</v>
      </c>
      <c r="C718">
        <v>5585</v>
      </c>
      <c r="D718" t="s">
        <v>1916</v>
      </c>
      <c r="E718">
        <v>15000</v>
      </c>
      <c r="F718">
        <v>0</v>
      </c>
      <c r="G718">
        <v>0</v>
      </c>
      <c r="H718">
        <v>6</v>
      </c>
      <c r="I718">
        <v>90000</v>
      </c>
      <c r="J718">
        <v>6</v>
      </c>
      <c r="K718">
        <v>90000</v>
      </c>
      <c r="L718">
        <v>0</v>
      </c>
      <c r="M718">
        <v>0</v>
      </c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1:60" ht="15" x14ac:dyDescent="0.25">
      <c r="A719">
        <v>35450</v>
      </c>
      <c r="B719">
        <v>35450</v>
      </c>
      <c r="C719">
        <v>5586</v>
      </c>
      <c r="D719" t="s">
        <v>1961</v>
      </c>
      <c r="E719">
        <v>500</v>
      </c>
      <c r="F719">
        <v>0</v>
      </c>
      <c r="G719">
        <v>0</v>
      </c>
      <c r="H719">
        <v>14</v>
      </c>
      <c r="I719">
        <v>7000</v>
      </c>
      <c r="J719">
        <v>14</v>
      </c>
      <c r="K719">
        <v>7000</v>
      </c>
      <c r="L719">
        <v>0</v>
      </c>
      <c r="M719">
        <v>0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1:60" ht="15" x14ac:dyDescent="0.25">
      <c r="A720">
        <v>35450</v>
      </c>
      <c r="B720">
        <v>35450</v>
      </c>
      <c r="C720">
        <v>5587</v>
      </c>
      <c r="D720" t="s">
        <v>1569</v>
      </c>
      <c r="E720">
        <v>2000</v>
      </c>
      <c r="F720">
        <v>0</v>
      </c>
      <c r="G720">
        <v>0</v>
      </c>
      <c r="H720">
        <v>4</v>
      </c>
      <c r="I720">
        <v>8000</v>
      </c>
      <c r="J720">
        <v>4</v>
      </c>
      <c r="K720">
        <v>8000</v>
      </c>
      <c r="L720">
        <v>0</v>
      </c>
      <c r="M720">
        <v>0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1:60" ht="15" x14ac:dyDescent="0.25">
      <c r="A721">
        <v>35450</v>
      </c>
      <c r="B721">
        <v>35450</v>
      </c>
      <c r="C721">
        <v>5588</v>
      </c>
      <c r="D721" t="s">
        <v>1960</v>
      </c>
      <c r="E721">
        <v>600</v>
      </c>
      <c r="F721">
        <v>0</v>
      </c>
      <c r="G721">
        <v>0</v>
      </c>
      <c r="H721">
        <v>2</v>
      </c>
      <c r="I721">
        <v>1200</v>
      </c>
      <c r="J721">
        <v>2</v>
      </c>
      <c r="K721">
        <v>1200</v>
      </c>
      <c r="L721">
        <v>0</v>
      </c>
      <c r="M721">
        <v>0</v>
      </c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1:60" ht="15" x14ac:dyDescent="0.25">
      <c r="A722">
        <v>35450</v>
      </c>
      <c r="B722">
        <v>35450</v>
      </c>
      <c r="C722">
        <v>5589</v>
      </c>
      <c r="D722" t="s">
        <v>1916</v>
      </c>
      <c r="E722">
        <v>12000</v>
      </c>
      <c r="F722">
        <v>0</v>
      </c>
      <c r="G722">
        <v>0</v>
      </c>
      <c r="H722">
        <v>1</v>
      </c>
      <c r="I722">
        <v>12000</v>
      </c>
      <c r="J722">
        <v>1</v>
      </c>
      <c r="K722">
        <v>12000</v>
      </c>
      <c r="L722">
        <v>0</v>
      </c>
      <c r="M722">
        <v>0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1:60" ht="15" x14ac:dyDescent="0.25">
      <c r="A723">
        <v>35450</v>
      </c>
      <c r="B723">
        <v>35450</v>
      </c>
      <c r="C723">
        <v>5590</v>
      </c>
      <c r="D723" t="s">
        <v>1568</v>
      </c>
      <c r="E723">
        <v>4180</v>
      </c>
      <c r="F723">
        <v>0</v>
      </c>
      <c r="G723">
        <v>0</v>
      </c>
      <c r="H723">
        <v>4</v>
      </c>
      <c r="I723">
        <v>16720</v>
      </c>
      <c r="J723">
        <v>4</v>
      </c>
      <c r="K723">
        <v>16720</v>
      </c>
      <c r="L723">
        <v>0</v>
      </c>
      <c r="M723">
        <v>0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1:60" ht="15" x14ac:dyDescent="0.25">
      <c r="A724">
        <v>35450</v>
      </c>
      <c r="B724">
        <v>35450</v>
      </c>
      <c r="C724">
        <v>5591</v>
      </c>
      <c r="D724" t="s">
        <v>1960</v>
      </c>
      <c r="E724">
        <v>1000</v>
      </c>
      <c r="F724">
        <v>0</v>
      </c>
      <c r="G724">
        <v>0</v>
      </c>
      <c r="H724">
        <v>6</v>
      </c>
      <c r="I724">
        <v>6000</v>
      </c>
      <c r="J724">
        <v>6</v>
      </c>
      <c r="K724">
        <v>6000</v>
      </c>
      <c r="L724">
        <v>0</v>
      </c>
      <c r="M724">
        <v>0</v>
      </c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1:60" ht="15" x14ac:dyDescent="0.25">
      <c r="A725">
        <v>35450</v>
      </c>
      <c r="B725">
        <v>35450</v>
      </c>
      <c r="C725">
        <v>5592</v>
      </c>
      <c r="D725" t="s">
        <v>2120</v>
      </c>
      <c r="E725">
        <v>1000</v>
      </c>
      <c r="F725">
        <v>0</v>
      </c>
      <c r="G725">
        <v>0</v>
      </c>
      <c r="H725">
        <v>1</v>
      </c>
      <c r="I725">
        <v>1000</v>
      </c>
      <c r="J725">
        <v>1</v>
      </c>
      <c r="K725">
        <v>1000</v>
      </c>
      <c r="L725">
        <v>0</v>
      </c>
      <c r="M725">
        <v>0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1:60" ht="15" x14ac:dyDescent="0.25">
      <c r="A726">
        <v>35450</v>
      </c>
      <c r="B726">
        <v>35450</v>
      </c>
      <c r="C726">
        <v>5593</v>
      </c>
      <c r="D726" t="s">
        <v>2176</v>
      </c>
      <c r="E726">
        <v>45000</v>
      </c>
      <c r="F726">
        <v>0</v>
      </c>
      <c r="G726">
        <v>0</v>
      </c>
      <c r="H726">
        <v>1</v>
      </c>
      <c r="I726">
        <v>45000</v>
      </c>
      <c r="J726">
        <v>1</v>
      </c>
      <c r="K726">
        <v>45000</v>
      </c>
      <c r="L726">
        <v>0</v>
      </c>
      <c r="M726">
        <v>0</v>
      </c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1:60" ht="15" x14ac:dyDescent="0.25">
      <c r="A727">
        <v>35450</v>
      </c>
      <c r="B727">
        <v>35450</v>
      </c>
      <c r="C727">
        <v>5594</v>
      </c>
      <c r="D727" t="s">
        <v>2178</v>
      </c>
      <c r="E727">
        <v>9000</v>
      </c>
      <c r="F727">
        <v>0</v>
      </c>
      <c r="G727">
        <v>0</v>
      </c>
      <c r="H727">
        <v>2</v>
      </c>
      <c r="I727">
        <v>18000</v>
      </c>
      <c r="J727">
        <v>2</v>
      </c>
      <c r="K727">
        <v>18000</v>
      </c>
      <c r="L727">
        <v>0</v>
      </c>
      <c r="M727">
        <v>0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1:60" ht="15" x14ac:dyDescent="0.25">
      <c r="A728">
        <v>35450</v>
      </c>
      <c r="B728">
        <v>35450</v>
      </c>
      <c r="C728">
        <v>5595</v>
      </c>
      <c r="D728" t="s">
        <v>1916</v>
      </c>
      <c r="E728">
        <v>14000</v>
      </c>
      <c r="F728">
        <v>0</v>
      </c>
      <c r="G728">
        <v>0</v>
      </c>
      <c r="H728">
        <v>2</v>
      </c>
      <c r="I728">
        <v>28000</v>
      </c>
      <c r="J728">
        <v>2</v>
      </c>
      <c r="K728">
        <v>28000</v>
      </c>
      <c r="L728">
        <v>0</v>
      </c>
      <c r="M728">
        <v>0</v>
      </c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1:60" ht="15" x14ac:dyDescent="0.25">
      <c r="A729">
        <v>35420</v>
      </c>
      <c r="B729">
        <v>35420</v>
      </c>
      <c r="C729">
        <v>5596</v>
      </c>
      <c r="D729" t="s">
        <v>1917</v>
      </c>
      <c r="E729">
        <v>1300</v>
      </c>
      <c r="F729">
        <v>0</v>
      </c>
      <c r="G729">
        <v>0</v>
      </c>
      <c r="H729">
        <v>10</v>
      </c>
      <c r="I729">
        <v>13000</v>
      </c>
      <c r="J729">
        <v>10</v>
      </c>
      <c r="K729">
        <v>13000</v>
      </c>
      <c r="L729">
        <v>0</v>
      </c>
      <c r="M729">
        <v>0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1:60" ht="15" x14ac:dyDescent="0.25">
      <c r="A730">
        <v>35420</v>
      </c>
      <c r="B730">
        <v>35420</v>
      </c>
      <c r="C730">
        <v>5597</v>
      </c>
      <c r="D730" t="s">
        <v>1915</v>
      </c>
      <c r="E730">
        <v>1000</v>
      </c>
      <c r="F730">
        <v>0</v>
      </c>
      <c r="G730">
        <v>0</v>
      </c>
      <c r="H730">
        <v>16</v>
      </c>
      <c r="I730">
        <v>16000</v>
      </c>
      <c r="J730">
        <v>16</v>
      </c>
      <c r="K730">
        <v>16000</v>
      </c>
      <c r="L730">
        <v>0</v>
      </c>
      <c r="M730">
        <v>0</v>
      </c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1:60" ht="15" x14ac:dyDescent="0.25">
      <c r="A731">
        <v>35420</v>
      </c>
      <c r="B731">
        <v>35420</v>
      </c>
      <c r="C731">
        <v>5598</v>
      </c>
      <c r="D731" t="s">
        <v>1918</v>
      </c>
      <c r="E731">
        <v>800</v>
      </c>
      <c r="F731">
        <v>0</v>
      </c>
      <c r="G731">
        <v>0</v>
      </c>
      <c r="H731">
        <v>10</v>
      </c>
      <c r="I731">
        <v>8000</v>
      </c>
      <c r="J731">
        <v>10</v>
      </c>
      <c r="K731">
        <v>8000</v>
      </c>
      <c r="L731">
        <v>0</v>
      </c>
      <c r="M731">
        <v>0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1:60" ht="15" x14ac:dyDescent="0.25">
      <c r="A732">
        <v>35420</v>
      </c>
      <c r="B732">
        <v>35420</v>
      </c>
      <c r="C732">
        <v>5599</v>
      </c>
      <c r="D732" t="s">
        <v>1919</v>
      </c>
      <c r="E732">
        <v>15000</v>
      </c>
      <c r="F732">
        <v>0</v>
      </c>
      <c r="G732">
        <v>0</v>
      </c>
      <c r="H732">
        <v>1</v>
      </c>
      <c r="I732">
        <v>15000</v>
      </c>
      <c r="J732">
        <v>1</v>
      </c>
      <c r="K732">
        <v>15000</v>
      </c>
      <c r="L732">
        <v>0</v>
      </c>
      <c r="M732">
        <v>0</v>
      </c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1:60" ht="15" x14ac:dyDescent="0.25">
      <c r="A733">
        <v>35420</v>
      </c>
      <c r="B733">
        <v>35420</v>
      </c>
      <c r="C733">
        <v>5600</v>
      </c>
      <c r="D733" t="s">
        <v>1920</v>
      </c>
      <c r="E733">
        <v>1500</v>
      </c>
      <c r="F733">
        <v>0</v>
      </c>
      <c r="G733">
        <v>0</v>
      </c>
      <c r="H733">
        <v>10</v>
      </c>
      <c r="I733">
        <v>15000</v>
      </c>
      <c r="J733">
        <v>10</v>
      </c>
      <c r="K733">
        <v>15000</v>
      </c>
      <c r="L733">
        <v>0</v>
      </c>
      <c r="M733">
        <v>0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1:60" ht="15" x14ac:dyDescent="0.25">
      <c r="A734">
        <v>35420</v>
      </c>
      <c r="B734">
        <v>35420</v>
      </c>
      <c r="C734">
        <v>5601</v>
      </c>
      <c r="D734" t="s">
        <v>1771</v>
      </c>
      <c r="E734">
        <v>2750</v>
      </c>
      <c r="F734">
        <v>0</v>
      </c>
      <c r="G734">
        <v>0</v>
      </c>
      <c r="H734">
        <v>15</v>
      </c>
      <c r="I734">
        <v>41250</v>
      </c>
      <c r="J734">
        <v>15</v>
      </c>
      <c r="K734">
        <v>41250</v>
      </c>
      <c r="L734">
        <v>0</v>
      </c>
      <c r="M734">
        <v>0</v>
      </c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1:60" ht="15" x14ac:dyDescent="0.25">
      <c r="A735">
        <v>35420</v>
      </c>
      <c r="B735">
        <v>35420</v>
      </c>
      <c r="C735">
        <v>5602</v>
      </c>
      <c r="D735" t="s">
        <v>1921</v>
      </c>
      <c r="E735">
        <v>4000</v>
      </c>
      <c r="F735">
        <v>0</v>
      </c>
      <c r="G735">
        <v>0</v>
      </c>
      <c r="H735">
        <v>2</v>
      </c>
      <c r="I735">
        <v>8000</v>
      </c>
      <c r="J735">
        <v>2</v>
      </c>
      <c r="K735">
        <v>8000</v>
      </c>
      <c r="L735">
        <v>0</v>
      </c>
      <c r="M735">
        <v>0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1:60" ht="15" x14ac:dyDescent="0.25">
      <c r="A736">
        <v>35420</v>
      </c>
      <c r="B736">
        <v>35420</v>
      </c>
      <c r="C736">
        <v>5603</v>
      </c>
      <c r="D736" t="s">
        <v>1922</v>
      </c>
      <c r="E736">
        <v>26000</v>
      </c>
      <c r="F736">
        <v>0</v>
      </c>
      <c r="G736">
        <v>0</v>
      </c>
      <c r="H736">
        <v>5</v>
      </c>
      <c r="I736">
        <v>130000</v>
      </c>
      <c r="J736">
        <v>5</v>
      </c>
      <c r="K736">
        <v>130000</v>
      </c>
      <c r="L736">
        <v>0</v>
      </c>
      <c r="M736">
        <v>0</v>
      </c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1:60" ht="15" x14ac:dyDescent="0.25">
      <c r="A737">
        <v>35420</v>
      </c>
      <c r="B737">
        <v>35420</v>
      </c>
      <c r="C737">
        <v>5604</v>
      </c>
      <c r="D737" t="s">
        <v>1575</v>
      </c>
      <c r="E737">
        <v>40</v>
      </c>
      <c r="F737">
        <v>0</v>
      </c>
      <c r="G737">
        <v>0</v>
      </c>
      <c r="H737">
        <v>50</v>
      </c>
      <c r="I737">
        <v>2000</v>
      </c>
      <c r="J737">
        <v>50</v>
      </c>
      <c r="K737">
        <v>2000</v>
      </c>
      <c r="L737">
        <v>0</v>
      </c>
      <c r="M737">
        <v>0</v>
      </c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1:60" ht="15" x14ac:dyDescent="0.25">
      <c r="A738">
        <v>35420</v>
      </c>
      <c r="B738">
        <v>35420</v>
      </c>
      <c r="C738">
        <v>5605</v>
      </c>
      <c r="D738" t="s">
        <v>1962</v>
      </c>
      <c r="E738">
        <v>40</v>
      </c>
      <c r="F738">
        <v>0</v>
      </c>
      <c r="G738">
        <v>0</v>
      </c>
      <c r="H738">
        <v>100</v>
      </c>
      <c r="I738">
        <v>4000</v>
      </c>
      <c r="J738">
        <v>100</v>
      </c>
      <c r="K738">
        <v>4000</v>
      </c>
      <c r="L738">
        <v>0</v>
      </c>
      <c r="M738">
        <v>0</v>
      </c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1:60" ht="15" x14ac:dyDescent="0.25">
      <c r="A739">
        <v>35420</v>
      </c>
      <c r="B739">
        <v>35420</v>
      </c>
      <c r="C739">
        <v>5606</v>
      </c>
      <c r="D739" t="s">
        <v>1917</v>
      </c>
      <c r="E739">
        <v>1000</v>
      </c>
      <c r="F739">
        <v>0</v>
      </c>
      <c r="G739">
        <v>0</v>
      </c>
      <c r="H739">
        <v>5</v>
      </c>
      <c r="I739">
        <v>5000</v>
      </c>
      <c r="J739">
        <v>5</v>
      </c>
      <c r="K739">
        <v>5000</v>
      </c>
      <c r="L739">
        <v>0</v>
      </c>
      <c r="M739">
        <v>0</v>
      </c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1:60" ht="15" x14ac:dyDescent="0.25">
      <c r="A740">
        <v>35420</v>
      </c>
      <c r="B740">
        <v>35420</v>
      </c>
      <c r="C740">
        <v>5607</v>
      </c>
      <c r="D740" t="s">
        <v>1963</v>
      </c>
      <c r="E740">
        <v>8500</v>
      </c>
      <c r="F740">
        <v>0</v>
      </c>
      <c r="G740">
        <v>0</v>
      </c>
      <c r="H740">
        <v>2</v>
      </c>
      <c r="I740">
        <v>17000</v>
      </c>
      <c r="J740">
        <v>1</v>
      </c>
      <c r="K740">
        <v>8500</v>
      </c>
      <c r="L740">
        <v>1</v>
      </c>
      <c r="M740">
        <v>8500</v>
      </c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1:60" ht="15" x14ac:dyDescent="0.25">
      <c r="A741">
        <v>35420</v>
      </c>
      <c r="B741">
        <v>35420</v>
      </c>
      <c r="C741">
        <v>5608</v>
      </c>
      <c r="D741" t="s">
        <v>1964</v>
      </c>
      <c r="E741">
        <v>100</v>
      </c>
      <c r="F741">
        <v>0</v>
      </c>
      <c r="G741">
        <v>0</v>
      </c>
      <c r="H741">
        <v>15</v>
      </c>
      <c r="I741">
        <v>1500</v>
      </c>
      <c r="J741">
        <v>15</v>
      </c>
      <c r="K741">
        <v>1500</v>
      </c>
      <c r="L741">
        <v>0</v>
      </c>
      <c r="M741">
        <v>0</v>
      </c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1:60" ht="15" x14ac:dyDescent="0.25">
      <c r="A742">
        <v>35420</v>
      </c>
      <c r="B742">
        <v>35420</v>
      </c>
      <c r="C742">
        <v>5609</v>
      </c>
      <c r="D742" t="s">
        <v>1974</v>
      </c>
      <c r="E742">
        <v>1000</v>
      </c>
      <c r="F742">
        <v>0</v>
      </c>
      <c r="G742">
        <v>0</v>
      </c>
      <c r="H742">
        <v>10</v>
      </c>
      <c r="I742">
        <v>10000</v>
      </c>
      <c r="J742">
        <v>10</v>
      </c>
      <c r="K742">
        <v>10000</v>
      </c>
      <c r="L742">
        <v>0</v>
      </c>
      <c r="M742">
        <v>0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 spans="1:60" ht="15" x14ac:dyDescent="0.25">
      <c r="A743">
        <v>35420</v>
      </c>
      <c r="B743">
        <v>35420</v>
      </c>
      <c r="C743">
        <v>5610</v>
      </c>
      <c r="D743" t="s">
        <v>1962</v>
      </c>
      <c r="E743">
        <v>20</v>
      </c>
      <c r="F743">
        <v>0</v>
      </c>
      <c r="G743">
        <v>0</v>
      </c>
      <c r="H743">
        <v>45</v>
      </c>
      <c r="I743">
        <v>900</v>
      </c>
      <c r="J743">
        <v>45</v>
      </c>
      <c r="K743">
        <v>900</v>
      </c>
      <c r="L743">
        <v>0</v>
      </c>
      <c r="M743">
        <v>0</v>
      </c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 spans="1:60" ht="15" x14ac:dyDescent="0.25">
      <c r="A744">
        <v>35420</v>
      </c>
      <c r="B744">
        <v>35420</v>
      </c>
      <c r="C744">
        <v>5611</v>
      </c>
      <c r="D744" t="s">
        <v>1965</v>
      </c>
      <c r="E744">
        <v>2500</v>
      </c>
      <c r="F744">
        <v>0</v>
      </c>
      <c r="G744">
        <v>0</v>
      </c>
      <c r="H744">
        <v>2</v>
      </c>
      <c r="I744">
        <v>5000</v>
      </c>
      <c r="J744">
        <v>2</v>
      </c>
      <c r="K744">
        <v>5000</v>
      </c>
      <c r="L744">
        <v>0</v>
      </c>
      <c r="M744">
        <v>0</v>
      </c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 spans="1:60" ht="15" x14ac:dyDescent="0.25">
      <c r="A745">
        <v>35420</v>
      </c>
      <c r="B745">
        <v>35420</v>
      </c>
      <c r="C745">
        <v>5612</v>
      </c>
      <c r="D745" t="s">
        <v>1524</v>
      </c>
      <c r="E745">
        <v>4000</v>
      </c>
      <c r="F745">
        <v>0</v>
      </c>
      <c r="G745">
        <v>0</v>
      </c>
      <c r="H745">
        <v>3</v>
      </c>
      <c r="I745">
        <v>12000</v>
      </c>
      <c r="J745">
        <v>3</v>
      </c>
      <c r="K745">
        <v>12000</v>
      </c>
      <c r="L745">
        <v>0</v>
      </c>
      <c r="M745">
        <v>0</v>
      </c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 spans="1:60" ht="15" x14ac:dyDescent="0.25">
      <c r="A746">
        <v>35420</v>
      </c>
      <c r="B746">
        <v>35420</v>
      </c>
      <c r="C746">
        <v>5613</v>
      </c>
      <c r="D746" t="s">
        <v>1966</v>
      </c>
      <c r="E746">
        <v>4000</v>
      </c>
      <c r="F746">
        <v>0</v>
      </c>
      <c r="G746">
        <v>0</v>
      </c>
      <c r="H746">
        <v>1</v>
      </c>
      <c r="I746">
        <v>4000</v>
      </c>
      <c r="J746">
        <v>1</v>
      </c>
      <c r="K746">
        <v>4000</v>
      </c>
      <c r="L746">
        <v>0</v>
      </c>
      <c r="M746">
        <v>0</v>
      </c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 spans="1:60" ht="15" x14ac:dyDescent="0.25">
      <c r="A747">
        <v>35420</v>
      </c>
      <c r="B747">
        <v>35420</v>
      </c>
      <c r="C747">
        <v>5614</v>
      </c>
      <c r="D747" t="s">
        <v>1962</v>
      </c>
      <c r="E747">
        <v>3500</v>
      </c>
      <c r="F747">
        <v>0</v>
      </c>
      <c r="G747">
        <v>0</v>
      </c>
      <c r="H747">
        <v>6</v>
      </c>
      <c r="I747">
        <v>21000</v>
      </c>
      <c r="J747">
        <v>6</v>
      </c>
      <c r="K747">
        <v>21000</v>
      </c>
      <c r="L747">
        <v>0</v>
      </c>
      <c r="M747">
        <v>0</v>
      </c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 spans="1:60" ht="15" x14ac:dyDescent="0.25">
      <c r="A748">
        <v>35420</v>
      </c>
      <c r="B748">
        <v>35420</v>
      </c>
      <c r="C748">
        <v>5615</v>
      </c>
      <c r="D748" t="s">
        <v>1967</v>
      </c>
      <c r="E748">
        <v>5500</v>
      </c>
      <c r="F748">
        <v>0</v>
      </c>
      <c r="G748">
        <v>0</v>
      </c>
      <c r="H748">
        <v>1</v>
      </c>
      <c r="I748">
        <v>5500</v>
      </c>
      <c r="J748">
        <v>1</v>
      </c>
      <c r="K748">
        <v>5500</v>
      </c>
      <c r="L748">
        <v>0</v>
      </c>
      <c r="M748">
        <v>0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 spans="1:60" ht="15" x14ac:dyDescent="0.25">
      <c r="A749">
        <v>35420</v>
      </c>
      <c r="B749">
        <v>35420</v>
      </c>
      <c r="C749">
        <v>5616</v>
      </c>
      <c r="D749" t="s">
        <v>1969</v>
      </c>
      <c r="E749">
        <v>1000</v>
      </c>
      <c r="F749">
        <v>0</v>
      </c>
      <c r="G749">
        <v>0</v>
      </c>
      <c r="H749">
        <v>10</v>
      </c>
      <c r="I749">
        <v>10000</v>
      </c>
      <c r="J749">
        <v>10</v>
      </c>
      <c r="K749">
        <v>10000</v>
      </c>
      <c r="L749">
        <v>0</v>
      </c>
      <c r="M749">
        <v>0</v>
      </c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 spans="1:60" ht="15" x14ac:dyDescent="0.25">
      <c r="A750">
        <v>35420</v>
      </c>
      <c r="B750">
        <v>35420</v>
      </c>
      <c r="C750">
        <v>5617</v>
      </c>
      <c r="D750" t="s">
        <v>1970</v>
      </c>
      <c r="E750">
        <v>6000</v>
      </c>
      <c r="F750">
        <v>0</v>
      </c>
      <c r="G750">
        <v>0</v>
      </c>
      <c r="H750">
        <v>2</v>
      </c>
      <c r="I750">
        <v>12000</v>
      </c>
      <c r="J750">
        <v>2</v>
      </c>
      <c r="K750">
        <v>12000</v>
      </c>
      <c r="L750">
        <v>0</v>
      </c>
      <c r="M750">
        <v>0</v>
      </c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 spans="1:60" ht="15" x14ac:dyDescent="0.25">
      <c r="A751">
        <v>35420</v>
      </c>
      <c r="B751">
        <v>35420</v>
      </c>
      <c r="C751">
        <v>5618</v>
      </c>
      <c r="D751" t="s">
        <v>1971</v>
      </c>
      <c r="E751">
        <v>6000</v>
      </c>
      <c r="F751">
        <v>0</v>
      </c>
      <c r="G751">
        <v>0</v>
      </c>
      <c r="H751">
        <v>3</v>
      </c>
      <c r="I751">
        <v>18000</v>
      </c>
      <c r="J751">
        <v>3</v>
      </c>
      <c r="K751">
        <v>18000</v>
      </c>
      <c r="L751">
        <v>0</v>
      </c>
      <c r="M751">
        <v>0</v>
      </c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 spans="1:60" ht="15" x14ac:dyDescent="0.25">
      <c r="A752">
        <v>35420</v>
      </c>
      <c r="B752">
        <v>35420</v>
      </c>
      <c r="C752">
        <v>5619</v>
      </c>
      <c r="D752" t="s">
        <v>1972</v>
      </c>
      <c r="E752">
        <v>1000</v>
      </c>
      <c r="F752">
        <v>0</v>
      </c>
      <c r="G752">
        <v>0</v>
      </c>
      <c r="H752">
        <v>1</v>
      </c>
      <c r="I752">
        <v>1000</v>
      </c>
      <c r="J752">
        <v>1</v>
      </c>
      <c r="K752">
        <v>1000</v>
      </c>
      <c r="L752">
        <v>0</v>
      </c>
      <c r="M752">
        <v>0</v>
      </c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 spans="1:60" ht="15" x14ac:dyDescent="0.25">
      <c r="A753">
        <v>35420</v>
      </c>
      <c r="B753">
        <v>35420</v>
      </c>
      <c r="C753">
        <v>5620</v>
      </c>
      <c r="D753" t="s">
        <v>1579</v>
      </c>
      <c r="E753">
        <v>3500</v>
      </c>
      <c r="F753">
        <v>0</v>
      </c>
      <c r="G753">
        <v>0</v>
      </c>
      <c r="H753">
        <v>2</v>
      </c>
      <c r="I753">
        <v>7000</v>
      </c>
      <c r="J753">
        <v>2</v>
      </c>
      <c r="K753">
        <v>7000</v>
      </c>
      <c r="L753">
        <v>0</v>
      </c>
      <c r="M753">
        <v>0</v>
      </c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 spans="1:60" ht="15" x14ac:dyDescent="0.25">
      <c r="A754">
        <v>35420</v>
      </c>
      <c r="B754">
        <v>35420</v>
      </c>
      <c r="C754">
        <v>5621</v>
      </c>
      <c r="D754" t="s">
        <v>1579</v>
      </c>
      <c r="E754">
        <v>2800</v>
      </c>
      <c r="F754">
        <v>0</v>
      </c>
      <c r="G754">
        <v>0</v>
      </c>
      <c r="H754">
        <v>18</v>
      </c>
      <c r="I754">
        <v>50400</v>
      </c>
      <c r="J754">
        <v>18</v>
      </c>
      <c r="K754">
        <v>50400</v>
      </c>
      <c r="L754">
        <v>0</v>
      </c>
      <c r="M754">
        <v>0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 spans="1:60" ht="15" x14ac:dyDescent="0.25">
      <c r="A755">
        <v>35420</v>
      </c>
      <c r="B755">
        <v>35420</v>
      </c>
      <c r="C755">
        <v>5622</v>
      </c>
      <c r="D755" t="s">
        <v>1524</v>
      </c>
      <c r="E755">
        <v>5000</v>
      </c>
      <c r="F755">
        <v>0</v>
      </c>
      <c r="G755">
        <v>0</v>
      </c>
      <c r="H755">
        <v>8</v>
      </c>
      <c r="I755">
        <v>40000</v>
      </c>
      <c r="J755">
        <v>8</v>
      </c>
      <c r="K755">
        <v>40000</v>
      </c>
      <c r="L755">
        <v>0</v>
      </c>
      <c r="M755">
        <v>0</v>
      </c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 spans="1:60" ht="15" x14ac:dyDescent="0.25">
      <c r="A756">
        <v>35420</v>
      </c>
      <c r="B756">
        <v>35420</v>
      </c>
      <c r="C756">
        <v>5623</v>
      </c>
      <c r="D756" t="s">
        <v>1973</v>
      </c>
      <c r="E756">
        <v>1700</v>
      </c>
      <c r="F756">
        <v>0</v>
      </c>
      <c r="G756">
        <v>0</v>
      </c>
      <c r="H756">
        <v>1</v>
      </c>
      <c r="I756">
        <v>1700</v>
      </c>
      <c r="J756">
        <v>1</v>
      </c>
      <c r="K756">
        <v>1700</v>
      </c>
      <c r="L756">
        <v>0</v>
      </c>
      <c r="M756">
        <v>0</v>
      </c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 spans="1:60" ht="15" x14ac:dyDescent="0.25">
      <c r="A757">
        <v>35420</v>
      </c>
      <c r="B757">
        <v>35420</v>
      </c>
      <c r="C757">
        <v>5624</v>
      </c>
      <c r="D757" t="s">
        <v>1528</v>
      </c>
      <c r="E757">
        <v>4000</v>
      </c>
      <c r="F757">
        <v>0</v>
      </c>
      <c r="G757">
        <v>0</v>
      </c>
      <c r="H757">
        <v>7</v>
      </c>
      <c r="I757">
        <v>28000</v>
      </c>
      <c r="J757">
        <v>7</v>
      </c>
      <c r="K757">
        <v>28000</v>
      </c>
      <c r="L757">
        <v>0</v>
      </c>
      <c r="M757">
        <v>0</v>
      </c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 spans="1:60" ht="15" x14ac:dyDescent="0.25">
      <c r="A758">
        <v>35420</v>
      </c>
      <c r="B758">
        <v>35420</v>
      </c>
      <c r="C758">
        <v>5625</v>
      </c>
      <c r="D758" t="s">
        <v>1525</v>
      </c>
      <c r="E758">
        <v>13500</v>
      </c>
      <c r="F758">
        <v>0</v>
      </c>
      <c r="G758">
        <v>0</v>
      </c>
      <c r="H758">
        <v>4</v>
      </c>
      <c r="I758">
        <v>54000</v>
      </c>
      <c r="J758">
        <v>4</v>
      </c>
      <c r="K758">
        <v>54000</v>
      </c>
      <c r="L758">
        <v>0</v>
      </c>
      <c r="M758">
        <v>0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 spans="1:60" ht="15" x14ac:dyDescent="0.25">
      <c r="A759">
        <v>35420</v>
      </c>
      <c r="B759">
        <v>35420</v>
      </c>
      <c r="C759">
        <v>5626</v>
      </c>
      <c r="D759" t="s">
        <v>1530</v>
      </c>
      <c r="E759">
        <v>900</v>
      </c>
      <c r="F759">
        <v>0</v>
      </c>
      <c r="G759">
        <v>0</v>
      </c>
      <c r="H759">
        <v>4</v>
      </c>
      <c r="I759">
        <v>3600</v>
      </c>
      <c r="J759">
        <v>4</v>
      </c>
      <c r="K759">
        <v>3600</v>
      </c>
      <c r="L759">
        <v>0</v>
      </c>
      <c r="M759">
        <v>0</v>
      </c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 spans="1:60" ht="15" x14ac:dyDescent="0.25">
      <c r="A760">
        <v>35420</v>
      </c>
      <c r="B760">
        <v>35420</v>
      </c>
      <c r="C760">
        <v>5627</v>
      </c>
      <c r="D760" t="s">
        <v>1531</v>
      </c>
      <c r="E760">
        <v>4000</v>
      </c>
      <c r="F760">
        <v>0</v>
      </c>
      <c r="G760">
        <v>0</v>
      </c>
      <c r="H760">
        <v>27.6</v>
      </c>
      <c r="I760">
        <v>110400</v>
      </c>
      <c r="J760">
        <v>27.6</v>
      </c>
      <c r="K760">
        <v>110400</v>
      </c>
      <c r="L760">
        <v>0</v>
      </c>
      <c r="M760">
        <v>0</v>
      </c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 spans="1:60" ht="15" x14ac:dyDescent="0.25">
      <c r="A761">
        <v>35420</v>
      </c>
      <c r="B761">
        <v>35420</v>
      </c>
      <c r="C761">
        <v>5628</v>
      </c>
      <c r="D761" t="s">
        <v>1532</v>
      </c>
      <c r="E761">
        <v>1000</v>
      </c>
      <c r="F761">
        <v>0</v>
      </c>
      <c r="G761">
        <v>0</v>
      </c>
      <c r="H761">
        <v>1</v>
      </c>
      <c r="I761">
        <v>1000</v>
      </c>
      <c r="J761">
        <v>1</v>
      </c>
      <c r="K761">
        <v>1000</v>
      </c>
      <c r="L761">
        <v>0</v>
      </c>
      <c r="M761">
        <v>0</v>
      </c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 spans="1:60" ht="15" x14ac:dyDescent="0.25">
      <c r="A762">
        <v>35420</v>
      </c>
      <c r="B762">
        <v>35420</v>
      </c>
      <c r="C762">
        <v>5629</v>
      </c>
      <c r="D762" t="s">
        <v>1533</v>
      </c>
      <c r="E762">
        <v>1500</v>
      </c>
      <c r="F762">
        <v>0</v>
      </c>
      <c r="G762">
        <v>0</v>
      </c>
      <c r="H762">
        <v>5</v>
      </c>
      <c r="I762">
        <v>7500</v>
      </c>
      <c r="J762">
        <v>5</v>
      </c>
      <c r="K762">
        <v>7500</v>
      </c>
      <c r="L762">
        <v>0</v>
      </c>
      <c r="M762">
        <v>0</v>
      </c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 spans="1:60" ht="15" x14ac:dyDescent="0.25">
      <c r="A763">
        <v>35420</v>
      </c>
      <c r="B763">
        <v>35420</v>
      </c>
      <c r="C763">
        <v>5630</v>
      </c>
      <c r="D763" t="s">
        <v>1534</v>
      </c>
      <c r="E763">
        <v>36000</v>
      </c>
      <c r="F763">
        <v>0</v>
      </c>
      <c r="G763">
        <v>0</v>
      </c>
      <c r="H763">
        <v>1</v>
      </c>
      <c r="I763">
        <v>36000</v>
      </c>
      <c r="J763">
        <v>1</v>
      </c>
      <c r="K763">
        <v>36000</v>
      </c>
      <c r="L763">
        <v>0</v>
      </c>
      <c r="M763">
        <v>0</v>
      </c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 spans="1:60" ht="15" x14ac:dyDescent="0.25">
      <c r="A764">
        <v>35420</v>
      </c>
      <c r="B764">
        <v>35420</v>
      </c>
      <c r="C764">
        <v>5631</v>
      </c>
      <c r="D764" t="s">
        <v>1572</v>
      </c>
      <c r="E764">
        <v>2000</v>
      </c>
      <c r="F764">
        <v>0</v>
      </c>
      <c r="G764">
        <v>0</v>
      </c>
      <c r="H764">
        <v>4</v>
      </c>
      <c r="I764">
        <v>8000</v>
      </c>
      <c r="J764">
        <v>4</v>
      </c>
      <c r="K764">
        <v>8000</v>
      </c>
      <c r="L764">
        <v>0</v>
      </c>
      <c r="M764">
        <v>0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 spans="1:60" ht="15" x14ac:dyDescent="0.25">
      <c r="A765">
        <v>35420</v>
      </c>
      <c r="B765">
        <v>35420</v>
      </c>
      <c r="C765">
        <v>5632</v>
      </c>
      <c r="D765" t="s">
        <v>1573</v>
      </c>
      <c r="E765">
        <v>2200</v>
      </c>
      <c r="F765">
        <v>0</v>
      </c>
      <c r="G765">
        <v>0</v>
      </c>
      <c r="H765">
        <v>1</v>
      </c>
      <c r="I765">
        <v>2200</v>
      </c>
      <c r="J765">
        <v>1</v>
      </c>
      <c r="K765">
        <v>2200</v>
      </c>
      <c r="L765">
        <v>0</v>
      </c>
      <c r="M765">
        <v>0</v>
      </c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 spans="1:60" ht="15" x14ac:dyDescent="0.25">
      <c r="A766">
        <v>35420</v>
      </c>
      <c r="B766">
        <v>35420</v>
      </c>
      <c r="C766">
        <v>5633</v>
      </c>
      <c r="D766" t="s">
        <v>1574</v>
      </c>
      <c r="E766">
        <v>3000</v>
      </c>
      <c r="F766">
        <v>0</v>
      </c>
      <c r="G766">
        <v>0</v>
      </c>
      <c r="H766">
        <v>6</v>
      </c>
      <c r="I766">
        <v>18000</v>
      </c>
      <c r="J766">
        <v>6</v>
      </c>
      <c r="K766">
        <v>18000</v>
      </c>
      <c r="L766">
        <v>0</v>
      </c>
      <c r="M766">
        <v>0</v>
      </c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 spans="1:60" ht="15" x14ac:dyDescent="0.25">
      <c r="A767">
        <v>35420</v>
      </c>
      <c r="B767">
        <v>35420</v>
      </c>
      <c r="C767">
        <v>5634</v>
      </c>
      <c r="D767" t="s">
        <v>1575</v>
      </c>
      <c r="E767">
        <v>600</v>
      </c>
      <c r="F767">
        <v>0</v>
      </c>
      <c r="G767">
        <v>0</v>
      </c>
      <c r="H767">
        <v>4</v>
      </c>
      <c r="I767">
        <v>2400</v>
      </c>
      <c r="J767">
        <v>4</v>
      </c>
      <c r="K767">
        <v>2400</v>
      </c>
      <c r="L767">
        <v>0</v>
      </c>
      <c r="M767">
        <v>0</v>
      </c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 spans="1:60" ht="15" x14ac:dyDescent="0.25">
      <c r="A768">
        <v>35420</v>
      </c>
      <c r="B768">
        <v>35420</v>
      </c>
      <c r="C768">
        <v>5635</v>
      </c>
      <c r="D768" t="s">
        <v>1576</v>
      </c>
      <c r="E768">
        <v>8500</v>
      </c>
      <c r="F768">
        <v>0</v>
      </c>
      <c r="G768">
        <v>0</v>
      </c>
      <c r="H768">
        <v>1</v>
      </c>
      <c r="I768">
        <v>8500</v>
      </c>
      <c r="J768">
        <v>1</v>
      </c>
      <c r="K768">
        <v>8500</v>
      </c>
      <c r="L768">
        <v>0</v>
      </c>
      <c r="M768">
        <v>0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 spans="1:60" ht="15" x14ac:dyDescent="0.25">
      <c r="A769">
        <v>35420</v>
      </c>
      <c r="B769">
        <v>35420</v>
      </c>
      <c r="C769">
        <v>5636</v>
      </c>
      <c r="D769" t="s">
        <v>1577</v>
      </c>
      <c r="E769">
        <v>20000</v>
      </c>
      <c r="F769">
        <v>0</v>
      </c>
      <c r="G769">
        <v>0</v>
      </c>
      <c r="H769">
        <v>1</v>
      </c>
      <c r="I769">
        <v>20000</v>
      </c>
      <c r="J769">
        <v>1</v>
      </c>
      <c r="K769">
        <v>20000</v>
      </c>
      <c r="L769">
        <v>0</v>
      </c>
      <c r="M769">
        <v>0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 spans="1:60" ht="15" x14ac:dyDescent="0.25">
      <c r="A770">
        <v>35420</v>
      </c>
      <c r="B770">
        <v>35420</v>
      </c>
      <c r="C770">
        <v>5637</v>
      </c>
      <c r="D770" t="s">
        <v>1578</v>
      </c>
      <c r="E770">
        <v>15500</v>
      </c>
      <c r="F770">
        <v>0</v>
      </c>
      <c r="G770">
        <v>0</v>
      </c>
      <c r="H770">
        <v>1</v>
      </c>
      <c r="I770">
        <v>15500</v>
      </c>
      <c r="J770">
        <v>1</v>
      </c>
      <c r="K770">
        <v>15500</v>
      </c>
      <c r="L770">
        <v>0</v>
      </c>
      <c r="M770">
        <v>0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 spans="1:60" ht="15" x14ac:dyDescent="0.25">
      <c r="A771">
        <v>35420</v>
      </c>
      <c r="B771">
        <v>35420</v>
      </c>
      <c r="C771">
        <v>5638</v>
      </c>
      <c r="D771" t="s">
        <v>1579</v>
      </c>
      <c r="E771">
        <v>1700</v>
      </c>
      <c r="F771">
        <v>0</v>
      </c>
      <c r="G771">
        <v>0</v>
      </c>
      <c r="H771">
        <v>3</v>
      </c>
      <c r="I771">
        <v>5100</v>
      </c>
      <c r="J771">
        <v>3</v>
      </c>
      <c r="K771">
        <v>5100</v>
      </c>
      <c r="L771">
        <v>0</v>
      </c>
      <c r="M771">
        <v>0</v>
      </c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 spans="1:60" ht="15" x14ac:dyDescent="0.25">
      <c r="A772">
        <v>35420</v>
      </c>
      <c r="B772">
        <v>35420</v>
      </c>
      <c r="C772">
        <v>5639</v>
      </c>
      <c r="D772" t="s">
        <v>1822</v>
      </c>
      <c r="E772">
        <v>1200</v>
      </c>
      <c r="F772">
        <v>0</v>
      </c>
      <c r="G772">
        <v>0</v>
      </c>
      <c r="H772">
        <v>1</v>
      </c>
      <c r="I772">
        <v>1200</v>
      </c>
      <c r="J772">
        <v>1</v>
      </c>
      <c r="K772">
        <v>1200</v>
      </c>
      <c r="L772">
        <v>0</v>
      </c>
      <c r="M772">
        <v>0</v>
      </c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 spans="1:60" ht="15" x14ac:dyDescent="0.25">
      <c r="A773">
        <v>35420</v>
      </c>
      <c r="B773">
        <v>35420</v>
      </c>
      <c r="C773">
        <v>5640</v>
      </c>
      <c r="D773" t="s">
        <v>1822</v>
      </c>
      <c r="E773">
        <v>2500</v>
      </c>
      <c r="F773">
        <v>0</v>
      </c>
      <c r="G773">
        <v>0</v>
      </c>
      <c r="H773">
        <v>1</v>
      </c>
      <c r="I773">
        <v>2500</v>
      </c>
      <c r="J773">
        <v>1</v>
      </c>
      <c r="K773">
        <v>2500</v>
      </c>
      <c r="L773">
        <v>0</v>
      </c>
      <c r="M773">
        <v>0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 spans="1:60" ht="15" x14ac:dyDescent="0.25">
      <c r="A774">
        <v>35420</v>
      </c>
      <c r="B774">
        <v>35420</v>
      </c>
      <c r="C774">
        <v>5641</v>
      </c>
      <c r="D774" t="s">
        <v>1823</v>
      </c>
      <c r="E774">
        <v>12000</v>
      </c>
      <c r="F774">
        <v>0</v>
      </c>
      <c r="G774">
        <v>0</v>
      </c>
      <c r="H774">
        <v>1</v>
      </c>
      <c r="I774">
        <v>12000</v>
      </c>
      <c r="J774">
        <v>1</v>
      </c>
      <c r="K774">
        <v>12000</v>
      </c>
      <c r="L774">
        <v>0</v>
      </c>
      <c r="M774">
        <v>0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 spans="1:60" ht="15" x14ac:dyDescent="0.25">
      <c r="A775">
        <v>35420</v>
      </c>
      <c r="B775">
        <v>35420</v>
      </c>
      <c r="C775">
        <v>5642</v>
      </c>
      <c r="D775" t="s">
        <v>1824</v>
      </c>
      <c r="E775">
        <v>30000</v>
      </c>
      <c r="F775">
        <v>0</v>
      </c>
      <c r="G775">
        <v>0</v>
      </c>
      <c r="H775">
        <v>1</v>
      </c>
      <c r="I775">
        <v>30000</v>
      </c>
      <c r="J775">
        <v>1</v>
      </c>
      <c r="K775">
        <v>30000</v>
      </c>
      <c r="L775">
        <v>0</v>
      </c>
      <c r="M775">
        <v>0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 spans="1:60" ht="15" x14ac:dyDescent="0.25">
      <c r="A776">
        <v>35420</v>
      </c>
      <c r="B776">
        <v>35420</v>
      </c>
      <c r="C776">
        <v>5643</v>
      </c>
      <c r="D776" t="s">
        <v>1822</v>
      </c>
      <c r="E776">
        <v>900</v>
      </c>
      <c r="F776">
        <v>0</v>
      </c>
      <c r="G776">
        <v>0</v>
      </c>
      <c r="H776">
        <v>36</v>
      </c>
      <c r="I776">
        <v>32400</v>
      </c>
      <c r="J776">
        <v>36</v>
      </c>
      <c r="K776">
        <v>32400</v>
      </c>
      <c r="L776">
        <v>0</v>
      </c>
      <c r="M776">
        <v>0</v>
      </c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 spans="1:60" ht="15" x14ac:dyDescent="0.25">
      <c r="A777">
        <v>35420</v>
      </c>
      <c r="B777">
        <v>35420</v>
      </c>
      <c r="C777">
        <v>5644</v>
      </c>
      <c r="D777" t="s">
        <v>1822</v>
      </c>
      <c r="E777">
        <v>6600</v>
      </c>
      <c r="F777">
        <v>0</v>
      </c>
      <c r="G777">
        <v>0</v>
      </c>
      <c r="H777">
        <v>3</v>
      </c>
      <c r="I777">
        <v>19800</v>
      </c>
      <c r="J777">
        <v>3</v>
      </c>
      <c r="K777">
        <v>19800</v>
      </c>
      <c r="L777">
        <v>0</v>
      </c>
      <c r="M777">
        <v>0</v>
      </c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 spans="1:60" ht="15" x14ac:dyDescent="0.25">
      <c r="A778">
        <v>35420</v>
      </c>
      <c r="B778">
        <v>35420</v>
      </c>
      <c r="C778">
        <v>5645</v>
      </c>
      <c r="D778" t="s">
        <v>1822</v>
      </c>
      <c r="E778">
        <v>8500</v>
      </c>
      <c r="F778">
        <v>0</v>
      </c>
      <c r="G778">
        <v>0</v>
      </c>
      <c r="H778">
        <v>3</v>
      </c>
      <c r="I778">
        <v>25500</v>
      </c>
      <c r="J778">
        <v>3</v>
      </c>
      <c r="K778">
        <v>25500</v>
      </c>
      <c r="L778">
        <v>0</v>
      </c>
      <c r="M778">
        <v>0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 spans="1:60" ht="15" x14ac:dyDescent="0.25">
      <c r="A779">
        <v>35420</v>
      </c>
      <c r="B779">
        <v>35420</v>
      </c>
      <c r="C779">
        <v>5646</v>
      </c>
      <c r="D779" t="s">
        <v>2020</v>
      </c>
      <c r="E779">
        <v>4300</v>
      </c>
      <c r="F779">
        <v>0</v>
      </c>
      <c r="G779">
        <v>0</v>
      </c>
      <c r="H779">
        <v>2</v>
      </c>
      <c r="I779">
        <v>8600</v>
      </c>
      <c r="J779">
        <v>2</v>
      </c>
      <c r="K779">
        <v>8600</v>
      </c>
      <c r="L779">
        <v>0</v>
      </c>
      <c r="M779">
        <v>0</v>
      </c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 spans="1:60" ht="15" x14ac:dyDescent="0.25">
      <c r="A780">
        <v>35420</v>
      </c>
      <c r="B780">
        <v>35420</v>
      </c>
      <c r="C780">
        <v>5647</v>
      </c>
      <c r="D780" t="s">
        <v>2020</v>
      </c>
      <c r="E780">
        <v>2700</v>
      </c>
      <c r="F780">
        <v>0</v>
      </c>
      <c r="G780">
        <v>0</v>
      </c>
      <c r="H780">
        <v>1</v>
      </c>
      <c r="I780">
        <v>2700</v>
      </c>
      <c r="J780">
        <v>1</v>
      </c>
      <c r="K780">
        <v>2700</v>
      </c>
      <c r="L780">
        <v>0</v>
      </c>
      <c r="M780">
        <v>0</v>
      </c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 spans="1:60" ht="15" x14ac:dyDescent="0.25">
      <c r="A781">
        <v>35420</v>
      </c>
      <c r="B781">
        <v>35420</v>
      </c>
      <c r="C781">
        <v>5648</v>
      </c>
      <c r="D781" t="s">
        <v>2021</v>
      </c>
      <c r="E781">
        <v>3200</v>
      </c>
      <c r="F781">
        <v>0</v>
      </c>
      <c r="G781">
        <v>0</v>
      </c>
      <c r="H781">
        <v>6</v>
      </c>
      <c r="I781">
        <v>19200</v>
      </c>
      <c r="J781">
        <v>6</v>
      </c>
      <c r="K781">
        <v>19200</v>
      </c>
      <c r="L781">
        <v>0</v>
      </c>
      <c r="M781">
        <v>0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 spans="1:60" ht="15" x14ac:dyDescent="0.25">
      <c r="A782">
        <v>35420</v>
      </c>
      <c r="B782">
        <v>35420</v>
      </c>
      <c r="C782">
        <v>5649</v>
      </c>
      <c r="D782" t="s">
        <v>2022</v>
      </c>
      <c r="E782">
        <v>2800</v>
      </c>
      <c r="F782">
        <v>0</v>
      </c>
      <c r="G782">
        <v>0</v>
      </c>
      <c r="H782">
        <v>6</v>
      </c>
      <c r="I782">
        <v>16800</v>
      </c>
      <c r="J782">
        <v>6</v>
      </c>
      <c r="K782">
        <v>16800</v>
      </c>
      <c r="L782">
        <v>0</v>
      </c>
      <c r="M782">
        <v>0</v>
      </c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 spans="1:60" ht="15" x14ac:dyDescent="0.25">
      <c r="A783">
        <v>35420</v>
      </c>
      <c r="B783">
        <v>35420</v>
      </c>
      <c r="C783">
        <v>5650</v>
      </c>
      <c r="D783" t="s">
        <v>2023</v>
      </c>
      <c r="E783">
        <v>3500</v>
      </c>
      <c r="F783">
        <v>0</v>
      </c>
      <c r="G783">
        <v>0</v>
      </c>
      <c r="H783">
        <v>2</v>
      </c>
      <c r="I783">
        <v>7000</v>
      </c>
      <c r="J783">
        <v>2</v>
      </c>
      <c r="K783">
        <v>7000</v>
      </c>
      <c r="L783">
        <v>0</v>
      </c>
      <c r="M783">
        <v>0</v>
      </c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 spans="1:60" ht="15" x14ac:dyDescent="0.25">
      <c r="A784">
        <v>35420</v>
      </c>
      <c r="B784">
        <v>35420</v>
      </c>
      <c r="C784">
        <v>5651</v>
      </c>
      <c r="D784" t="s">
        <v>2024</v>
      </c>
      <c r="E784">
        <v>6200</v>
      </c>
      <c r="F784">
        <v>0</v>
      </c>
      <c r="G784">
        <v>0</v>
      </c>
      <c r="H784">
        <v>1</v>
      </c>
      <c r="I784">
        <v>6200</v>
      </c>
      <c r="J784">
        <v>1</v>
      </c>
      <c r="K784">
        <v>6200</v>
      </c>
      <c r="L784">
        <v>0</v>
      </c>
      <c r="M784">
        <v>0</v>
      </c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 spans="1:60" ht="15" x14ac:dyDescent="0.25">
      <c r="A785">
        <v>35420</v>
      </c>
      <c r="B785">
        <v>35420</v>
      </c>
      <c r="C785">
        <v>5652</v>
      </c>
      <c r="D785" t="s">
        <v>2025</v>
      </c>
      <c r="E785">
        <v>6200</v>
      </c>
      <c r="F785">
        <v>0</v>
      </c>
      <c r="G785">
        <v>0</v>
      </c>
      <c r="H785">
        <v>2</v>
      </c>
      <c r="I785">
        <v>12400</v>
      </c>
      <c r="J785">
        <v>2</v>
      </c>
      <c r="K785">
        <v>12400</v>
      </c>
      <c r="L785">
        <v>0</v>
      </c>
      <c r="M785">
        <v>0</v>
      </c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 spans="1:60" ht="15" x14ac:dyDescent="0.25">
      <c r="A786">
        <v>35420</v>
      </c>
      <c r="B786">
        <v>35420</v>
      </c>
      <c r="C786">
        <v>5653</v>
      </c>
      <c r="D786" t="s">
        <v>2026</v>
      </c>
      <c r="E786">
        <v>37000</v>
      </c>
      <c r="F786">
        <v>0</v>
      </c>
      <c r="G786">
        <v>0</v>
      </c>
      <c r="H786">
        <v>1</v>
      </c>
      <c r="I786">
        <v>37000</v>
      </c>
      <c r="J786">
        <v>1</v>
      </c>
      <c r="K786">
        <v>37000</v>
      </c>
      <c r="L786">
        <v>0</v>
      </c>
      <c r="M786">
        <v>0</v>
      </c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 spans="1:60" ht="15" x14ac:dyDescent="0.25">
      <c r="A787">
        <v>35420</v>
      </c>
      <c r="B787">
        <v>35420</v>
      </c>
      <c r="C787">
        <v>5654</v>
      </c>
      <c r="D787" t="s">
        <v>2027</v>
      </c>
      <c r="E787">
        <v>3500</v>
      </c>
      <c r="F787">
        <v>0</v>
      </c>
      <c r="G787">
        <v>0</v>
      </c>
      <c r="H787">
        <v>1</v>
      </c>
      <c r="I787">
        <v>3500</v>
      </c>
      <c r="J787">
        <v>1</v>
      </c>
      <c r="K787">
        <v>3500</v>
      </c>
      <c r="L787">
        <v>0</v>
      </c>
      <c r="M787">
        <v>0</v>
      </c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 spans="1:60" ht="15" x14ac:dyDescent="0.25">
      <c r="A788">
        <v>35420</v>
      </c>
      <c r="B788">
        <v>35420</v>
      </c>
      <c r="C788">
        <v>5655</v>
      </c>
      <c r="D788" t="s">
        <v>2027</v>
      </c>
      <c r="E788">
        <v>4800</v>
      </c>
      <c r="F788">
        <v>0</v>
      </c>
      <c r="G788">
        <v>0</v>
      </c>
      <c r="H788">
        <v>1</v>
      </c>
      <c r="I788">
        <v>4800</v>
      </c>
      <c r="J788">
        <v>1</v>
      </c>
      <c r="K788">
        <v>4800</v>
      </c>
      <c r="L788">
        <v>0</v>
      </c>
      <c r="M788">
        <v>0</v>
      </c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 spans="1:60" ht="15" x14ac:dyDescent="0.25">
      <c r="A789">
        <v>35420</v>
      </c>
      <c r="B789">
        <v>35420</v>
      </c>
      <c r="C789">
        <v>5656</v>
      </c>
      <c r="D789" t="s">
        <v>2027</v>
      </c>
      <c r="E789">
        <v>1600</v>
      </c>
      <c r="F789">
        <v>0</v>
      </c>
      <c r="G789">
        <v>0</v>
      </c>
      <c r="H789">
        <v>2</v>
      </c>
      <c r="I789">
        <v>3200</v>
      </c>
      <c r="J789">
        <v>2</v>
      </c>
      <c r="K789">
        <v>3200</v>
      </c>
      <c r="L789">
        <v>0</v>
      </c>
      <c r="M789">
        <v>0</v>
      </c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 spans="1:60" ht="15" x14ac:dyDescent="0.25">
      <c r="A790">
        <v>35420</v>
      </c>
      <c r="B790">
        <v>35420</v>
      </c>
      <c r="C790">
        <v>5657</v>
      </c>
      <c r="D790" t="s">
        <v>2027</v>
      </c>
      <c r="E790">
        <v>2200</v>
      </c>
      <c r="F790">
        <v>0</v>
      </c>
      <c r="G790">
        <v>0</v>
      </c>
      <c r="H790">
        <v>2</v>
      </c>
      <c r="I790">
        <v>4400</v>
      </c>
      <c r="J790">
        <v>2</v>
      </c>
      <c r="K790">
        <v>4400</v>
      </c>
      <c r="L790">
        <v>0</v>
      </c>
      <c r="M790">
        <v>0</v>
      </c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 spans="1:60" ht="15" x14ac:dyDescent="0.25">
      <c r="A791">
        <v>35420</v>
      </c>
      <c r="B791">
        <v>35420</v>
      </c>
      <c r="C791">
        <v>5658</v>
      </c>
      <c r="D791" t="s">
        <v>2028</v>
      </c>
      <c r="E791">
        <v>3600</v>
      </c>
      <c r="F791">
        <v>0</v>
      </c>
      <c r="G791">
        <v>0</v>
      </c>
      <c r="H791">
        <v>1</v>
      </c>
      <c r="I791">
        <v>3600</v>
      </c>
      <c r="J791">
        <v>1</v>
      </c>
      <c r="K791">
        <v>3600</v>
      </c>
      <c r="L791">
        <v>0</v>
      </c>
      <c r="M791">
        <v>0</v>
      </c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 spans="1:60" ht="15" x14ac:dyDescent="0.25">
      <c r="A792">
        <v>35420</v>
      </c>
      <c r="B792">
        <v>35420</v>
      </c>
      <c r="C792">
        <v>5659</v>
      </c>
      <c r="D792" t="s">
        <v>2029</v>
      </c>
      <c r="E792">
        <v>3100</v>
      </c>
      <c r="F792">
        <v>0</v>
      </c>
      <c r="G792">
        <v>0</v>
      </c>
      <c r="H792">
        <v>1</v>
      </c>
      <c r="I792">
        <v>3100</v>
      </c>
      <c r="J792">
        <v>1</v>
      </c>
      <c r="K792">
        <v>3100</v>
      </c>
      <c r="L792">
        <v>0</v>
      </c>
      <c r="M792">
        <v>0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 spans="1:60" ht="15" x14ac:dyDescent="0.25">
      <c r="A793">
        <v>35420</v>
      </c>
      <c r="B793">
        <v>35420</v>
      </c>
      <c r="C793">
        <v>5660</v>
      </c>
      <c r="D793" t="s">
        <v>2051</v>
      </c>
      <c r="E793">
        <v>235000</v>
      </c>
      <c r="F793">
        <v>0</v>
      </c>
      <c r="G793">
        <v>0</v>
      </c>
      <c r="H793">
        <v>1</v>
      </c>
      <c r="I793">
        <v>235000</v>
      </c>
      <c r="J793">
        <v>0</v>
      </c>
      <c r="K793">
        <v>0</v>
      </c>
      <c r="L793">
        <v>1</v>
      </c>
      <c r="M793">
        <v>235000</v>
      </c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 spans="1:60" ht="15" x14ac:dyDescent="0.25">
      <c r="A794">
        <v>35420</v>
      </c>
      <c r="B794">
        <v>35420</v>
      </c>
      <c r="C794">
        <v>5661</v>
      </c>
      <c r="D794" t="s">
        <v>2004</v>
      </c>
      <c r="E794">
        <v>600</v>
      </c>
      <c r="F794">
        <v>0</v>
      </c>
      <c r="G794">
        <v>0</v>
      </c>
      <c r="H794">
        <v>20</v>
      </c>
      <c r="I794">
        <v>12000</v>
      </c>
      <c r="J794">
        <v>20</v>
      </c>
      <c r="K794">
        <v>12000</v>
      </c>
      <c r="L794">
        <v>0</v>
      </c>
      <c r="M794">
        <v>0</v>
      </c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 spans="1:60" ht="15" x14ac:dyDescent="0.25">
      <c r="A795">
        <v>35420</v>
      </c>
      <c r="B795">
        <v>35420</v>
      </c>
      <c r="C795">
        <v>5662</v>
      </c>
      <c r="D795" t="s">
        <v>1868</v>
      </c>
      <c r="E795">
        <v>4500</v>
      </c>
      <c r="F795">
        <v>0</v>
      </c>
      <c r="G795">
        <v>0</v>
      </c>
      <c r="H795">
        <v>39</v>
      </c>
      <c r="I795">
        <v>175500</v>
      </c>
      <c r="J795">
        <v>39</v>
      </c>
      <c r="K795">
        <v>175500</v>
      </c>
      <c r="L795">
        <v>0</v>
      </c>
      <c r="M795">
        <v>0</v>
      </c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 spans="1:60" ht="15" x14ac:dyDescent="0.25">
      <c r="A796">
        <v>35420</v>
      </c>
      <c r="B796">
        <v>35420</v>
      </c>
      <c r="C796">
        <v>5663</v>
      </c>
      <c r="D796" t="s">
        <v>2000</v>
      </c>
      <c r="E796">
        <v>5000</v>
      </c>
      <c r="F796">
        <v>0</v>
      </c>
      <c r="G796">
        <v>0</v>
      </c>
      <c r="H796">
        <v>18</v>
      </c>
      <c r="I796">
        <v>90000</v>
      </c>
      <c r="J796">
        <v>18</v>
      </c>
      <c r="K796">
        <v>90000</v>
      </c>
      <c r="L796">
        <v>0</v>
      </c>
      <c r="M796">
        <v>0</v>
      </c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 spans="1:60" ht="15" x14ac:dyDescent="0.25">
      <c r="A797">
        <v>35420</v>
      </c>
      <c r="B797">
        <v>35420</v>
      </c>
      <c r="C797">
        <v>5664</v>
      </c>
      <c r="D797" t="s">
        <v>2093</v>
      </c>
      <c r="E797">
        <v>6100</v>
      </c>
      <c r="F797">
        <v>0</v>
      </c>
      <c r="G797">
        <v>0</v>
      </c>
      <c r="H797">
        <v>4</v>
      </c>
      <c r="I797">
        <v>24400</v>
      </c>
      <c r="J797">
        <v>4</v>
      </c>
      <c r="K797">
        <v>24400</v>
      </c>
      <c r="L797">
        <v>0</v>
      </c>
      <c r="M797">
        <v>0</v>
      </c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 spans="1:60" ht="15" x14ac:dyDescent="0.25">
      <c r="A798">
        <v>35420</v>
      </c>
      <c r="B798">
        <v>35420</v>
      </c>
      <c r="C798">
        <v>5665</v>
      </c>
      <c r="D798" t="s">
        <v>1868</v>
      </c>
      <c r="E798">
        <v>3000</v>
      </c>
      <c r="F798">
        <v>0</v>
      </c>
      <c r="G798">
        <v>0</v>
      </c>
      <c r="H798">
        <v>45</v>
      </c>
      <c r="I798">
        <v>135000</v>
      </c>
      <c r="J798">
        <v>45</v>
      </c>
      <c r="K798">
        <v>135000</v>
      </c>
      <c r="L798">
        <v>0</v>
      </c>
      <c r="M798">
        <v>0</v>
      </c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 spans="1:60" ht="15" x14ac:dyDescent="0.25">
      <c r="A799">
        <v>35420</v>
      </c>
      <c r="B799">
        <v>35420</v>
      </c>
      <c r="C799">
        <v>5666</v>
      </c>
      <c r="D799" t="s">
        <v>1869</v>
      </c>
      <c r="E799">
        <v>800</v>
      </c>
      <c r="F799">
        <v>0</v>
      </c>
      <c r="G799">
        <v>0</v>
      </c>
      <c r="H799">
        <v>72</v>
      </c>
      <c r="I799">
        <v>57600</v>
      </c>
      <c r="J799">
        <v>72</v>
      </c>
      <c r="K799">
        <v>57600</v>
      </c>
      <c r="L799">
        <v>0</v>
      </c>
      <c r="M799">
        <v>0</v>
      </c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 spans="1:60" ht="15" x14ac:dyDescent="0.25">
      <c r="A800">
        <v>35420</v>
      </c>
      <c r="B800">
        <v>35420</v>
      </c>
      <c r="C800">
        <v>5667</v>
      </c>
      <c r="D800" t="s">
        <v>2094</v>
      </c>
      <c r="E800">
        <v>1600</v>
      </c>
      <c r="F800">
        <v>0</v>
      </c>
      <c r="G800">
        <v>0</v>
      </c>
      <c r="H800">
        <v>40</v>
      </c>
      <c r="I800">
        <v>64000</v>
      </c>
      <c r="J800">
        <v>40</v>
      </c>
      <c r="K800">
        <v>64000</v>
      </c>
      <c r="L800">
        <v>0</v>
      </c>
      <c r="M800">
        <v>0</v>
      </c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 spans="1:60" ht="15" x14ac:dyDescent="0.25">
      <c r="A801">
        <v>35420</v>
      </c>
      <c r="B801">
        <v>35420</v>
      </c>
      <c r="C801">
        <v>5668</v>
      </c>
      <c r="D801" t="s">
        <v>2095</v>
      </c>
      <c r="E801">
        <v>3500</v>
      </c>
      <c r="F801">
        <v>0</v>
      </c>
      <c r="G801">
        <v>0</v>
      </c>
      <c r="H801">
        <v>14</v>
      </c>
      <c r="I801">
        <v>49000</v>
      </c>
      <c r="J801">
        <v>14</v>
      </c>
      <c r="K801">
        <v>49000</v>
      </c>
      <c r="L801">
        <v>0</v>
      </c>
      <c r="M801">
        <v>0</v>
      </c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 spans="1:60" ht="15" x14ac:dyDescent="0.25">
      <c r="A802">
        <v>35420</v>
      </c>
      <c r="B802">
        <v>35420</v>
      </c>
      <c r="C802">
        <v>5669</v>
      </c>
      <c r="D802" t="s">
        <v>2096</v>
      </c>
      <c r="E802">
        <v>2500</v>
      </c>
      <c r="F802">
        <v>0</v>
      </c>
      <c r="G802">
        <v>0</v>
      </c>
      <c r="H802">
        <v>2</v>
      </c>
      <c r="I802">
        <v>5000</v>
      </c>
      <c r="J802">
        <v>2</v>
      </c>
      <c r="K802">
        <v>5000</v>
      </c>
      <c r="L802">
        <v>0</v>
      </c>
      <c r="M802">
        <v>0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 spans="1:60" ht="15" x14ac:dyDescent="0.25">
      <c r="A803">
        <v>35420</v>
      </c>
      <c r="B803">
        <v>35420</v>
      </c>
      <c r="C803">
        <v>5670</v>
      </c>
      <c r="D803" t="s">
        <v>2097</v>
      </c>
      <c r="E803">
        <v>1000</v>
      </c>
      <c r="F803">
        <v>0</v>
      </c>
      <c r="G803">
        <v>0</v>
      </c>
      <c r="H803">
        <v>20</v>
      </c>
      <c r="I803">
        <v>20000</v>
      </c>
      <c r="J803">
        <v>7</v>
      </c>
      <c r="K803">
        <v>7000</v>
      </c>
      <c r="L803">
        <v>13</v>
      </c>
      <c r="M803">
        <v>13000</v>
      </c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 spans="1:60" ht="15" x14ac:dyDescent="0.25">
      <c r="A804">
        <v>35420</v>
      </c>
      <c r="B804">
        <v>35420</v>
      </c>
      <c r="C804">
        <v>5671</v>
      </c>
      <c r="D804" t="s">
        <v>1972</v>
      </c>
      <c r="E804">
        <v>800</v>
      </c>
      <c r="F804">
        <v>0</v>
      </c>
      <c r="G804">
        <v>0</v>
      </c>
      <c r="H804">
        <v>2</v>
      </c>
      <c r="I804">
        <v>1600</v>
      </c>
      <c r="J804">
        <v>2</v>
      </c>
      <c r="K804">
        <v>1600</v>
      </c>
      <c r="L804">
        <v>0</v>
      </c>
      <c r="M804">
        <v>0</v>
      </c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 spans="1:60" ht="15" x14ac:dyDescent="0.25">
      <c r="A805">
        <v>35420</v>
      </c>
      <c r="B805">
        <v>35420</v>
      </c>
      <c r="C805">
        <v>5672</v>
      </c>
      <c r="D805" t="s">
        <v>2098</v>
      </c>
      <c r="E805">
        <v>50</v>
      </c>
      <c r="F805">
        <v>0</v>
      </c>
      <c r="G805">
        <v>0</v>
      </c>
      <c r="H805">
        <v>50</v>
      </c>
      <c r="I805">
        <v>2500</v>
      </c>
      <c r="J805">
        <v>50</v>
      </c>
      <c r="K805">
        <v>2500</v>
      </c>
      <c r="L805">
        <v>0</v>
      </c>
      <c r="M805">
        <v>0</v>
      </c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 spans="1:60" ht="15" x14ac:dyDescent="0.25">
      <c r="A806">
        <v>35420</v>
      </c>
      <c r="B806">
        <v>35420</v>
      </c>
      <c r="C806">
        <v>5673</v>
      </c>
      <c r="D806" t="s">
        <v>1962</v>
      </c>
      <c r="E806">
        <v>500</v>
      </c>
      <c r="F806">
        <v>0</v>
      </c>
      <c r="G806">
        <v>0</v>
      </c>
      <c r="H806">
        <v>2</v>
      </c>
      <c r="I806">
        <v>1000</v>
      </c>
      <c r="J806">
        <v>2</v>
      </c>
      <c r="K806">
        <v>1000</v>
      </c>
      <c r="L806">
        <v>0</v>
      </c>
      <c r="M806">
        <v>0</v>
      </c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 spans="1:60" ht="15" x14ac:dyDescent="0.25">
      <c r="A807">
        <v>35420</v>
      </c>
      <c r="B807">
        <v>35420</v>
      </c>
      <c r="C807">
        <v>5674</v>
      </c>
      <c r="D807" t="s">
        <v>2099</v>
      </c>
      <c r="E807">
        <v>2500</v>
      </c>
      <c r="F807">
        <v>0</v>
      </c>
      <c r="G807">
        <v>0</v>
      </c>
      <c r="H807">
        <v>2</v>
      </c>
      <c r="I807">
        <v>5000</v>
      </c>
      <c r="J807">
        <v>2</v>
      </c>
      <c r="K807">
        <v>5000</v>
      </c>
      <c r="L807">
        <v>0</v>
      </c>
      <c r="M807">
        <v>0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 spans="1:60" ht="15" x14ac:dyDescent="0.25">
      <c r="A808">
        <v>35420</v>
      </c>
      <c r="B808">
        <v>35420</v>
      </c>
      <c r="C808">
        <v>5675</v>
      </c>
      <c r="D808" t="s">
        <v>2100</v>
      </c>
      <c r="E808">
        <v>6000</v>
      </c>
      <c r="F808">
        <v>0</v>
      </c>
      <c r="G808">
        <v>0</v>
      </c>
      <c r="H808">
        <v>1</v>
      </c>
      <c r="I808">
        <v>6000</v>
      </c>
      <c r="J808">
        <v>1</v>
      </c>
      <c r="K808">
        <v>6000</v>
      </c>
      <c r="L808">
        <v>0</v>
      </c>
      <c r="M808">
        <v>0</v>
      </c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 spans="1:60" ht="15" x14ac:dyDescent="0.25">
      <c r="A809">
        <v>35420</v>
      </c>
      <c r="B809">
        <v>35420</v>
      </c>
      <c r="C809">
        <v>5676</v>
      </c>
      <c r="D809" t="s">
        <v>2121</v>
      </c>
      <c r="E809">
        <v>22000</v>
      </c>
      <c r="F809">
        <v>0</v>
      </c>
      <c r="G809">
        <v>0</v>
      </c>
      <c r="H809">
        <v>1</v>
      </c>
      <c r="I809">
        <v>22000</v>
      </c>
      <c r="J809">
        <v>1</v>
      </c>
      <c r="K809">
        <v>22000</v>
      </c>
      <c r="L809">
        <v>0</v>
      </c>
      <c r="M809">
        <v>0</v>
      </c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 spans="1:60" ht="15" x14ac:dyDescent="0.25">
      <c r="A810">
        <v>35420</v>
      </c>
      <c r="B810">
        <v>35420</v>
      </c>
      <c r="C810">
        <v>5677</v>
      </c>
      <c r="D810" t="s">
        <v>1780</v>
      </c>
      <c r="E810">
        <v>15000</v>
      </c>
      <c r="F810">
        <v>0</v>
      </c>
      <c r="G810">
        <v>0</v>
      </c>
      <c r="H810">
        <v>4</v>
      </c>
      <c r="I810">
        <v>60000</v>
      </c>
      <c r="J810">
        <v>4</v>
      </c>
      <c r="K810">
        <v>60000</v>
      </c>
      <c r="L810">
        <v>0</v>
      </c>
      <c r="M810">
        <v>0</v>
      </c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 spans="1:60" ht="15" x14ac:dyDescent="0.25">
      <c r="A811">
        <v>35420</v>
      </c>
      <c r="B811">
        <v>35420</v>
      </c>
      <c r="C811">
        <v>5678</v>
      </c>
      <c r="D811" t="s">
        <v>1780</v>
      </c>
      <c r="E811">
        <v>20000</v>
      </c>
      <c r="F811">
        <v>0</v>
      </c>
      <c r="G811">
        <v>0</v>
      </c>
      <c r="H811">
        <v>10</v>
      </c>
      <c r="I811">
        <v>200000</v>
      </c>
      <c r="J811">
        <v>10</v>
      </c>
      <c r="K811">
        <v>200000</v>
      </c>
      <c r="L811">
        <v>0</v>
      </c>
      <c r="M811">
        <v>0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 spans="1:60" ht="15" x14ac:dyDescent="0.25">
      <c r="A812">
        <v>35420</v>
      </c>
      <c r="B812">
        <v>35420</v>
      </c>
      <c r="C812">
        <v>5679</v>
      </c>
      <c r="D812" t="s">
        <v>2122</v>
      </c>
      <c r="E812">
        <v>2750</v>
      </c>
      <c r="F812">
        <v>0</v>
      </c>
      <c r="G812">
        <v>0</v>
      </c>
      <c r="H812">
        <v>10</v>
      </c>
      <c r="I812">
        <v>27500</v>
      </c>
      <c r="J812">
        <v>10</v>
      </c>
      <c r="K812">
        <v>27500</v>
      </c>
      <c r="L812">
        <v>0</v>
      </c>
      <c r="M812">
        <v>0</v>
      </c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 spans="1:60" ht="15" x14ac:dyDescent="0.25">
      <c r="A813">
        <v>35420</v>
      </c>
      <c r="B813">
        <v>35420</v>
      </c>
      <c r="C813">
        <v>5680</v>
      </c>
      <c r="D813" t="s">
        <v>2123</v>
      </c>
      <c r="E813">
        <v>2500</v>
      </c>
      <c r="F813">
        <v>0</v>
      </c>
      <c r="G813">
        <v>0</v>
      </c>
      <c r="H813">
        <v>2</v>
      </c>
      <c r="I813">
        <v>5000</v>
      </c>
      <c r="J813">
        <v>2</v>
      </c>
      <c r="K813">
        <v>5000</v>
      </c>
      <c r="L813">
        <v>0</v>
      </c>
      <c r="M813">
        <v>0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 spans="1:60" ht="15" x14ac:dyDescent="0.25">
      <c r="A814">
        <v>35420</v>
      </c>
      <c r="B814">
        <v>35420</v>
      </c>
      <c r="C814">
        <v>5681</v>
      </c>
      <c r="D814" t="s">
        <v>2124</v>
      </c>
      <c r="E814">
        <v>4000</v>
      </c>
      <c r="F814">
        <v>0</v>
      </c>
      <c r="G814">
        <v>0</v>
      </c>
      <c r="H814">
        <v>2</v>
      </c>
      <c r="I814">
        <v>8000</v>
      </c>
      <c r="J814">
        <v>2</v>
      </c>
      <c r="K814">
        <v>8000</v>
      </c>
      <c r="L814">
        <v>0</v>
      </c>
      <c r="M814">
        <v>0</v>
      </c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 spans="1:60" ht="15" x14ac:dyDescent="0.25">
      <c r="A815">
        <v>35420</v>
      </c>
      <c r="B815">
        <v>35420</v>
      </c>
      <c r="C815">
        <v>5682</v>
      </c>
      <c r="D815" t="s">
        <v>2125</v>
      </c>
      <c r="E815">
        <v>6500</v>
      </c>
      <c r="F815">
        <v>0</v>
      </c>
      <c r="G815">
        <v>0</v>
      </c>
      <c r="H815">
        <v>3</v>
      </c>
      <c r="I815">
        <v>19500</v>
      </c>
      <c r="J815">
        <v>3</v>
      </c>
      <c r="K815">
        <v>19500</v>
      </c>
      <c r="L815">
        <v>0</v>
      </c>
      <c r="M815">
        <v>0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 spans="1:60" ht="15" x14ac:dyDescent="0.25">
      <c r="A816">
        <v>35420</v>
      </c>
      <c r="B816">
        <v>35420</v>
      </c>
      <c r="C816">
        <v>5683</v>
      </c>
      <c r="D816" t="s">
        <v>2126</v>
      </c>
      <c r="E816">
        <v>6000</v>
      </c>
      <c r="F816">
        <v>0</v>
      </c>
      <c r="G816">
        <v>0</v>
      </c>
      <c r="H816">
        <v>3</v>
      </c>
      <c r="I816">
        <v>18000</v>
      </c>
      <c r="J816">
        <v>3</v>
      </c>
      <c r="K816">
        <v>18000</v>
      </c>
      <c r="L816">
        <v>0</v>
      </c>
      <c r="M816">
        <v>0</v>
      </c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 spans="1:60" ht="15" x14ac:dyDescent="0.25">
      <c r="A817">
        <v>35420</v>
      </c>
      <c r="B817">
        <v>35420</v>
      </c>
      <c r="C817">
        <v>5684</v>
      </c>
      <c r="D817" t="s">
        <v>2127</v>
      </c>
      <c r="E817">
        <v>4000</v>
      </c>
      <c r="F817">
        <v>0</v>
      </c>
      <c r="G817">
        <v>0</v>
      </c>
      <c r="H817">
        <v>4</v>
      </c>
      <c r="I817">
        <v>16000</v>
      </c>
      <c r="J817">
        <v>4</v>
      </c>
      <c r="K817">
        <v>16000</v>
      </c>
      <c r="L817">
        <v>0</v>
      </c>
      <c r="M817">
        <v>0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 spans="1:60" ht="15" x14ac:dyDescent="0.25">
      <c r="A818">
        <v>35420</v>
      </c>
      <c r="B818">
        <v>35420</v>
      </c>
      <c r="C818">
        <v>5685</v>
      </c>
      <c r="D818" t="s">
        <v>2128</v>
      </c>
      <c r="E818">
        <v>4500</v>
      </c>
      <c r="F818">
        <v>0</v>
      </c>
      <c r="G818">
        <v>0</v>
      </c>
      <c r="H818">
        <v>1</v>
      </c>
      <c r="I818">
        <v>4500</v>
      </c>
      <c r="J818">
        <v>1</v>
      </c>
      <c r="K818">
        <v>4500</v>
      </c>
      <c r="L818">
        <v>0</v>
      </c>
      <c r="M818">
        <v>0</v>
      </c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 spans="1:60" ht="15" x14ac:dyDescent="0.25">
      <c r="A819">
        <v>35420</v>
      </c>
      <c r="B819">
        <v>35420</v>
      </c>
      <c r="C819">
        <v>5686</v>
      </c>
      <c r="D819" t="s">
        <v>2129</v>
      </c>
      <c r="E819">
        <v>4000</v>
      </c>
      <c r="F819">
        <v>0</v>
      </c>
      <c r="G819">
        <v>0</v>
      </c>
      <c r="H819">
        <v>2.5</v>
      </c>
      <c r="I819">
        <v>10000</v>
      </c>
      <c r="J819">
        <v>2.5</v>
      </c>
      <c r="K819">
        <v>10000</v>
      </c>
      <c r="L819">
        <v>0</v>
      </c>
      <c r="M819">
        <v>0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 spans="1:60" ht="15" x14ac:dyDescent="0.25">
      <c r="A820">
        <v>35420</v>
      </c>
      <c r="B820">
        <v>35420</v>
      </c>
      <c r="C820">
        <v>5687</v>
      </c>
      <c r="D820" t="s">
        <v>2130</v>
      </c>
      <c r="E820">
        <v>22000</v>
      </c>
      <c r="F820">
        <v>0</v>
      </c>
      <c r="G820">
        <v>0</v>
      </c>
      <c r="H820">
        <v>2.42</v>
      </c>
      <c r="I820">
        <v>53240</v>
      </c>
      <c r="J820">
        <v>2.42</v>
      </c>
      <c r="K820">
        <v>53240</v>
      </c>
      <c r="L820">
        <v>0</v>
      </c>
      <c r="M820">
        <v>0</v>
      </c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 spans="1:60" ht="15" x14ac:dyDescent="0.25">
      <c r="A821">
        <v>35420</v>
      </c>
      <c r="B821">
        <v>35420</v>
      </c>
      <c r="C821">
        <v>5688</v>
      </c>
      <c r="D821" t="s">
        <v>2132</v>
      </c>
      <c r="E821">
        <v>3000</v>
      </c>
      <c r="F821">
        <v>0</v>
      </c>
      <c r="G821">
        <v>0</v>
      </c>
      <c r="H821">
        <v>6</v>
      </c>
      <c r="I821">
        <v>18000</v>
      </c>
      <c r="J821">
        <v>6</v>
      </c>
      <c r="K821">
        <v>18000</v>
      </c>
      <c r="L821">
        <v>0</v>
      </c>
      <c r="M821">
        <v>0</v>
      </c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 spans="1:60" ht="15" x14ac:dyDescent="0.25">
      <c r="A822">
        <v>35420</v>
      </c>
      <c r="B822">
        <v>35420</v>
      </c>
      <c r="C822">
        <v>5689</v>
      </c>
      <c r="D822" t="s">
        <v>1528</v>
      </c>
      <c r="E822">
        <v>5000</v>
      </c>
      <c r="F822">
        <v>0</v>
      </c>
      <c r="G822">
        <v>0</v>
      </c>
      <c r="H822">
        <v>3.2</v>
      </c>
      <c r="I822">
        <v>16000</v>
      </c>
      <c r="J822">
        <v>3.2</v>
      </c>
      <c r="K822">
        <v>16000</v>
      </c>
      <c r="L822">
        <v>0</v>
      </c>
      <c r="M822">
        <v>0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 spans="1:60" ht="15" x14ac:dyDescent="0.25">
      <c r="A823">
        <v>35420</v>
      </c>
      <c r="B823">
        <v>35420</v>
      </c>
      <c r="C823">
        <v>5690</v>
      </c>
      <c r="D823" t="s">
        <v>2133</v>
      </c>
      <c r="E823">
        <v>5500</v>
      </c>
      <c r="F823">
        <v>0</v>
      </c>
      <c r="G823">
        <v>0</v>
      </c>
      <c r="H823">
        <v>1</v>
      </c>
      <c r="I823">
        <v>5500</v>
      </c>
      <c r="J823">
        <v>1</v>
      </c>
      <c r="K823">
        <v>5500</v>
      </c>
      <c r="L823">
        <v>0</v>
      </c>
      <c r="M823">
        <v>0</v>
      </c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 spans="1:60" ht="15" x14ac:dyDescent="0.25">
      <c r="A824">
        <v>35420</v>
      </c>
      <c r="B824">
        <v>35420</v>
      </c>
      <c r="C824">
        <v>5691</v>
      </c>
      <c r="D824" t="s">
        <v>2133</v>
      </c>
      <c r="E824">
        <v>4500</v>
      </c>
      <c r="F824">
        <v>0</v>
      </c>
      <c r="G824">
        <v>0</v>
      </c>
      <c r="H824">
        <v>2</v>
      </c>
      <c r="I824">
        <v>9000</v>
      </c>
      <c r="J824">
        <v>2</v>
      </c>
      <c r="K824">
        <v>9000</v>
      </c>
      <c r="L824">
        <v>0</v>
      </c>
      <c r="M824">
        <v>0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 spans="1:60" ht="15" x14ac:dyDescent="0.25">
      <c r="A825">
        <v>35420</v>
      </c>
      <c r="B825">
        <v>35420</v>
      </c>
      <c r="C825">
        <v>5692</v>
      </c>
      <c r="D825" t="s">
        <v>2134</v>
      </c>
      <c r="E825">
        <v>9000</v>
      </c>
      <c r="F825">
        <v>0</v>
      </c>
      <c r="G825">
        <v>0</v>
      </c>
      <c r="H825">
        <v>2</v>
      </c>
      <c r="I825">
        <v>18000</v>
      </c>
      <c r="J825">
        <v>2</v>
      </c>
      <c r="K825">
        <v>18000</v>
      </c>
      <c r="L825">
        <v>0</v>
      </c>
      <c r="M825">
        <v>0</v>
      </c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 spans="1:60" ht="15" x14ac:dyDescent="0.25">
      <c r="A826">
        <v>35420</v>
      </c>
      <c r="B826">
        <v>35420</v>
      </c>
      <c r="C826">
        <v>5693</v>
      </c>
      <c r="D826" t="s">
        <v>2135</v>
      </c>
      <c r="E826">
        <v>4000</v>
      </c>
      <c r="F826">
        <v>0</v>
      </c>
      <c r="G826">
        <v>0</v>
      </c>
      <c r="H826">
        <v>4</v>
      </c>
      <c r="I826">
        <v>16000</v>
      </c>
      <c r="J826">
        <v>4</v>
      </c>
      <c r="K826">
        <v>16000</v>
      </c>
      <c r="L826">
        <v>0</v>
      </c>
      <c r="M826">
        <v>0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 spans="1:60" ht="15" x14ac:dyDescent="0.25">
      <c r="A827">
        <v>35420</v>
      </c>
      <c r="B827">
        <v>35420</v>
      </c>
      <c r="C827">
        <v>5694</v>
      </c>
      <c r="D827" t="s">
        <v>1780</v>
      </c>
      <c r="E827">
        <v>20000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 spans="1:60" ht="15" x14ac:dyDescent="0.25">
      <c r="A828">
        <v>35420</v>
      </c>
      <c r="B828">
        <v>35420</v>
      </c>
      <c r="C828">
        <v>5695</v>
      </c>
      <c r="D828" t="s">
        <v>2136</v>
      </c>
      <c r="E828">
        <v>2750</v>
      </c>
      <c r="F828">
        <v>0</v>
      </c>
      <c r="G828">
        <v>0</v>
      </c>
      <c r="H828">
        <v>8</v>
      </c>
      <c r="I828">
        <v>22000</v>
      </c>
      <c r="J828">
        <v>8</v>
      </c>
      <c r="K828">
        <v>22000</v>
      </c>
      <c r="L828">
        <v>0</v>
      </c>
      <c r="M828">
        <v>0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 spans="1:60" ht="15" x14ac:dyDescent="0.25">
      <c r="A829">
        <v>35420</v>
      </c>
      <c r="B829">
        <v>35420</v>
      </c>
      <c r="C829">
        <v>5696</v>
      </c>
      <c r="D829" t="s">
        <v>1921</v>
      </c>
      <c r="E829">
        <v>4400</v>
      </c>
      <c r="F829">
        <v>0</v>
      </c>
      <c r="G829">
        <v>0</v>
      </c>
      <c r="H829">
        <v>2</v>
      </c>
      <c r="I829">
        <v>8800</v>
      </c>
      <c r="J829">
        <v>2</v>
      </c>
      <c r="K829">
        <v>8800</v>
      </c>
      <c r="L829">
        <v>0</v>
      </c>
      <c r="M829">
        <v>0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 spans="1:60" ht="15" x14ac:dyDescent="0.25">
      <c r="A830">
        <v>35420</v>
      </c>
      <c r="B830">
        <v>35420</v>
      </c>
      <c r="C830">
        <v>5697</v>
      </c>
      <c r="D830" t="s">
        <v>1962</v>
      </c>
      <c r="E830">
        <v>35</v>
      </c>
      <c r="F830">
        <v>0</v>
      </c>
      <c r="G830">
        <v>0</v>
      </c>
      <c r="H830">
        <v>30</v>
      </c>
      <c r="I830">
        <v>1050</v>
      </c>
      <c r="J830">
        <v>30</v>
      </c>
      <c r="K830">
        <v>1050</v>
      </c>
      <c r="L830">
        <v>0</v>
      </c>
      <c r="M830">
        <v>0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 spans="1:60" ht="15" x14ac:dyDescent="0.25">
      <c r="A831">
        <v>35420</v>
      </c>
      <c r="B831">
        <v>35420</v>
      </c>
      <c r="C831">
        <v>5698</v>
      </c>
      <c r="D831" t="s">
        <v>1575</v>
      </c>
      <c r="E831">
        <v>4000</v>
      </c>
      <c r="F831">
        <v>0</v>
      </c>
      <c r="G831">
        <v>0</v>
      </c>
      <c r="H831">
        <v>1</v>
      </c>
      <c r="I831">
        <v>4000</v>
      </c>
      <c r="J831">
        <v>1</v>
      </c>
      <c r="K831">
        <v>4000</v>
      </c>
      <c r="L831">
        <v>0</v>
      </c>
      <c r="M831">
        <v>0</v>
      </c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 spans="1:60" ht="15" x14ac:dyDescent="0.25">
      <c r="A832">
        <v>35420</v>
      </c>
      <c r="B832">
        <v>35420</v>
      </c>
      <c r="C832">
        <v>5699</v>
      </c>
      <c r="D832" t="s">
        <v>2137</v>
      </c>
      <c r="E832">
        <v>16500</v>
      </c>
      <c r="F832">
        <v>0</v>
      </c>
      <c r="G832">
        <v>0</v>
      </c>
      <c r="H832">
        <v>1</v>
      </c>
      <c r="I832">
        <v>16500</v>
      </c>
      <c r="J832">
        <v>1</v>
      </c>
      <c r="K832">
        <v>16500</v>
      </c>
      <c r="L832">
        <v>0</v>
      </c>
      <c r="M832">
        <v>0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 spans="1:60" ht="15" x14ac:dyDescent="0.25">
      <c r="A833">
        <v>35420</v>
      </c>
      <c r="B833">
        <v>35420</v>
      </c>
      <c r="C833">
        <v>5700</v>
      </c>
      <c r="D833" t="s">
        <v>2149</v>
      </c>
      <c r="E833">
        <v>2500</v>
      </c>
      <c r="F833">
        <v>0</v>
      </c>
      <c r="G833">
        <v>0</v>
      </c>
      <c r="H833">
        <v>15</v>
      </c>
      <c r="I833">
        <v>37500</v>
      </c>
      <c r="J833">
        <v>15</v>
      </c>
      <c r="K833">
        <v>37500</v>
      </c>
      <c r="L833">
        <v>0</v>
      </c>
      <c r="M833">
        <v>0</v>
      </c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 spans="1:60" ht="15" x14ac:dyDescent="0.25">
      <c r="A834">
        <v>35420</v>
      </c>
      <c r="B834">
        <v>35420</v>
      </c>
      <c r="C834">
        <v>5701</v>
      </c>
      <c r="D834" t="s">
        <v>1917</v>
      </c>
      <c r="E834">
        <v>100</v>
      </c>
      <c r="F834">
        <v>0</v>
      </c>
      <c r="G834">
        <v>0</v>
      </c>
      <c r="H834">
        <v>60</v>
      </c>
      <c r="I834">
        <v>6000</v>
      </c>
      <c r="J834">
        <v>60</v>
      </c>
      <c r="K834">
        <v>6000</v>
      </c>
      <c r="L834">
        <v>0</v>
      </c>
      <c r="M834">
        <v>0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 spans="1:60" ht="15" x14ac:dyDescent="0.25">
      <c r="A835">
        <v>35420</v>
      </c>
      <c r="B835">
        <v>35420</v>
      </c>
      <c r="C835">
        <v>5702</v>
      </c>
      <c r="D835" t="s">
        <v>2150</v>
      </c>
      <c r="E835">
        <v>100</v>
      </c>
      <c r="F835">
        <v>0</v>
      </c>
      <c r="G835">
        <v>0</v>
      </c>
      <c r="H835">
        <v>30</v>
      </c>
      <c r="I835">
        <v>3000</v>
      </c>
      <c r="J835">
        <v>30</v>
      </c>
      <c r="K835">
        <v>3000</v>
      </c>
      <c r="L835">
        <v>0</v>
      </c>
      <c r="M835">
        <v>0</v>
      </c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 spans="1:60" ht="15" x14ac:dyDescent="0.25">
      <c r="A836">
        <v>35420</v>
      </c>
      <c r="B836">
        <v>35420</v>
      </c>
      <c r="C836">
        <v>5703</v>
      </c>
      <c r="D836" t="s">
        <v>2160</v>
      </c>
      <c r="E836">
        <v>1500</v>
      </c>
      <c r="F836">
        <v>0</v>
      </c>
      <c r="G836">
        <v>0</v>
      </c>
      <c r="H836">
        <v>12.7</v>
      </c>
      <c r="I836">
        <v>19050</v>
      </c>
      <c r="J836">
        <v>12.7</v>
      </c>
      <c r="K836">
        <v>19050</v>
      </c>
      <c r="L836">
        <v>0</v>
      </c>
      <c r="M836">
        <v>0</v>
      </c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 spans="1:60" ht="15" x14ac:dyDescent="0.25">
      <c r="A837">
        <v>35420</v>
      </c>
      <c r="B837">
        <v>35420</v>
      </c>
      <c r="C837">
        <v>5704</v>
      </c>
      <c r="D837" t="s">
        <v>2161</v>
      </c>
      <c r="E837">
        <v>200</v>
      </c>
      <c r="F837">
        <v>0</v>
      </c>
      <c r="G837">
        <v>0</v>
      </c>
      <c r="H837">
        <v>20</v>
      </c>
      <c r="I837">
        <v>4000</v>
      </c>
      <c r="J837">
        <v>20</v>
      </c>
      <c r="K837">
        <v>4000</v>
      </c>
      <c r="L837">
        <v>0</v>
      </c>
      <c r="M837">
        <v>0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 spans="1:60" ht="15" x14ac:dyDescent="0.25">
      <c r="A838">
        <v>35420</v>
      </c>
      <c r="B838">
        <v>35420</v>
      </c>
      <c r="C838">
        <v>5705</v>
      </c>
      <c r="D838" t="s">
        <v>1534</v>
      </c>
      <c r="E838">
        <v>11000</v>
      </c>
      <c r="F838">
        <v>0</v>
      </c>
      <c r="G838">
        <v>0</v>
      </c>
      <c r="H838">
        <v>2</v>
      </c>
      <c r="I838">
        <v>22000</v>
      </c>
      <c r="J838">
        <v>2</v>
      </c>
      <c r="K838">
        <v>22000</v>
      </c>
      <c r="L838">
        <v>0</v>
      </c>
      <c r="M838">
        <v>0</v>
      </c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 spans="1:60" ht="15" x14ac:dyDescent="0.25">
      <c r="A839">
        <v>35420</v>
      </c>
      <c r="B839">
        <v>35420</v>
      </c>
      <c r="C839">
        <v>5706</v>
      </c>
      <c r="D839" t="s">
        <v>2162</v>
      </c>
      <c r="E839">
        <v>2500</v>
      </c>
      <c r="F839">
        <v>0</v>
      </c>
      <c r="G839">
        <v>0</v>
      </c>
      <c r="H839">
        <v>8</v>
      </c>
      <c r="I839">
        <v>20000</v>
      </c>
      <c r="J839">
        <v>8</v>
      </c>
      <c r="K839">
        <v>20000</v>
      </c>
      <c r="L839">
        <v>0</v>
      </c>
      <c r="M839">
        <v>0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 spans="1:60" ht="15" x14ac:dyDescent="0.25">
      <c r="A840">
        <v>35420</v>
      </c>
      <c r="B840">
        <v>35420</v>
      </c>
      <c r="C840">
        <v>5707</v>
      </c>
      <c r="D840" t="s">
        <v>2166</v>
      </c>
      <c r="E840">
        <v>6500</v>
      </c>
      <c r="F840">
        <v>0</v>
      </c>
      <c r="G840">
        <v>0</v>
      </c>
      <c r="H840">
        <v>6</v>
      </c>
      <c r="I840">
        <v>39000</v>
      </c>
      <c r="J840">
        <v>6</v>
      </c>
      <c r="K840">
        <v>39000</v>
      </c>
      <c r="L840">
        <v>0</v>
      </c>
      <c r="M840">
        <v>0</v>
      </c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 spans="1:60" ht="15" x14ac:dyDescent="0.25">
      <c r="A841">
        <v>35420</v>
      </c>
      <c r="B841">
        <v>35420</v>
      </c>
      <c r="C841">
        <v>5708</v>
      </c>
      <c r="D841" t="s">
        <v>2167</v>
      </c>
      <c r="E841">
        <v>4800</v>
      </c>
      <c r="F841">
        <v>0</v>
      </c>
      <c r="G841">
        <v>0</v>
      </c>
      <c r="H841">
        <v>3</v>
      </c>
      <c r="I841">
        <v>14400</v>
      </c>
      <c r="J841">
        <v>3</v>
      </c>
      <c r="K841">
        <v>14400</v>
      </c>
      <c r="L841">
        <v>0</v>
      </c>
      <c r="M841">
        <v>0</v>
      </c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 spans="1:60" ht="15" x14ac:dyDescent="0.25">
      <c r="A842">
        <v>35420</v>
      </c>
      <c r="B842">
        <v>35420</v>
      </c>
      <c r="C842">
        <v>5709</v>
      </c>
      <c r="D842" t="s">
        <v>2169</v>
      </c>
      <c r="E842">
        <v>4500</v>
      </c>
      <c r="F842">
        <v>0</v>
      </c>
      <c r="G842">
        <v>0</v>
      </c>
      <c r="H842">
        <v>2</v>
      </c>
      <c r="I842">
        <v>9000</v>
      </c>
      <c r="J842">
        <v>2</v>
      </c>
      <c r="K842">
        <v>9000</v>
      </c>
      <c r="L842">
        <v>0</v>
      </c>
      <c r="M842">
        <v>0</v>
      </c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 spans="1:60" ht="15" x14ac:dyDescent="0.25">
      <c r="A843">
        <v>35420</v>
      </c>
      <c r="B843">
        <v>35420</v>
      </c>
      <c r="C843">
        <v>5710</v>
      </c>
      <c r="D843" t="s">
        <v>2170</v>
      </c>
      <c r="E843">
        <v>8500</v>
      </c>
      <c r="F843">
        <v>0</v>
      </c>
      <c r="G843">
        <v>0</v>
      </c>
      <c r="H843">
        <v>1</v>
      </c>
      <c r="I843">
        <v>8500</v>
      </c>
      <c r="J843">
        <v>1</v>
      </c>
      <c r="K843">
        <v>8500</v>
      </c>
      <c r="L843">
        <v>0</v>
      </c>
      <c r="M843">
        <v>0</v>
      </c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 spans="1:60" ht="15" x14ac:dyDescent="0.25">
      <c r="A844">
        <v>35420</v>
      </c>
      <c r="B844">
        <v>35420</v>
      </c>
      <c r="C844">
        <v>5711</v>
      </c>
      <c r="D844" t="s">
        <v>2175</v>
      </c>
      <c r="E844">
        <v>2000</v>
      </c>
      <c r="F844">
        <v>0</v>
      </c>
      <c r="G844">
        <v>0</v>
      </c>
      <c r="H844">
        <v>39</v>
      </c>
      <c r="I844">
        <v>78000</v>
      </c>
      <c r="J844">
        <v>39</v>
      </c>
      <c r="K844">
        <v>78000</v>
      </c>
      <c r="L844">
        <v>0</v>
      </c>
      <c r="M844">
        <v>0</v>
      </c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 spans="1:60" ht="15" x14ac:dyDescent="0.25">
      <c r="A845">
        <v>35420</v>
      </c>
      <c r="B845">
        <v>35420</v>
      </c>
      <c r="C845">
        <v>5712</v>
      </c>
      <c r="D845" t="s">
        <v>2171</v>
      </c>
      <c r="E845">
        <v>20000</v>
      </c>
      <c r="F845">
        <v>0</v>
      </c>
      <c r="G845">
        <v>0</v>
      </c>
      <c r="H845">
        <v>3</v>
      </c>
      <c r="I845">
        <v>60000</v>
      </c>
      <c r="J845">
        <v>3</v>
      </c>
      <c r="K845">
        <v>60000</v>
      </c>
      <c r="L845">
        <v>0</v>
      </c>
      <c r="M845">
        <v>0</v>
      </c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 spans="1:60" ht="15" x14ac:dyDescent="0.25">
      <c r="A846">
        <v>35420</v>
      </c>
      <c r="B846">
        <v>35420</v>
      </c>
      <c r="C846">
        <v>5713</v>
      </c>
      <c r="D846" t="s">
        <v>2172</v>
      </c>
      <c r="E846">
        <v>3000</v>
      </c>
      <c r="F846">
        <v>0</v>
      </c>
      <c r="G846">
        <v>0</v>
      </c>
      <c r="H846">
        <v>5</v>
      </c>
      <c r="I846">
        <v>15000</v>
      </c>
      <c r="J846">
        <v>5</v>
      </c>
      <c r="K846">
        <v>15000</v>
      </c>
      <c r="L846">
        <v>0</v>
      </c>
      <c r="M846">
        <v>0</v>
      </c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 spans="1:60" ht="15" x14ac:dyDescent="0.25">
      <c r="A847">
        <v>35420</v>
      </c>
      <c r="B847">
        <v>35420</v>
      </c>
      <c r="C847">
        <v>5714</v>
      </c>
      <c r="D847" t="s">
        <v>2179</v>
      </c>
      <c r="E847">
        <v>2500</v>
      </c>
      <c r="F847">
        <v>0</v>
      </c>
      <c r="G847">
        <v>0</v>
      </c>
      <c r="H847">
        <v>2</v>
      </c>
      <c r="I847">
        <v>5000</v>
      </c>
      <c r="J847">
        <v>2</v>
      </c>
      <c r="K847">
        <v>5000</v>
      </c>
      <c r="L847">
        <v>0</v>
      </c>
      <c r="M847">
        <v>0</v>
      </c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 spans="1:60" ht="15" x14ac:dyDescent="0.25">
      <c r="A848">
        <v>35420</v>
      </c>
      <c r="B848">
        <v>35420</v>
      </c>
      <c r="C848">
        <v>5715</v>
      </c>
      <c r="D848" t="s">
        <v>2173</v>
      </c>
      <c r="E848">
        <v>9000</v>
      </c>
      <c r="F848">
        <v>0</v>
      </c>
      <c r="G848">
        <v>0</v>
      </c>
      <c r="H848">
        <v>6</v>
      </c>
      <c r="I848">
        <v>54000</v>
      </c>
      <c r="J848">
        <v>6</v>
      </c>
      <c r="K848">
        <v>54000</v>
      </c>
      <c r="L848">
        <v>0</v>
      </c>
      <c r="M848">
        <v>0</v>
      </c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 spans="1:60" ht="15" x14ac:dyDescent="0.25">
      <c r="A849">
        <v>35420</v>
      </c>
      <c r="B849">
        <v>35420</v>
      </c>
      <c r="C849">
        <v>5716</v>
      </c>
      <c r="D849" t="s">
        <v>2174</v>
      </c>
      <c r="E849">
        <v>3500</v>
      </c>
      <c r="F849">
        <v>0</v>
      </c>
      <c r="G849">
        <v>0</v>
      </c>
      <c r="H849">
        <v>1</v>
      </c>
      <c r="I849">
        <v>3500</v>
      </c>
      <c r="J849">
        <v>1</v>
      </c>
      <c r="K849">
        <v>3500</v>
      </c>
      <c r="L849">
        <v>0</v>
      </c>
      <c r="M849">
        <v>0</v>
      </c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 spans="1:60" ht="15" x14ac:dyDescent="0.25">
      <c r="A850">
        <v>35420</v>
      </c>
      <c r="B850">
        <v>35420</v>
      </c>
      <c r="C850">
        <v>5717</v>
      </c>
      <c r="D850" t="s">
        <v>1996</v>
      </c>
      <c r="E850">
        <v>1800</v>
      </c>
      <c r="F850">
        <v>0</v>
      </c>
      <c r="G850">
        <v>0</v>
      </c>
      <c r="H850">
        <v>30</v>
      </c>
      <c r="I850">
        <v>54000</v>
      </c>
      <c r="J850">
        <v>30</v>
      </c>
      <c r="K850">
        <v>54000</v>
      </c>
      <c r="L850">
        <v>0</v>
      </c>
      <c r="M850">
        <v>0</v>
      </c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 spans="1:60" ht="15" x14ac:dyDescent="0.25">
      <c r="A851">
        <v>35420</v>
      </c>
      <c r="B851">
        <v>35420</v>
      </c>
      <c r="C851">
        <v>5718</v>
      </c>
      <c r="D851" t="s">
        <v>2168</v>
      </c>
      <c r="E851">
        <v>4000</v>
      </c>
      <c r="F851">
        <v>0</v>
      </c>
      <c r="G851">
        <v>0</v>
      </c>
      <c r="H851">
        <v>3</v>
      </c>
      <c r="I851">
        <v>12000</v>
      </c>
      <c r="J851">
        <v>3</v>
      </c>
      <c r="K851">
        <v>12000</v>
      </c>
      <c r="L851">
        <v>0</v>
      </c>
      <c r="M851">
        <v>0</v>
      </c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 spans="1:60" ht="15" x14ac:dyDescent="0.25">
      <c r="A852">
        <v>35460</v>
      </c>
      <c r="B852">
        <v>35460</v>
      </c>
      <c r="C852">
        <v>5719</v>
      </c>
      <c r="D852" t="s">
        <v>1478</v>
      </c>
      <c r="E852">
        <v>1200</v>
      </c>
      <c r="F852">
        <v>0</v>
      </c>
      <c r="G852">
        <v>0</v>
      </c>
      <c r="H852">
        <v>66</v>
      </c>
      <c r="I852">
        <v>79200</v>
      </c>
      <c r="J852">
        <v>66</v>
      </c>
      <c r="K852">
        <v>79200</v>
      </c>
      <c r="L852">
        <v>0</v>
      </c>
      <c r="M852">
        <v>0</v>
      </c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 spans="1:60" ht="15" x14ac:dyDescent="0.25">
      <c r="A853">
        <v>35460</v>
      </c>
      <c r="B853">
        <v>35460</v>
      </c>
      <c r="C853">
        <v>5720</v>
      </c>
      <c r="D853" t="s">
        <v>1479</v>
      </c>
      <c r="E853">
        <v>2000</v>
      </c>
      <c r="F853">
        <v>0</v>
      </c>
      <c r="G853">
        <v>0</v>
      </c>
      <c r="H853">
        <v>493</v>
      </c>
      <c r="I853">
        <v>986000</v>
      </c>
      <c r="J853">
        <v>493</v>
      </c>
      <c r="K853">
        <v>986000</v>
      </c>
      <c r="L853">
        <v>0</v>
      </c>
      <c r="M853">
        <v>0</v>
      </c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 spans="1:60" ht="15" x14ac:dyDescent="0.25">
      <c r="A854">
        <v>35460</v>
      </c>
      <c r="B854">
        <v>35460</v>
      </c>
      <c r="C854">
        <v>5721</v>
      </c>
      <c r="D854" t="s">
        <v>1483</v>
      </c>
      <c r="E854">
        <v>8500</v>
      </c>
      <c r="F854">
        <v>0</v>
      </c>
      <c r="G854">
        <v>0</v>
      </c>
      <c r="H854">
        <v>7.8</v>
      </c>
      <c r="I854">
        <v>66300</v>
      </c>
      <c r="J854">
        <v>7.8</v>
      </c>
      <c r="K854">
        <v>66300</v>
      </c>
      <c r="L854">
        <v>0</v>
      </c>
      <c r="M854">
        <v>0</v>
      </c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 spans="1:60" ht="15" x14ac:dyDescent="0.25">
      <c r="A855">
        <v>35460</v>
      </c>
      <c r="B855">
        <v>35460</v>
      </c>
      <c r="C855">
        <v>5722</v>
      </c>
      <c r="D855" t="s">
        <v>1482</v>
      </c>
      <c r="E855">
        <v>6000</v>
      </c>
      <c r="F855">
        <v>0</v>
      </c>
      <c r="G855">
        <v>0</v>
      </c>
      <c r="H855">
        <v>74.599999999999994</v>
      </c>
      <c r="I855">
        <v>447600</v>
      </c>
      <c r="J855">
        <v>74.599999999999994</v>
      </c>
      <c r="K855">
        <v>447600</v>
      </c>
      <c r="L855">
        <v>0</v>
      </c>
      <c r="M855">
        <v>0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 spans="1:60" ht="15" x14ac:dyDescent="0.25">
      <c r="A856">
        <v>35460</v>
      </c>
      <c r="B856">
        <v>35460</v>
      </c>
      <c r="C856">
        <v>5723</v>
      </c>
      <c r="D856" t="s">
        <v>1464</v>
      </c>
      <c r="E856">
        <v>880</v>
      </c>
      <c r="F856">
        <v>0</v>
      </c>
      <c r="G856">
        <v>0</v>
      </c>
      <c r="H856">
        <v>285</v>
      </c>
      <c r="I856">
        <v>250800</v>
      </c>
      <c r="J856">
        <v>285</v>
      </c>
      <c r="K856">
        <v>250800</v>
      </c>
      <c r="L856">
        <v>0</v>
      </c>
      <c r="M856">
        <v>0</v>
      </c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 spans="1:60" ht="15" x14ac:dyDescent="0.25">
      <c r="A857">
        <v>35460</v>
      </c>
      <c r="B857">
        <v>35460</v>
      </c>
      <c r="C857">
        <v>5724</v>
      </c>
      <c r="D857" t="s">
        <v>2205</v>
      </c>
      <c r="E857">
        <v>900</v>
      </c>
      <c r="F857">
        <v>0</v>
      </c>
      <c r="G857">
        <v>0</v>
      </c>
      <c r="H857">
        <v>20</v>
      </c>
      <c r="I857">
        <v>18000</v>
      </c>
      <c r="J857">
        <v>15</v>
      </c>
      <c r="K857">
        <v>13500</v>
      </c>
      <c r="L857">
        <v>5</v>
      </c>
      <c r="M857">
        <v>4500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 spans="1:60" ht="15" x14ac:dyDescent="0.25">
      <c r="A858">
        <v>35460</v>
      </c>
      <c r="B858">
        <v>35460</v>
      </c>
      <c r="C858">
        <v>5725</v>
      </c>
      <c r="D858" t="s">
        <v>2206</v>
      </c>
      <c r="E858">
        <v>1900</v>
      </c>
      <c r="F858">
        <v>0</v>
      </c>
      <c r="G858">
        <v>0</v>
      </c>
      <c r="H858">
        <v>40</v>
      </c>
      <c r="I858">
        <v>76000</v>
      </c>
      <c r="J858">
        <v>40</v>
      </c>
      <c r="K858">
        <v>76000</v>
      </c>
      <c r="L858">
        <v>0</v>
      </c>
      <c r="M858">
        <v>0</v>
      </c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 spans="1:60" ht="15" x14ac:dyDescent="0.25">
      <c r="A859">
        <v>35460</v>
      </c>
      <c r="B859">
        <v>35460</v>
      </c>
      <c r="C859">
        <v>5726</v>
      </c>
      <c r="D859" t="s">
        <v>1470</v>
      </c>
      <c r="E859">
        <v>1500</v>
      </c>
      <c r="F859">
        <v>0</v>
      </c>
      <c r="G859">
        <v>0</v>
      </c>
      <c r="H859">
        <v>80</v>
      </c>
      <c r="I859">
        <v>120000</v>
      </c>
      <c r="J859">
        <v>80</v>
      </c>
      <c r="K859">
        <v>120000</v>
      </c>
      <c r="L859">
        <v>0</v>
      </c>
      <c r="M859">
        <v>0</v>
      </c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 spans="1:60" ht="15" x14ac:dyDescent="0.25">
      <c r="A860">
        <v>35460</v>
      </c>
      <c r="B860">
        <v>35460</v>
      </c>
      <c r="C860">
        <v>5727</v>
      </c>
      <c r="D860" t="s">
        <v>1474</v>
      </c>
      <c r="E860">
        <v>350</v>
      </c>
      <c r="F860">
        <v>0</v>
      </c>
      <c r="G860">
        <v>0</v>
      </c>
      <c r="H860">
        <v>50</v>
      </c>
      <c r="I860">
        <v>17500</v>
      </c>
      <c r="J860">
        <v>50</v>
      </c>
      <c r="K860">
        <v>17500</v>
      </c>
      <c r="L860">
        <v>0</v>
      </c>
      <c r="M860">
        <v>0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 spans="1:60" ht="15" x14ac:dyDescent="0.25">
      <c r="A861">
        <v>35460</v>
      </c>
      <c r="B861">
        <v>35460</v>
      </c>
      <c r="C861">
        <v>5728</v>
      </c>
      <c r="D861" t="s">
        <v>1477</v>
      </c>
      <c r="E861">
        <v>800</v>
      </c>
      <c r="F861">
        <v>0</v>
      </c>
      <c r="G861">
        <v>0</v>
      </c>
      <c r="H861">
        <v>634</v>
      </c>
      <c r="I861">
        <v>507200</v>
      </c>
      <c r="J861">
        <v>634</v>
      </c>
      <c r="K861">
        <v>507200</v>
      </c>
      <c r="L861">
        <v>0</v>
      </c>
      <c r="M861">
        <v>0</v>
      </c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 spans="1:60" ht="15" x14ac:dyDescent="0.25">
      <c r="A862">
        <v>35460</v>
      </c>
      <c r="B862">
        <v>35460</v>
      </c>
      <c r="C862">
        <v>5729</v>
      </c>
      <c r="D862" t="s">
        <v>1849</v>
      </c>
      <c r="E862">
        <v>3500</v>
      </c>
      <c r="F862">
        <v>0</v>
      </c>
      <c r="G862">
        <v>0</v>
      </c>
      <c r="H862">
        <v>172</v>
      </c>
      <c r="I862">
        <v>602000</v>
      </c>
      <c r="J862">
        <v>172</v>
      </c>
      <c r="K862">
        <v>602000</v>
      </c>
      <c r="L862">
        <v>0</v>
      </c>
      <c r="M862">
        <v>0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 spans="1:60" ht="15" x14ac:dyDescent="0.25">
      <c r="A863">
        <v>35460</v>
      </c>
      <c r="B863">
        <v>35460</v>
      </c>
      <c r="C863">
        <v>5730</v>
      </c>
      <c r="D863" t="s">
        <v>1464</v>
      </c>
      <c r="E863">
        <v>800</v>
      </c>
      <c r="F863">
        <v>0</v>
      </c>
      <c r="G863">
        <v>0</v>
      </c>
      <c r="H863">
        <v>32</v>
      </c>
      <c r="I863">
        <v>25600</v>
      </c>
      <c r="J863">
        <v>32</v>
      </c>
      <c r="K863">
        <v>25600</v>
      </c>
      <c r="L863">
        <v>0</v>
      </c>
      <c r="M863">
        <v>0</v>
      </c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 spans="1:60" ht="15" x14ac:dyDescent="0.25">
      <c r="A864">
        <v>35460</v>
      </c>
      <c r="B864">
        <v>35460</v>
      </c>
      <c r="C864">
        <v>5731</v>
      </c>
      <c r="D864" t="s">
        <v>1535</v>
      </c>
      <c r="E864">
        <v>5500</v>
      </c>
      <c r="F864">
        <v>0</v>
      </c>
      <c r="G864">
        <v>0</v>
      </c>
      <c r="H864">
        <v>48</v>
      </c>
      <c r="I864">
        <v>264000</v>
      </c>
      <c r="J864">
        <v>48</v>
      </c>
      <c r="K864">
        <v>264000</v>
      </c>
      <c r="L864">
        <v>0</v>
      </c>
      <c r="M864">
        <v>0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 spans="1:60" ht="15" x14ac:dyDescent="0.25">
      <c r="A865">
        <v>35460</v>
      </c>
      <c r="B865">
        <v>35460</v>
      </c>
      <c r="C865">
        <v>5732</v>
      </c>
      <c r="D865" t="s">
        <v>1467</v>
      </c>
      <c r="E865">
        <v>3000</v>
      </c>
      <c r="F865">
        <v>0</v>
      </c>
      <c r="G865">
        <v>0</v>
      </c>
      <c r="H865">
        <v>80</v>
      </c>
      <c r="I865">
        <v>240000</v>
      </c>
      <c r="J865">
        <v>74</v>
      </c>
      <c r="K865">
        <v>222000</v>
      </c>
      <c r="L865">
        <v>6</v>
      </c>
      <c r="M865">
        <v>18000</v>
      </c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 spans="1:60" ht="15" x14ac:dyDescent="0.25">
      <c r="A866">
        <v>35460</v>
      </c>
      <c r="B866">
        <v>35460</v>
      </c>
      <c r="C866">
        <v>5733</v>
      </c>
      <c r="D866" t="s">
        <v>1468</v>
      </c>
      <c r="E866">
        <v>1600</v>
      </c>
      <c r="F866">
        <v>0</v>
      </c>
      <c r="G866">
        <v>0</v>
      </c>
      <c r="H866">
        <v>30</v>
      </c>
      <c r="I866">
        <v>48000</v>
      </c>
      <c r="J866">
        <v>30</v>
      </c>
      <c r="K866">
        <v>48000</v>
      </c>
      <c r="L866">
        <v>0</v>
      </c>
      <c r="M866">
        <v>0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 spans="1:60" ht="15" x14ac:dyDescent="0.25">
      <c r="A867">
        <v>35460</v>
      </c>
      <c r="B867">
        <v>35460</v>
      </c>
      <c r="C867">
        <v>5734</v>
      </c>
      <c r="D867" t="s">
        <v>2259</v>
      </c>
      <c r="E867">
        <v>7000</v>
      </c>
      <c r="F867">
        <v>0</v>
      </c>
      <c r="G867">
        <v>0</v>
      </c>
      <c r="H867">
        <v>12</v>
      </c>
      <c r="I867">
        <v>84000</v>
      </c>
      <c r="J867">
        <v>12</v>
      </c>
      <c r="K867">
        <v>84000</v>
      </c>
      <c r="L867">
        <v>0</v>
      </c>
      <c r="M867">
        <v>0</v>
      </c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 spans="1:60" ht="15" x14ac:dyDescent="0.25">
      <c r="A868">
        <v>35300</v>
      </c>
      <c r="B868">
        <v>35300</v>
      </c>
      <c r="C868">
        <v>5735</v>
      </c>
      <c r="D868" t="s">
        <v>1487</v>
      </c>
      <c r="E868">
        <v>850</v>
      </c>
      <c r="F868">
        <v>0</v>
      </c>
      <c r="G868">
        <v>0</v>
      </c>
      <c r="H868">
        <v>150</v>
      </c>
      <c r="I868">
        <v>127500</v>
      </c>
      <c r="J868">
        <v>85</v>
      </c>
      <c r="K868">
        <v>72250</v>
      </c>
      <c r="L868">
        <v>65</v>
      </c>
      <c r="M868">
        <v>55250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 spans="1:60" ht="15" x14ac:dyDescent="0.25">
      <c r="A869">
        <v>35300</v>
      </c>
      <c r="B869">
        <v>35300</v>
      </c>
      <c r="C869">
        <v>5736</v>
      </c>
      <c r="D869" t="s">
        <v>1488</v>
      </c>
      <c r="E869">
        <v>2000</v>
      </c>
      <c r="F869">
        <v>0</v>
      </c>
      <c r="G869">
        <v>0</v>
      </c>
      <c r="H869">
        <v>150</v>
      </c>
      <c r="I869">
        <v>300000</v>
      </c>
      <c r="J869">
        <v>150</v>
      </c>
      <c r="K869">
        <v>300000</v>
      </c>
      <c r="L869">
        <v>0</v>
      </c>
      <c r="M869">
        <v>0</v>
      </c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 spans="1:60" ht="15" x14ac:dyDescent="0.25">
      <c r="A870">
        <v>35300</v>
      </c>
      <c r="B870">
        <v>35300</v>
      </c>
      <c r="C870">
        <v>5737</v>
      </c>
      <c r="D870" t="s">
        <v>1862</v>
      </c>
      <c r="E870">
        <v>1650</v>
      </c>
      <c r="F870">
        <v>0</v>
      </c>
      <c r="G870">
        <v>0</v>
      </c>
      <c r="H870">
        <v>20</v>
      </c>
      <c r="I870">
        <v>33000</v>
      </c>
      <c r="J870">
        <v>20</v>
      </c>
      <c r="K870">
        <v>33000</v>
      </c>
      <c r="L870">
        <v>0</v>
      </c>
      <c r="M870">
        <v>0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 spans="1:60" ht="15" x14ac:dyDescent="0.25">
      <c r="A871">
        <v>35300</v>
      </c>
      <c r="B871">
        <v>35300</v>
      </c>
      <c r="C871">
        <v>5738</v>
      </c>
      <c r="D871" t="s">
        <v>2202</v>
      </c>
      <c r="E871">
        <v>2100</v>
      </c>
      <c r="F871">
        <v>0</v>
      </c>
      <c r="G871">
        <v>0</v>
      </c>
      <c r="H871">
        <v>200</v>
      </c>
      <c r="I871">
        <v>420000</v>
      </c>
      <c r="J871">
        <v>200</v>
      </c>
      <c r="K871">
        <v>420000</v>
      </c>
      <c r="L871">
        <v>0</v>
      </c>
      <c r="M871">
        <v>0</v>
      </c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 spans="1:60" ht="15" x14ac:dyDescent="0.25">
      <c r="A872">
        <v>35300</v>
      </c>
      <c r="B872">
        <v>35300</v>
      </c>
      <c r="C872">
        <v>5739</v>
      </c>
      <c r="D872" t="s">
        <v>1861</v>
      </c>
      <c r="E872">
        <v>6000</v>
      </c>
      <c r="F872">
        <v>0</v>
      </c>
      <c r="G872">
        <v>0</v>
      </c>
      <c r="H872">
        <v>15</v>
      </c>
      <c r="I872">
        <v>90000</v>
      </c>
      <c r="J872">
        <v>15</v>
      </c>
      <c r="K872">
        <v>90000</v>
      </c>
      <c r="L872">
        <v>0</v>
      </c>
      <c r="M872">
        <v>0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 spans="1:60" ht="15" x14ac:dyDescent="0.25">
      <c r="A873">
        <v>35300</v>
      </c>
      <c r="B873">
        <v>35300</v>
      </c>
      <c r="C873">
        <v>5740</v>
      </c>
      <c r="D873" t="s">
        <v>1858</v>
      </c>
      <c r="E873">
        <v>3100</v>
      </c>
      <c r="F873">
        <v>0</v>
      </c>
      <c r="G873">
        <v>0</v>
      </c>
      <c r="H873">
        <v>12</v>
      </c>
      <c r="I873">
        <v>37200</v>
      </c>
      <c r="J873">
        <v>12</v>
      </c>
      <c r="K873">
        <v>37200</v>
      </c>
      <c r="L873">
        <v>0</v>
      </c>
      <c r="M873">
        <v>0</v>
      </c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 spans="1:60" ht="15" x14ac:dyDescent="0.25">
      <c r="A874">
        <v>35300</v>
      </c>
      <c r="B874">
        <v>35300</v>
      </c>
      <c r="C874">
        <v>5741</v>
      </c>
      <c r="D874" t="s">
        <v>1859</v>
      </c>
      <c r="E874">
        <v>350</v>
      </c>
      <c r="F874">
        <v>0</v>
      </c>
      <c r="G874">
        <v>0</v>
      </c>
      <c r="H874">
        <v>50</v>
      </c>
      <c r="I874">
        <v>17500</v>
      </c>
      <c r="J874">
        <v>46</v>
      </c>
      <c r="K874">
        <v>16100</v>
      </c>
      <c r="L874">
        <v>4</v>
      </c>
      <c r="M874">
        <v>1400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 spans="1:60" ht="15" x14ac:dyDescent="0.25">
      <c r="A875">
        <v>35300</v>
      </c>
      <c r="B875">
        <v>35300</v>
      </c>
      <c r="C875">
        <v>5742</v>
      </c>
      <c r="D875" t="s">
        <v>2203</v>
      </c>
      <c r="E875">
        <v>850</v>
      </c>
      <c r="F875">
        <v>0</v>
      </c>
      <c r="G875">
        <v>0</v>
      </c>
      <c r="H875">
        <v>10</v>
      </c>
      <c r="I875">
        <v>8500</v>
      </c>
      <c r="J875">
        <v>4</v>
      </c>
      <c r="K875">
        <v>3400</v>
      </c>
      <c r="L875">
        <v>6</v>
      </c>
      <c r="M875">
        <v>5100</v>
      </c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 spans="1:60" ht="15" x14ac:dyDescent="0.25">
      <c r="A876">
        <v>35300</v>
      </c>
      <c r="B876">
        <v>35300</v>
      </c>
      <c r="C876">
        <v>5743</v>
      </c>
      <c r="D876" t="s">
        <v>2213</v>
      </c>
      <c r="E876">
        <v>1400</v>
      </c>
      <c r="F876">
        <v>0</v>
      </c>
      <c r="G876">
        <v>0</v>
      </c>
      <c r="H876">
        <v>75</v>
      </c>
      <c r="I876">
        <v>105000</v>
      </c>
      <c r="J876">
        <v>75</v>
      </c>
      <c r="K876">
        <v>105000</v>
      </c>
      <c r="L876">
        <v>0</v>
      </c>
      <c r="M876">
        <v>0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 spans="1:60" ht="15" x14ac:dyDescent="0.25">
      <c r="A877">
        <v>35300</v>
      </c>
      <c r="B877">
        <v>35300</v>
      </c>
      <c r="C877">
        <v>5744</v>
      </c>
      <c r="D877" t="s">
        <v>2214</v>
      </c>
      <c r="E877">
        <v>2400</v>
      </c>
      <c r="F877">
        <v>0</v>
      </c>
      <c r="G877">
        <v>0</v>
      </c>
      <c r="H877">
        <v>20</v>
      </c>
      <c r="I877">
        <v>48000</v>
      </c>
      <c r="J877">
        <v>20</v>
      </c>
      <c r="K877">
        <v>48000</v>
      </c>
      <c r="L877">
        <v>0</v>
      </c>
      <c r="M877">
        <v>0</v>
      </c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 spans="1:60" ht="15" x14ac:dyDescent="0.25">
      <c r="A878">
        <v>35300</v>
      </c>
      <c r="B878">
        <v>35300</v>
      </c>
      <c r="C878">
        <v>5745</v>
      </c>
      <c r="D878" t="s">
        <v>2215</v>
      </c>
      <c r="E878">
        <v>6000</v>
      </c>
      <c r="F878">
        <v>0</v>
      </c>
      <c r="G878">
        <v>0</v>
      </c>
      <c r="H878">
        <v>19.5</v>
      </c>
      <c r="I878">
        <v>117000</v>
      </c>
      <c r="J878">
        <v>19.5</v>
      </c>
      <c r="K878">
        <v>117000</v>
      </c>
      <c r="L878">
        <v>0</v>
      </c>
      <c r="M878">
        <v>0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 spans="1:60" ht="15" x14ac:dyDescent="0.25">
      <c r="A879">
        <v>35300</v>
      </c>
      <c r="B879">
        <v>35300</v>
      </c>
      <c r="C879">
        <v>5746</v>
      </c>
      <c r="D879" t="s">
        <v>2216</v>
      </c>
      <c r="E879">
        <v>2000</v>
      </c>
      <c r="F879">
        <v>0</v>
      </c>
      <c r="G879">
        <v>0</v>
      </c>
      <c r="H879">
        <v>348.4</v>
      </c>
      <c r="I879">
        <v>696800</v>
      </c>
      <c r="J879">
        <v>348.4</v>
      </c>
      <c r="K879">
        <v>696800</v>
      </c>
      <c r="L879">
        <v>0</v>
      </c>
      <c r="M879">
        <v>0</v>
      </c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 spans="1:60" ht="15" x14ac:dyDescent="0.25">
      <c r="A880">
        <v>35300</v>
      </c>
      <c r="B880">
        <v>35300</v>
      </c>
      <c r="C880">
        <v>5747</v>
      </c>
      <c r="D880" t="s">
        <v>1598</v>
      </c>
      <c r="E880">
        <v>130</v>
      </c>
      <c r="F880">
        <v>0</v>
      </c>
      <c r="G880">
        <v>0</v>
      </c>
      <c r="H880">
        <v>7919</v>
      </c>
      <c r="I880">
        <v>1029470</v>
      </c>
      <c r="J880">
        <v>7919</v>
      </c>
      <c r="K880">
        <v>1029470</v>
      </c>
      <c r="L880">
        <v>0</v>
      </c>
      <c r="M880">
        <v>0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 spans="1:60" ht="15" x14ac:dyDescent="0.25">
      <c r="A881">
        <v>35300</v>
      </c>
      <c r="B881">
        <v>35300</v>
      </c>
      <c r="C881">
        <v>5748</v>
      </c>
      <c r="D881" t="s">
        <v>2239</v>
      </c>
      <c r="E881">
        <v>7000</v>
      </c>
      <c r="F881">
        <v>0</v>
      </c>
      <c r="G881">
        <v>0</v>
      </c>
      <c r="H881">
        <v>149.30000000000001</v>
      </c>
      <c r="I881">
        <v>1045100</v>
      </c>
      <c r="J881">
        <v>149.30000000000001</v>
      </c>
      <c r="K881">
        <v>1045100</v>
      </c>
      <c r="L881">
        <v>0</v>
      </c>
      <c r="M881">
        <v>0</v>
      </c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 spans="1:60" ht="15" x14ac:dyDescent="0.25">
      <c r="A882">
        <v>35300</v>
      </c>
      <c r="B882">
        <v>35300</v>
      </c>
      <c r="C882">
        <v>5749</v>
      </c>
      <c r="D882" t="s">
        <v>2240</v>
      </c>
      <c r="E882">
        <v>8500</v>
      </c>
      <c r="F882">
        <v>0</v>
      </c>
      <c r="G882">
        <v>0</v>
      </c>
      <c r="H882">
        <v>2</v>
      </c>
      <c r="I882">
        <v>17000</v>
      </c>
      <c r="J882">
        <v>2</v>
      </c>
      <c r="K882">
        <v>17000</v>
      </c>
      <c r="L882">
        <v>0</v>
      </c>
      <c r="M882">
        <v>0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 spans="1:60" ht="15" x14ac:dyDescent="0.25">
      <c r="A883">
        <v>35470</v>
      </c>
      <c r="B883">
        <v>35470</v>
      </c>
      <c r="C883">
        <v>5750</v>
      </c>
      <c r="D883" t="s">
        <v>1497</v>
      </c>
      <c r="E883">
        <v>6930</v>
      </c>
      <c r="F883">
        <v>0</v>
      </c>
      <c r="G883">
        <v>0</v>
      </c>
      <c r="H883">
        <v>20</v>
      </c>
      <c r="I883">
        <v>138600</v>
      </c>
      <c r="J883">
        <v>0</v>
      </c>
      <c r="K883">
        <v>0</v>
      </c>
      <c r="L883">
        <v>20</v>
      </c>
      <c r="M883">
        <v>138600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 spans="1:60" ht="15" x14ac:dyDescent="0.25">
      <c r="A884">
        <v>35470</v>
      </c>
      <c r="B884">
        <v>35470</v>
      </c>
      <c r="C884">
        <v>5751</v>
      </c>
      <c r="D884" t="s">
        <v>1498</v>
      </c>
      <c r="E884">
        <v>36102</v>
      </c>
      <c r="F884">
        <v>0</v>
      </c>
      <c r="G884">
        <v>0</v>
      </c>
      <c r="H884">
        <v>37</v>
      </c>
      <c r="I884">
        <v>1335774</v>
      </c>
      <c r="J884">
        <v>0</v>
      </c>
      <c r="K884">
        <v>0</v>
      </c>
      <c r="L884">
        <v>37</v>
      </c>
      <c r="M884">
        <v>1335774</v>
      </c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 spans="1:60" ht="15" x14ac:dyDescent="0.25">
      <c r="A885">
        <v>35470</v>
      </c>
      <c r="B885">
        <v>35470</v>
      </c>
      <c r="C885">
        <v>5752</v>
      </c>
      <c r="D885" t="s">
        <v>1499</v>
      </c>
      <c r="E885">
        <v>94100</v>
      </c>
      <c r="F885">
        <v>0</v>
      </c>
      <c r="G885">
        <v>0</v>
      </c>
      <c r="H885">
        <v>1</v>
      </c>
      <c r="I885">
        <v>94100</v>
      </c>
      <c r="J885">
        <v>0</v>
      </c>
      <c r="K885">
        <v>0</v>
      </c>
      <c r="L885">
        <v>1</v>
      </c>
      <c r="M885">
        <v>94100</v>
      </c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 spans="1:60" ht="15" x14ac:dyDescent="0.25">
      <c r="A886">
        <v>35470</v>
      </c>
      <c r="B886">
        <v>35470</v>
      </c>
      <c r="C886">
        <v>5753</v>
      </c>
      <c r="D886" t="s">
        <v>1500</v>
      </c>
      <c r="E886">
        <v>6930</v>
      </c>
      <c r="F886">
        <v>0</v>
      </c>
      <c r="G886">
        <v>0</v>
      </c>
      <c r="H886">
        <v>20</v>
      </c>
      <c r="I886">
        <v>138600</v>
      </c>
      <c r="J886">
        <v>0</v>
      </c>
      <c r="K886">
        <v>0</v>
      </c>
      <c r="L886">
        <v>20</v>
      </c>
      <c r="M886">
        <v>138600</v>
      </c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 spans="1:60" ht="15" x14ac:dyDescent="0.25">
      <c r="A887">
        <v>35470</v>
      </c>
      <c r="B887">
        <v>35470</v>
      </c>
      <c r="C887">
        <v>5754</v>
      </c>
      <c r="D887" t="s">
        <v>1501</v>
      </c>
      <c r="E887">
        <v>13860</v>
      </c>
      <c r="F887">
        <v>0</v>
      </c>
      <c r="G887">
        <v>0</v>
      </c>
      <c r="H887">
        <v>20</v>
      </c>
      <c r="I887">
        <v>277200</v>
      </c>
      <c r="J887">
        <v>0</v>
      </c>
      <c r="K887">
        <v>0</v>
      </c>
      <c r="L887">
        <v>20</v>
      </c>
      <c r="M887">
        <v>277200</v>
      </c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 spans="1:60" ht="15" x14ac:dyDescent="0.25">
      <c r="A888">
        <v>35470</v>
      </c>
      <c r="B888">
        <v>35470</v>
      </c>
      <c r="C888">
        <v>5755</v>
      </c>
      <c r="D888" t="s">
        <v>1502</v>
      </c>
      <c r="E888">
        <v>96605</v>
      </c>
      <c r="F888">
        <v>0</v>
      </c>
      <c r="G888">
        <v>0</v>
      </c>
      <c r="H888">
        <v>19</v>
      </c>
      <c r="I888">
        <v>1835495</v>
      </c>
      <c r="J888">
        <v>0</v>
      </c>
      <c r="K888">
        <v>0</v>
      </c>
      <c r="L888">
        <v>19</v>
      </c>
      <c r="M888">
        <v>1835495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 spans="1:60" ht="15" x14ac:dyDescent="0.25">
      <c r="A889">
        <v>35470</v>
      </c>
      <c r="B889">
        <v>35470</v>
      </c>
      <c r="C889">
        <v>5756</v>
      </c>
      <c r="D889" t="s">
        <v>1503</v>
      </c>
      <c r="E889">
        <v>51438</v>
      </c>
      <c r="F889">
        <v>0</v>
      </c>
      <c r="G889">
        <v>0</v>
      </c>
      <c r="H889">
        <v>36</v>
      </c>
      <c r="I889">
        <v>1851768</v>
      </c>
      <c r="J889">
        <v>0</v>
      </c>
      <c r="K889">
        <v>0</v>
      </c>
      <c r="L889">
        <v>36</v>
      </c>
      <c r="M889">
        <v>1851768</v>
      </c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 spans="1:60" ht="15" x14ac:dyDescent="0.25">
      <c r="A890">
        <v>35470</v>
      </c>
      <c r="B890">
        <v>35470</v>
      </c>
      <c r="C890">
        <v>5757</v>
      </c>
      <c r="D890" t="s">
        <v>1504</v>
      </c>
      <c r="E890">
        <v>19267</v>
      </c>
      <c r="F890">
        <v>0</v>
      </c>
      <c r="G890">
        <v>0</v>
      </c>
      <c r="H890">
        <v>36</v>
      </c>
      <c r="I890">
        <v>693612</v>
      </c>
      <c r="J890">
        <v>0</v>
      </c>
      <c r="K890">
        <v>0</v>
      </c>
      <c r="L890">
        <v>36</v>
      </c>
      <c r="M890">
        <v>693612</v>
      </c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 spans="1:60" ht="15" x14ac:dyDescent="0.25">
      <c r="A891">
        <v>35470</v>
      </c>
      <c r="B891">
        <v>35470</v>
      </c>
      <c r="C891">
        <v>5758</v>
      </c>
      <c r="D891" t="s">
        <v>1505</v>
      </c>
      <c r="E891">
        <v>19267</v>
      </c>
      <c r="F891">
        <v>0</v>
      </c>
      <c r="G891">
        <v>0</v>
      </c>
      <c r="H891">
        <v>36</v>
      </c>
      <c r="I891">
        <v>693612</v>
      </c>
      <c r="J891">
        <v>0</v>
      </c>
      <c r="K891">
        <v>0</v>
      </c>
      <c r="L891">
        <v>36</v>
      </c>
      <c r="M891">
        <v>693612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 spans="1:60" ht="15" x14ac:dyDescent="0.25">
      <c r="A892">
        <v>35470</v>
      </c>
      <c r="B892">
        <v>35470</v>
      </c>
      <c r="C892">
        <v>5759</v>
      </c>
      <c r="D892" t="s">
        <v>1507</v>
      </c>
      <c r="E892">
        <v>46790</v>
      </c>
      <c r="F892">
        <v>0</v>
      </c>
      <c r="G892">
        <v>0</v>
      </c>
      <c r="H892">
        <v>70</v>
      </c>
      <c r="I892">
        <v>3275300</v>
      </c>
      <c r="J892">
        <v>0</v>
      </c>
      <c r="K892">
        <v>0</v>
      </c>
      <c r="L892">
        <v>70</v>
      </c>
      <c r="M892">
        <v>3275300</v>
      </c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 spans="1:60" ht="15" x14ac:dyDescent="0.25">
      <c r="A893">
        <v>35470</v>
      </c>
      <c r="B893">
        <v>35470</v>
      </c>
      <c r="C893">
        <v>5760</v>
      </c>
      <c r="D893" t="s">
        <v>1508</v>
      </c>
      <c r="E893">
        <v>46790</v>
      </c>
      <c r="F893">
        <v>0</v>
      </c>
      <c r="G893">
        <v>0</v>
      </c>
      <c r="H893">
        <v>70</v>
      </c>
      <c r="I893">
        <v>3275300</v>
      </c>
      <c r="J893">
        <v>0</v>
      </c>
      <c r="K893">
        <v>0</v>
      </c>
      <c r="L893">
        <v>70</v>
      </c>
      <c r="M893">
        <v>3275300</v>
      </c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 spans="1:60" ht="15" x14ac:dyDescent="0.25">
      <c r="A894">
        <v>35470</v>
      </c>
      <c r="B894">
        <v>35470</v>
      </c>
      <c r="C894">
        <v>5761</v>
      </c>
      <c r="D894" t="s">
        <v>2476</v>
      </c>
      <c r="E894">
        <v>326000</v>
      </c>
      <c r="F894">
        <v>0</v>
      </c>
      <c r="G894">
        <v>0</v>
      </c>
      <c r="H894">
        <v>9</v>
      </c>
      <c r="I894">
        <v>2934000</v>
      </c>
      <c r="J894">
        <v>0</v>
      </c>
      <c r="K894">
        <v>0</v>
      </c>
      <c r="L894">
        <v>9</v>
      </c>
      <c r="M894">
        <v>2934000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 spans="1:60" ht="15" x14ac:dyDescent="0.25">
      <c r="A895">
        <v>35470</v>
      </c>
      <c r="B895">
        <v>35470</v>
      </c>
      <c r="C895">
        <v>5762</v>
      </c>
      <c r="D895" t="s">
        <v>2477</v>
      </c>
      <c r="E895">
        <v>5000</v>
      </c>
      <c r="F895">
        <v>0</v>
      </c>
      <c r="G895">
        <v>0</v>
      </c>
      <c r="H895">
        <v>9</v>
      </c>
      <c r="I895">
        <v>45000</v>
      </c>
      <c r="J895">
        <v>0</v>
      </c>
      <c r="K895">
        <v>0</v>
      </c>
      <c r="L895">
        <v>9</v>
      </c>
      <c r="M895">
        <v>45000</v>
      </c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 spans="1:60" ht="15" x14ac:dyDescent="0.25">
      <c r="A896">
        <v>35470</v>
      </c>
      <c r="B896">
        <v>35470</v>
      </c>
      <c r="C896">
        <v>5763</v>
      </c>
      <c r="D896" t="s">
        <v>2478</v>
      </c>
      <c r="E896">
        <v>4000</v>
      </c>
      <c r="F896">
        <v>0</v>
      </c>
      <c r="G896">
        <v>0</v>
      </c>
      <c r="H896">
        <v>2</v>
      </c>
      <c r="I896">
        <v>8000</v>
      </c>
      <c r="J896">
        <v>0</v>
      </c>
      <c r="K896">
        <v>0</v>
      </c>
      <c r="L896">
        <v>2</v>
      </c>
      <c r="M896">
        <v>8000</v>
      </c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 spans="1:60" ht="15" x14ac:dyDescent="0.25">
      <c r="A897">
        <v>35470</v>
      </c>
      <c r="B897">
        <v>35470</v>
      </c>
      <c r="C897">
        <v>5764</v>
      </c>
      <c r="D897" t="s">
        <v>2479</v>
      </c>
      <c r="E897">
        <v>186200</v>
      </c>
      <c r="F897">
        <v>0</v>
      </c>
      <c r="G897">
        <v>0</v>
      </c>
      <c r="H897">
        <v>11</v>
      </c>
      <c r="I897">
        <v>2048200</v>
      </c>
      <c r="J897">
        <v>0</v>
      </c>
      <c r="K897">
        <v>0</v>
      </c>
      <c r="L897">
        <v>11</v>
      </c>
      <c r="M897">
        <v>2048200</v>
      </c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 spans="1:60" ht="15" x14ac:dyDescent="0.25">
      <c r="A898">
        <v>35470</v>
      </c>
      <c r="B898">
        <v>35470</v>
      </c>
      <c r="C898">
        <v>5765</v>
      </c>
      <c r="D898" t="s">
        <v>2480</v>
      </c>
      <c r="E898">
        <v>246000</v>
      </c>
      <c r="F898">
        <v>0</v>
      </c>
      <c r="G898">
        <v>0</v>
      </c>
      <c r="H898">
        <v>12</v>
      </c>
      <c r="I898">
        <v>2952000</v>
      </c>
      <c r="J898">
        <v>0</v>
      </c>
      <c r="K898">
        <v>0</v>
      </c>
      <c r="L898">
        <v>12</v>
      </c>
      <c r="M898">
        <v>2952000</v>
      </c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 spans="1:60" ht="15" x14ac:dyDescent="0.25">
      <c r="A899">
        <v>35460</v>
      </c>
      <c r="B899">
        <v>35460</v>
      </c>
      <c r="C899">
        <v>5766</v>
      </c>
      <c r="D899" t="s">
        <v>1465</v>
      </c>
      <c r="E899">
        <v>2100</v>
      </c>
      <c r="F899">
        <v>0</v>
      </c>
      <c r="G899">
        <v>0</v>
      </c>
      <c r="H899">
        <v>146</v>
      </c>
      <c r="I899">
        <v>306600</v>
      </c>
      <c r="J899">
        <v>146</v>
      </c>
      <c r="K899">
        <v>306600</v>
      </c>
      <c r="L899">
        <v>0</v>
      </c>
      <c r="M899">
        <v>0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 spans="1:60" ht="15" x14ac:dyDescent="0.25">
      <c r="A900">
        <v>35460</v>
      </c>
      <c r="B900">
        <v>35460</v>
      </c>
      <c r="C900">
        <v>5767</v>
      </c>
      <c r="D900" t="s">
        <v>2214</v>
      </c>
      <c r="E900">
        <v>3200</v>
      </c>
      <c r="F900">
        <v>0</v>
      </c>
      <c r="G900">
        <v>0</v>
      </c>
      <c r="H900">
        <v>10</v>
      </c>
      <c r="I900">
        <v>32000</v>
      </c>
      <c r="J900">
        <v>10</v>
      </c>
      <c r="K900">
        <v>32000</v>
      </c>
      <c r="L900">
        <v>0</v>
      </c>
      <c r="M900">
        <v>0</v>
      </c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 spans="1:60" ht="15" x14ac:dyDescent="0.25">
      <c r="A901">
        <v>35460</v>
      </c>
      <c r="B901">
        <v>35460</v>
      </c>
      <c r="C901">
        <v>5768</v>
      </c>
      <c r="D901" t="s">
        <v>2290</v>
      </c>
      <c r="E901">
        <v>3000</v>
      </c>
      <c r="F901">
        <v>0</v>
      </c>
      <c r="G901">
        <v>0</v>
      </c>
      <c r="H901">
        <v>13</v>
      </c>
      <c r="I901">
        <v>39000</v>
      </c>
      <c r="J901">
        <v>13</v>
      </c>
      <c r="K901">
        <v>39000</v>
      </c>
      <c r="L901">
        <v>0</v>
      </c>
      <c r="M901">
        <v>0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 spans="1:60" ht="15" x14ac:dyDescent="0.25">
      <c r="A902">
        <v>35460</v>
      </c>
      <c r="B902">
        <v>35460</v>
      </c>
      <c r="C902">
        <v>5769</v>
      </c>
      <c r="D902" t="s">
        <v>2291</v>
      </c>
      <c r="E902">
        <v>2500</v>
      </c>
      <c r="F902">
        <v>0</v>
      </c>
      <c r="G902">
        <v>0</v>
      </c>
      <c r="H902">
        <v>35</v>
      </c>
      <c r="I902">
        <v>87500</v>
      </c>
      <c r="J902">
        <v>35</v>
      </c>
      <c r="K902">
        <v>87500</v>
      </c>
      <c r="L902">
        <v>0</v>
      </c>
      <c r="M902">
        <v>0</v>
      </c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 spans="1:60" ht="15" x14ac:dyDescent="0.25">
      <c r="A903">
        <v>35460</v>
      </c>
      <c r="B903">
        <v>35460</v>
      </c>
      <c r="C903">
        <v>5770</v>
      </c>
      <c r="D903" t="s">
        <v>1481</v>
      </c>
      <c r="E903">
        <v>1300</v>
      </c>
      <c r="F903">
        <v>0</v>
      </c>
      <c r="G903">
        <v>0</v>
      </c>
      <c r="H903">
        <v>62</v>
      </c>
      <c r="I903">
        <v>80600</v>
      </c>
      <c r="J903">
        <v>55</v>
      </c>
      <c r="K903">
        <v>71500</v>
      </c>
      <c r="L903">
        <v>7</v>
      </c>
      <c r="M903">
        <v>9100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 spans="1:60" ht="15" x14ac:dyDescent="0.25">
      <c r="A904">
        <v>35460</v>
      </c>
      <c r="B904">
        <v>35460</v>
      </c>
      <c r="C904">
        <v>5771</v>
      </c>
      <c r="D904" t="s">
        <v>2292</v>
      </c>
      <c r="E904">
        <v>350</v>
      </c>
      <c r="F904">
        <v>0</v>
      </c>
      <c r="G904">
        <v>0</v>
      </c>
      <c r="H904">
        <v>500</v>
      </c>
      <c r="I904">
        <v>175000</v>
      </c>
      <c r="J904">
        <v>500</v>
      </c>
      <c r="K904">
        <v>175000</v>
      </c>
      <c r="L904">
        <v>0</v>
      </c>
      <c r="M904">
        <v>0</v>
      </c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 spans="1:60" ht="15" x14ac:dyDescent="0.25">
      <c r="A905">
        <v>35460</v>
      </c>
      <c r="B905">
        <v>35460</v>
      </c>
      <c r="C905">
        <v>5772</v>
      </c>
      <c r="D905" t="s">
        <v>2292</v>
      </c>
      <c r="E905">
        <v>450</v>
      </c>
      <c r="F905">
        <v>0</v>
      </c>
      <c r="G905">
        <v>0</v>
      </c>
      <c r="H905">
        <v>375</v>
      </c>
      <c r="I905">
        <v>168750</v>
      </c>
      <c r="J905">
        <v>375</v>
      </c>
      <c r="K905">
        <v>168750</v>
      </c>
      <c r="L905">
        <v>0</v>
      </c>
      <c r="M905">
        <v>0</v>
      </c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 spans="1:60" ht="15" x14ac:dyDescent="0.25">
      <c r="A906">
        <v>35460</v>
      </c>
      <c r="B906">
        <v>35460</v>
      </c>
      <c r="C906">
        <v>5773</v>
      </c>
      <c r="D906" t="s">
        <v>2292</v>
      </c>
      <c r="E906">
        <v>200</v>
      </c>
      <c r="F906">
        <v>0</v>
      </c>
      <c r="G906">
        <v>0</v>
      </c>
      <c r="H906">
        <v>250</v>
      </c>
      <c r="I906">
        <v>50000</v>
      </c>
      <c r="J906">
        <v>250</v>
      </c>
      <c r="K906">
        <v>50000</v>
      </c>
      <c r="L906">
        <v>0</v>
      </c>
      <c r="M906">
        <v>0</v>
      </c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 spans="1:60" ht="15" x14ac:dyDescent="0.25">
      <c r="A907">
        <v>35460</v>
      </c>
      <c r="B907">
        <v>35460</v>
      </c>
      <c r="C907">
        <v>5774</v>
      </c>
      <c r="D907" t="s">
        <v>2292</v>
      </c>
      <c r="E907">
        <v>300</v>
      </c>
      <c r="F907">
        <v>0</v>
      </c>
      <c r="G907">
        <v>0</v>
      </c>
      <c r="H907">
        <v>250</v>
      </c>
      <c r="I907">
        <v>75000</v>
      </c>
      <c r="J907">
        <v>250</v>
      </c>
      <c r="K907">
        <v>75000</v>
      </c>
      <c r="L907">
        <v>0</v>
      </c>
      <c r="M907">
        <v>0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 spans="1:60" ht="15" x14ac:dyDescent="0.25">
      <c r="A908">
        <v>35460</v>
      </c>
      <c r="B908">
        <v>35460</v>
      </c>
      <c r="C908">
        <v>5775</v>
      </c>
      <c r="D908" t="s">
        <v>2292</v>
      </c>
      <c r="E908">
        <v>400</v>
      </c>
      <c r="F908">
        <v>0</v>
      </c>
      <c r="G908">
        <v>0</v>
      </c>
      <c r="H908">
        <v>125</v>
      </c>
      <c r="I908">
        <v>50000</v>
      </c>
      <c r="J908">
        <v>125</v>
      </c>
      <c r="K908">
        <v>50000</v>
      </c>
      <c r="L908">
        <v>0</v>
      </c>
      <c r="M908">
        <v>0</v>
      </c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 spans="1:60" ht="15" x14ac:dyDescent="0.25">
      <c r="A909">
        <v>35460</v>
      </c>
      <c r="B909">
        <v>35460</v>
      </c>
      <c r="C909">
        <v>5776</v>
      </c>
      <c r="D909" t="s">
        <v>2292</v>
      </c>
      <c r="E909">
        <v>130</v>
      </c>
      <c r="F909">
        <v>0</v>
      </c>
      <c r="G909">
        <v>0</v>
      </c>
      <c r="H909">
        <v>125</v>
      </c>
      <c r="I909">
        <v>16250</v>
      </c>
      <c r="J909">
        <v>125</v>
      </c>
      <c r="K909">
        <v>16250</v>
      </c>
      <c r="L909">
        <v>0</v>
      </c>
      <c r="M909">
        <v>0</v>
      </c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 spans="1:60" ht="15" x14ac:dyDescent="0.25">
      <c r="A910">
        <v>35460</v>
      </c>
      <c r="B910">
        <v>35460</v>
      </c>
      <c r="C910">
        <v>5777</v>
      </c>
      <c r="D910" t="s">
        <v>1844</v>
      </c>
      <c r="E910">
        <v>3000</v>
      </c>
      <c r="F910">
        <v>0</v>
      </c>
      <c r="G910">
        <v>0</v>
      </c>
      <c r="H910">
        <v>3</v>
      </c>
      <c r="I910">
        <v>9000</v>
      </c>
      <c r="J910">
        <v>3</v>
      </c>
      <c r="K910">
        <v>9000</v>
      </c>
      <c r="L910">
        <v>0</v>
      </c>
      <c r="M910">
        <v>0</v>
      </c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 spans="1:60" ht="15" x14ac:dyDescent="0.25">
      <c r="A911">
        <v>35460</v>
      </c>
      <c r="B911">
        <v>35460</v>
      </c>
      <c r="C911">
        <v>5778</v>
      </c>
      <c r="D911" t="s">
        <v>1470</v>
      </c>
      <c r="E911">
        <v>2900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 spans="1:60" ht="15" x14ac:dyDescent="0.25">
      <c r="A912">
        <v>35300</v>
      </c>
      <c r="B912">
        <v>35300</v>
      </c>
      <c r="C912">
        <v>5779</v>
      </c>
      <c r="D912" t="s">
        <v>1465</v>
      </c>
      <c r="E912">
        <v>1900</v>
      </c>
      <c r="F912">
        <v>0</v>
      </c>
      <c r="G912">
        <v>0</v>
      </c>
      <c r="H912">
        <v>100</v>
      </c>
      <c r="I912">
        <v>190000</v>
      </c>
      <c r="J912">
        <v>100</v>
      </c>
      <c r="K912">
        <v>190000</v>
      </c>
      <c r="L912">
        <v>0</v>
      </c>
      <c r="M912">
        <v>0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 spans="1:60" ht="15" x14ac:dyDescent="0.25">
      <c r="A913">
        <v>35300</v>
      </c>
      <c r="B913">
        <v>35300</v>
      </c>
      <c r="C913">
        <v>5780</v>
      </c>
      <c r="D913" t="s">
        <v>1464</v>
      </c>
      <c r="E913">
        <v>850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 spans="1:60" ht="15" x14ac:dyDescent="0.25">
      <c r="A914">
        <v>35300</v>
      </c>
      <c r="B914">
        <v>35300</v>
      </c>
      <c r="C914">
        <v>5781</v>
      </c>
      <c r="D914" t="s">
        <v>1469</v>
      </c>
      <c r="E914">
        <v>2050</v>
      </c>
      <c r="F914">
        <v>0</v>
      </c>
      <c r="G914">
        <v>0</v>
      </c>
      <c r="H914">
        <v>159</v>
      </c>
      <c r="I914">
        <v>325950</v>
      </c>
      <c r="J914">
        <v>159</v>
      </c>
      <c r="K914">
        <v>325950</v>
      </c>
      <c r="L914">
        <v>0</v>
      </c>
      <c r="M914">
        <v>0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 spans="1:60" ht="15" x14ac:dyDescent="0.25">
      <c r="A915">
        <v>35300</v>
      </c>
      <c r="B915">
        <v>35300</v>
      </c>
      <c r="C915">
        <v>5782</v>
      </c>
      <c r="D915" t="s">
        <v>1844</v>
      </c>
      <c r="E915">
        <v>3100</v>
      </c>
      <c r="F915">
        <v>0</v>
      </c>
      <c r="G915">
        <v>0</v>
      </c>
      <c r="H915">
        <v>10</v>
      </c>
      <c r="I915">
        <v>31000</v>
      </c>
      <c r="J915">
        <v>0</v>
      </c>
      <c r="K915">
        <v>0</v>
      </c>
      <c r="L915">
        <v>10</v>
      </c>
      <c r="M915">
        <v>31000</v>
      </c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 spans="1:60" ht="15" x14ac:dyDescent="0.25">
      <c r="A916">
        <v>35300</v>
      </c>
      <c r="B916">
        <v>35300</v>
      </c>
      <c r="C916">
        <v>5783</v>
      </c>
      <c r="D916" t="s">
        <v>2206</v>
      </c>
      <c r="E916">
        <v>1900</v>
      </c>
      <c r="F916">
        <v>0</v>
      </c>
      <c r="G916">
        <v>0</v>
      </c>
      <c r="H916">
        <v>20</v>
      </c>
      <c r="I916">
        <v>38000</v>
      </c>
      <c r="J916">
        <v>20</v>
      </c>
      <c r="K916">
        <v>38000</v>
      </c>
      <c r="L916">
        <v>0</v>
      </c>
      <c r="M916">
        <v>0</v>
      </c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 spans="1:60" ht="15" x14ac:dyDescent="0.25">
      <c r="A917">
        <v>35300</v>
      </c>
      <c r="B917">
        <v>35300</v>
      </c>
      <c r="C917">
        <v>5784</v>
      </c>
      <c r="D917" t="s">
        <v>2281</v>
      </c>
      <c r="E917">
        <v>1200</v>
      </c>
      <c r="F917">
        <v>0</v>
      </c>
      <c r="G917">
        <v>0</v>
      </c>
      <c r="H917">
        <v>32</v>
      </c>
      <c r="I917">
        <v>38400</v>
      </c>
      <c r="J917">
        <v>25</v>
      </c>
      <c r="K917">
        <v>30000</v>
      </c>
      <c r="L917">
        <v>7</v>
      </c>
      <c r="M917">
        <v>8400</v>
      </c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 spans="1:60" ht="15" x14ac:dyDescent="0.25">
      <c r="A918">
        <v>35300</v>
      </c>
      <c r="B918">
        <v>35300</v>
      </c>
      <c r="C918">
        <v>5785</v>
      </c>
      <c r="D918" t="s">
        <v>1483</v>
      </c>
      <c r="E918">
        <v>10000</v>
      </c>
      <c r="F918">
        <v>0</v>
      </c>
      <c r="G918">
        <v>0</v>
      </c>
      <c r="H918">
        <v>2</v>
      </c>
      <c r="I918">
        <v>20000</v>
      </c>
      <c r="J918">
        <v>2</v>
      </c>
      <c r="K918">
        <v>20000</v>
      </c>
      <c r="L918">
        <v>0</v>
      </c>
      <c r="M918">
        <v>0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 spans="1:60" ht="15" x14ac:dyDescent="0.25">
      <c r="A919">
        <v>35300</v>
      </c>
      <c r="B919">
        <v>35300</v>
      </c>
      <c r="C919">
        <v>5786</v>
      </c>
      <c r="D919" t="s">
        <v>1481</v>
      </c>
      <c r="E919">
        <v>2500</v>
      </c>
      <c r="F919">
        <v>0</v>
      </c>
      <c r="G919">
        <v>0</v>
      </c>
      <c r="H919">
        <v>30</v>
      </c>
      <c r="I919">
        <v>75000</v>
      </c>
      <c r="J919">
        <v>30</v>
      </c>
      <c r="K919">
        <v>75000</v>
      </c>
      <c r="L919">
        <v>0</v>
      </c>
      <c r="M919">
        <v>0</v>
      </c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 spans="1:60" ht="15" x14ac:dyDescent="0.25">
      <c r="A920">
        <v>35300</v>
      </c>
      <c r="B920">
        <v>35300</v>
      </c>
      <c r="C920">
        <v>5787</v>
      </c>
      <c r="D920" t="s">
        <v>2262</v>
      </c>
      <c r="E920">
        <v>5500</v>
      </c>
      <c r="F920">
        <v>0</v>
      </c>
      <c r="G920">
        <v>0</v>
      </c>
      <c r="H920">
        <v>687</v>
      </c>
      <c r="I920">
        <v>3778500</v>
      </c>
      <c r="J920">
        <v>687</v>
      </c>
      <c r="K920">
        <v>3778500</v>
      </c>
      <c r="L920">
        <v>0</v>
      </c>
      <c r="M920">
        <v>0</v>
      </c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 spans="1:60" ht="15" x14ac:dyDescent="0.25">
      <c r="A921">
        <v>35300</v>
      </c>
      <c r="B921">
        <v>35300</v>
      </c>
      <c r="C921">
        <v>5788</v>
      </c>
      <c r="D921" t="s">
        <v>2303</v>
      </c>
      <c r="E921">
        <v>2500</v>
      </c>
      <c r="F921">
        <v>0</v>
      </c>
      <c r="G921">
        <v>0</v>
      </c>
      <c r="H921">
        <v>290</v>
      </c>
      <c r="I921">
        <v>725000</v>
      </c>
      <c r="J921">
        <v>290</v>
      </c>
      <c r="K921">
        <v>725000</v>
      </c>
      <c r="L921">
        <v>0</v>
      </c>
      <c r="M921">
        <v>0</v>
      </c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 spans="1:60" ht="15" x14ac:dyDescent="0.25">
      <c r="A922">
        <v>35300</v>
      </c>
      <c r="B922">
        <v>35300</v>
      </c>
      <c r="C922">
        <v>5789</v>
      </c>
      <c r="D922" t="s">
        <v>1488</v>
      </c>
      <c r="E922">
        <v>2100</v>
      </c>
      <c r="F922">
        <v>0</v>
      </c>
      <c r="G922">
        <v>0</v>
      </c>
      <c r="H922">
        <v>15</v>
      </c>
      <c r="I922">
        <v>31500</v>
      </c>
      <c r="J922">
        <v>15</v>
      </c>
      <c r="K922">
        <v>31500</v>
      </c>
      <c r="L922">
        <v>0</v>
      </c>
      <c r="M922">
        <v>0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 spans="1:60" ht="15" x14ac:dyDescent="0.25">
      <c r="A923">
        <v>35300</v>
      </c>
      <c r="B923">
        <v>35300</v>
      </c>
      <c r="C923">
        <v>5790</v>
      </c>
      <c r="D923" t="s">
        <v>1597</v>
      </c>
      <c r="E923">
        <v>130</v>
      </c>
      <c r="F923">
        <v>0</v>
      </c>
      <c r="G923">
        <v>0</v>
      </c>
      <c r="H923">
        <v>6789</v>
      </c>
      <c r="I923">
        <v>882570</v>
      </c>
      <c r="J923">
        <v>6789</v>
      </c>
      <c r="K923">
        <v>882570</v>
      </c>
      <c r="L923">
        <v>0</v>
      </c>
      <c r="M923">
        <v>0</v>
      </c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 spans="1:60" ht="15" x14ac:dyDescent="0.25">
      <c r="A924">
        <v>35300</v>
      </c>
      <c r="B924">
        <v>35300</v>
      </c>
      <c r="C924">
        <v>5791</v>
      </c>
      <c r="D924" t="s">
        <v>2331</v>
      </c>
      <c r="E924">
        <v>400</v>
      </c>
      <c r="F924">
        <v>0</v>
      </c>
      <c r="G924">
        <v>0</v>
      </c>
      <c r="H924">
        <v>1136</v>
      </c>
      <c r="I924">
        <v>454400</v>
      </c>
      <c r="J924">
        <v>1136</v>
      </c>
      <c r="K924">
        <v>454400</v>
      </c>
      <c r="L924">
        <v>0</v>
      </c>
      <c r="M924">
        <v>0</v>
      </c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 spans="1:60" ht="15" x14ac:dyDescent="0.25">
      <c r="A925">
        <v>35450</v>
      </c>
      <c r="B925">
        <v>35450</v>
      </c>
      <c r="C925">
        <v>5792</v>
      </c>
      <c r="D925" t="s">
        <v>2241</v>
      </c>
      <c r="E925">
        <v>1700</v>
      </c>
      <c r="F925">
        <v>0</v>
      </c>
      <c r="G925">
        <v>0</v>
      </c>
      <c r="H925">
        <v>17</v>
      </c>
      <c r="I925">
        <v>28900</v>
      </c>
      <c r="J925">
        <v>17</v>
      </c>
      <c r="K925">
        <v>28900</v>
      </c>
      <c r="L925">
        <v>0</v>
      </c>
      <c r="M925">
        <v>0</v>
      </c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 spans="1:60" ht="15" x14ac:dyDescent="0.25">
      <c r="A926">
        <v>35450</v>
      </c>
      <c r="B926">
        <v>35450</v>
      </c>
      <c r="C926">
        <v>5793</v>
      </c>
      <c r="D926" t="s">
        <v>1569</v>
      </c>
      <c r="E926">
        <v>1300</v>
      </c>
      <c r="F926">
        <v>0</v>
      </c>
      <c r="G926">
        <v>0</v>
      </c>
      <c r="H926">
        <v>5</v>
      </c>
      <c r="I926">
        <v>6500</v>
      </c>
      <c r="J926">
        <v>5</v>
      </c>
      <c r="K926">
        <v>6500</v>
      </c>
      <c r="L926">
        <v>0</v>
      </c>
      <c r="M926">
        <v>0</v>
      </c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 spans="1:60" ht="15" x14ac:dyDescent="0.25">
      <c r="A927">
        <v>35450</v>
      </c>
      <c r="B927">
        <v>35450</v>
      </c>
      <c r="C927">
        <v>5794</v>
      </c>
      <c r="D927" t="s">
        <v>2332</v>
      </c>
      <c r="E927">
        <v>1000</v>
      </c>
      <c r="F927">
        <v>0</v>
      </c>
      <c r="G927">
        <v>0</v>
      </c>
      <c r="H927">
        <v>20</v>
      </c>
      <c r="I927">
        <v>20000</v>
      </c>
      <c r="J927">
        <v>20</v>
      </c>
      <c r="K927">
        <v>20000</v>
      </c>
      <c r="L927">
        <v>0</v>
      </c>
      <c r="M927">
        <v>0</v>
      </c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 spans="1:60" ht="15" x14ac:dyDescent="0.25">
      <c r="A928">
        <v>35450</v>
      </c>
      <c r="B928">
        <v>35450</v>
      </c>
      <c r="C928">
        <v>5795</v>
      </c>
      <c r="D928" t="s">
        <v>3066</v>
      </c>
      <c r="E928">
        <v>3000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 spans="1:60" ht="15" x14ac:dyDescent="0.25">
      <c r="A929">
        <v>35450</v>
      </c>
      <c r="B929">
        <v>35450</v>
      </c>
      <c r="C929">
        <v>5796</v>
      </c>
      <c r="D929" t="s">
        <v>1568</v>
      </c>
      <c r="E929">
        <v>3300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 spans="1:60" ht="15" x14ac:dyDescent="0.25">
      <c r="A930">
        <v>35420</v>
      </c>
      <c r="B930">
        <v>35420</v>
      </c>
      <c r="C930">
        <v>5797</v>
      </c>
      <c r="D930" t="s">
        <v>1820</v>
      </c>
      <c r="E930">
        <v>3500</v>
      </c>
      <c r="F930">
        <v>0</v>
      </c>
      <c r="G930">
        <v>0</v>
      </c>
      <c r="H930">
        <v>9</v>
      </c>
      <c r="I930">
        <v>31500</v>
      </c>
      <c r="J930">
        <v>9</v>
      </c>
      <c r="K930">
        <v>31500</v>
      </c>
      <c r="L930">
        <v>0</v>
      </c>
      <c r="M930">
        <v>0</v>
      </c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 spans="1:60" ht="15" x14ac:dyDescent="0.25">
      <c r="A931">
        <v>35420</v>
      </c>
      <c r="B931">
        <v>35420</v>
      </c>
      <c r="C931">
        <v>5798</v>
      </c>
      <c r="D931" t="s">
        <v>2181</v>
      </c>
      <c r="E931">
        <v>1000</v>
      </c>
      <c r="F931">
        <v>0</v>
      </c>
      <c r="G931">
        <v>0</v>
      </c>
      <c r="H931">
        <v>2</v>
      </c>
      <c r="I931">
        <v>2000</v>
      </c>
      <c r="J931">
        <v>2</v>
      </c>
      <c r="K931">
        <v>2000</v>
      </c>
      <c r="L931">
        <v>0</v>
      </c>
      <c r="M931">
        <v>0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 spans="1:60" ht="15" x14ac:dyDescent="0.25">
      <c r="A932">
        <v>35420</v>
      </c>
      <c r="B932">
        <v>35420</v>
      </c>
      <c r="C932">
        <v>5799</v>
      </c>
      <c r="D932" t="s">
        <v>2182</v>
      </c>
      <c r="E932">
        <v>1000</v>
      </c>
      <c r="F932">
        <v>0</v>
      </c>
      <c r="G932">
        <v>0</v>
      </c>
      <c r="H932">
        <v>2</v>
      </c>
      <c r="I932">
        <v>2000</v>
      </c>
      <c r="J932">
        <v>2</v>
      </c>
      <c r="K932">
        <v>2000</v>
      </c>
      <c r="L932">
        <v>0</v>
      </c>
      <c r="M932">
        <v>0</v>
      </c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 spans="1:60" ht="15" x14ac:dyDescent="0.25">
      <c r="A933">
        <v>35420</v>
      </c>
      <c r="B933">
        <v>35420</v>
      </c>
      <c r="C933">
        <v>5800</v>
      </c>
      <c r="D933" t="s">
        <v>2183</v>
      </c>
      <c r="E933">
        <v>1000</v>
      </c>
      <c r="F933">
        <v>0</v>
      </c>
      <c r="G933">
        <v>0</v>
      </c>
      <c r="H933">
        <v>1</v>
      </c>
      <c r="I933">
        <v>1000</v>
      </c>
      <c r="J933">
        <v>1</v>
      </c>
      <c r="K933">
        <v>1000</v>
      </c>
      <c r="L933">
        <v>0</v>
      </c>
      <c r="M933">
        <v>0</v>
      </c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 spans="1:60" ht="15" x14ac:dyDescent="0.25">
      <c r="A934">
        <v>35420</v>
      </c>
      <c r="B934">
        <v>35420</v>
      </c>
      <c r="C934">
        <v>5801</v>
      </c>
      <c r="D934" t="s">
        <v>2184</v>
      </c>
      <c r="E934">
        <v>600</v>
      </c>
      <c r="F934">
        <v>0</v>
      </c>
      <c r="G934">
        <v>0</v>
      </c>
      <c r="H934">
        <v>1</v>
      </c>
      <c r="I934">
        <v>600</v>
      </c>
      <c r="J934">
        <v>1</v>
      </c>
      <c r="K934">
        <v>600</v>
      </c>
      <c r="L934">
        <v>0</v>
      </c>
      <c r="M934">
        <v>0</v>
      </c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 spans="1:60" ht="15" x14ac:dyDescent="0.25">
      <c r="A935">
        <v>35420</v>
      </c>
      <c r="B935">
        <v>35420</v>
      </c>
      <c r="C935">
        <v>5802</v>
      </c>
      <c r="D935" t="s">
        <v>2185</v>
      </c>
      <c r="E935">
        <v>500</v>
      </c>
      <c r="F935">
        <v>0</v>
      </c>
      <c r="G935">
        <v>0</v>
      </c>
      <c r="H935">
        <v>1</v>
      </c>
      <c r="I935">
        <v>500</v>
      </c>
      <c r="J935">
        <v>1</v>
      </c>
      <c r="K935">
        <v>500</v>
      </c>
      <c r="L935">
        <v>0</v>
      </c>
      <c r="M935">
        <v>0</v>
      </c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 spans="1:60" ht="15" x14ac:dyDescent="0.25">
      <c r="A936">
        <v>35450</v>
      </c>
      <c r="B936">
        <v>35450</v>
      </c>
      <c r="C936">
        <v>5803</v>
      </c>
      <c r="D936" t="s">
        <v>2186</v>
      </c>
      <c r="E936">
        <v>1200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 spans="1:60" ht="15" x14ac:dyDescent="0.25">
      <c r="A937">
        <v>35420</v>
      </c>
      <c r="B937">
        <v>35420</v>
      </c>
      <c r="C937">
        <v>5804</v>
      </c>
      <c r="D937" t="s">
        <v>2187</v>
      </c>
      <c r="E937">
        <v>2000</v>
      </c>
      <c r="F937">
        <v>0</v>
      </c>
      <c r="G937">
        <v>0</v>
      </c>
      <c r="H937">
        <v>2</v>
      </c>
      <c r="I937">
        <v>4000</v>
      </c>
      <c r="J937">
        <v>2</v>
      </c>
      <c r="K937">
        <v>4000</v>
      </c>
      <c r="L937">
        <v>0</v>
      </c>
      <c r="M937">
        <v>0</v>
      </c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 spans="1:60" ht="15" x14ac:dyDescent="0.25">
      <c r="A938">
        <v>35420</v>
      </c>
      <c r="B938">
        <v>35420</v>
      </c>
      <c r="C938">
        <v>5805</v>
      </c>
      <c r="D938" t="s">
        <v>2181</v>
      </c>
      <c r="E938">
        <v>3000</v>
      </c>
      <c r="F938">
        <v>0</v>
      </c>
      <c r="G938">
        <v>0</v>
      </c>
      <c r="H938">
        <v>1</v>
      </c>
      <c r="I938">
        <v>3000</v>
      </c>
      <c r="J938">
        <v>1</v>
      </c>
      <c r="K938">
        <v>3000</v>
      </c>
      <c r="L938">
        <v>0</v>
      </c>
      <c r="M938">
        <v>0</v>
      </c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 spans="1:60" ht="15" x14ac:dyDescent="0.25">
      <c r="A939">
        <v>35420</v>
      </c>
      <c r="B939">
        <v>35420</v>
      </c>
      <c r="C939">
        <v>5806</v>
      </c>
      <c r="D939" t="s">
        <v>1765</v>
      </c>
      <c r="E939">
        <v>800</v>
      </c>
      <c r="F939">
        <v>0</v>
      </c>
      <c r="G939">
        <v>0</v>
      </c>
      <c r="H939">
        <v>3</v>
      </c>
      <c r="I939">
        <v>2400</v>
      </c>
      <c r="J939">
        <v>3</v>
      </c>
      <c r="K939">
        <v>2400</v>
      </c>
      <c r="L939">
        <v>0</v>
      </c>
      <c r="M939">
        <v>0</v>
      </c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 spans="1:60" ht="15" x14ac:dyDescent="0.25">
      <c r="A940">
        <v>35420</v>
      </c>
      <c r="B940">
        <v>35420</v>
      </c>
      <c r="C940">
        <v>5807</v>
      </c>
      <c r="D940" t="s">
        <v>2207</v>
      </c>
      <c r="E940">
        <v>1200</v>
      </c>
      <c r="F940">
        <v>0</v>
      </c>
      <c r="G940">
        <v>0</v>
      </c>
      <c r="H940">
        <v>1</v>
      </c>
      <c r="I940">
        <v>1200</v>
      </c>
      <c r="J940">
        <v>1</v>
      </c>
      <c r="K940">
        <v>1200</v>
      </c>
      <c r="L940">
        <v>0</v>
      </c>
      <c r="M940">
        <v>0</v>
      </c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 spans="1:60" ht="15" x14ac:dyDescent="0.25">
      <c r="A941">
        <v>35420</v>
      </c>
      <c r="B941">
        <v>35420</v>
      </c>
      <c r="C941">
        <v>5808</v>
      </c>
      <c r="D941" t="s">
        <v>2208</v>
      </c>
      <c r="E941">
        <v>1200</v>
      </c>
      <c r="F941">
        <v>0</v>
      </c>
      <c r="G941">
        <v>0</v>
      </c>
      <c r="H941">
        <v>1</v>
      </c>
      <c r="I941">
        <v>1200</v>
      </c>
      <c r="J941">
        <v>1</v>
      </c>
      <c r="K941">
        <v>1200</v>
      </c>
      <c r="L941">
        <v>0</v>
      </c>
      <c r="M941">
        <v>0</v>
      </c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 spans="1:60" ht="15" x14ac:dyDescent="0.25">
      <c r="A942">
        <v>35420</v>
      </c>
      <c r="B942">
        <v>35420</v>
      </c>
      <c r="C942">
        <v>5809</v>
      </c>
      <c r="D942" t="s">
        <v>1817</v>
      </c>
      <c r="E942">
        <v>5000</v>
      </c>
      <c r="F942">
        <v>0</v>
      </c>
      <c r="G942">
        <v>0</v>
      </c>
      <c r="H942">
        <v>1</v>
      </c>
      <c r="I942">
        <v>5000</v>
      </c>
      <c r="J942">
        <v>1</v>
      </c>
      <c r="K942">
        <v>5000</v>
      </c>
      <c r="L942">
        <v>0</v>
      </c>
      <c r="M942">
        <v>0</v>
      </c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 spans="1:60" ht="15" x14ac:dyDescent="0.25">
      <c r="A943">
        <v>35420</v>
      </c>
      <c r="B943">
        <v>35420</v>
      </c>
      <c r="C943">
        <v>5810</v>
      </c>
      <c r="D943" t="s">
        <v>2189</v>
      </c>
      <c r="E943">
        <v>13000</v>
      </c>
      <c r="F943">
        <v>0</v>
      </c>
      <c r="G943">
        <v>0</v>
      </c>
      <c r="H943">
        <v>4</v>
      </c>
      <c r="I943">
        <v>52000</v>
      </c>
      <c r="J943">
        <v>4</v>
      </c>
      <c r="K943">
        <v>52000</v>
      </c>
      <c r="L943">
        <v>0</v>
      </c>
      <c r="M943">
        <v>0</v>
      </c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 spans="1:60" ht="15" x14ac:dyDescent="0.25">
      <c r="A944">
        <v>35420</v>
      </c>
      <c r="B944">
        <v>35420</v>
      </c>
      <c r="C944">
        <v>5811</v>
      </c>
      <c r="D944" t="s">
        <v>2209</v>
      </c>
      <c r="E944">
        <v>800</v>
      </c>
      <c r="F944">
        <v>0</v>
      </c>
      <c r="G944">
        <v>0</v>
      </c>
      <c r="H944">
        <v>10</v>
      </c>
      <c r="I944">
        <v>8000</v>
      </c>
      <c r="J944">
        <v>10</v>
      </c>
      <c r="K944">
        <v>8000</v>
      </c>
      <c r="L944">
        <v>0</v>
      </c>
      <c r="M944">
        <v>0</v>
      </c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 spans="1:60" ht="15" x14ac:dyDescent="0.25">
      <c r="A945">
        <v>35420</v>
      </c>
      <c r="B945">
        <v>35420</v>
      </c>
      <c r="C945">
        <v>5812</v>
      </c>
      <c r="D945" t="s">
        <v>2013</v>
      </c>
      <c r="E945">
        <v>45000</v>
      </c>
      <c r="F945">
        <v>0</v>
      </c>
      <c r="G945">
        <v>0</v>
      </c>
      <c r="H945">
        <v>3</v>
      </c>
      <c r="I945">
        <v>135000</v>
      </c>
      <c r="J945">
        <v>1</v>
      </c>
      <c r="K945">
        <v>45000</v>
      </c>
      <c r="L945">
        <v>2</v>
      </c>
      <c r="M945">
        <v>90000</v>
      </c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 spans="1:60" ht="15" x14ac:dyDescent="0.25">
      <c r="A946">
        <v>35410</v>
      </c>
      <c r="B946">
        <v>35410</v>
      </c>
      <c r="C946">
        <v>5813</v>
      </c>
      <c r="D946" t="s">
        <v>1760</v>
      </c>
      <c r="E946">
        <v>6500</v>
      </c>
      <c r="F946">
        <v>0</v>
      </c>
      <c r="G946">
        <v>0</v>
      </c>
      <c r="H946">
        <v>1</v>
      </c>
      <c r="I946">
        <v>6500</v>
      </c>
      <c r="J946">
        <v>0</v>
      </c>
      <c r="K946">
        <v>0</v>
      </c>
      <c r="L946">
        <v>1</v>
      </c>
      <c r="M946">
        <v>6500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 spans="1:60" ht="15" x14ac:dyDescent="0.25">
      <c r="A947">
        <v>35420</v>
      </c>
      <c r="B947">
        <v>35420</v>
      </c>
      <c r="C947">
        <v>5814</v>
      </c>
      <c r="D947" t="s">
        <v>2271</v>
      </c>
      <c r="E947">
        <v>3500</v>
      </c>
      <c r="F947">
        <v>0</v>
      </c>
      <c r="G947">
        <v>0</v>
      </c>
      <c r="H947">
        <v>1</v>
      </c>
      <c r="I947">
        <v>3500</v>
      </c>
      <c r="J947">
        <v>1</v>
      </c>
      <c r="K947">
        <v>3500</v>
      </c>
      <c r="L947">
        <v>0</v>
      </c>
      <c r="M947">
        <v>0</v>
      </c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 spans="1:60" ht="15" x14ac:dyDescent="0.25">
      <c r="A948">
        <v>35420</v>
      </c>
      <c r="B948">
        <v>35420</v>
      </c>
      <c r="C948">
        <v>5815</v>
      </c>
      <c r="D948" t="s">
        <v>2272</v>
      </c>
      <c r="E948">
        <v>5000</v>
      </c>
      <c r="F948">
        <v>0</v>
      </c>
      <c r="G948">
        <v>0</v>
      </c>
      <c r="H948">
        <v>12</v>
      </c>
      <c r="I948">
        <v>60000</v>
      </c>
      <c r="J948">
        <v>12</v>
      </c>
      <c r="K948">
        <v>60000</v>
      </c>
      <c r="L948">
        <v>0</v>
      </c>
      <c r="M948">
        <v>0</v>
      </c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 spans="1:60" ht="15" x14ac:dyDescent="0.25">
      <c r="A949">
        <v>35410</v>
      </c>
      <c r="B949">
        <v>35410</v>
      </c>
      <c r="C949">
        <v>5816</v>
      </c>
      <c r="D949" t="s">
        <v>2269</v>
      </c>
      <c r="E949">
        <v>3000</v>
      </c>
      <c r="F949">
        <v>0</v>
      </c>
      <c r="G949">
        <v>0</v>
      </c>
      <c r="H949">
        <v>1</v>
      </c>
      <c r="I949">
        <v>3000</v>
      </c>
      <c r="J949">
        <v>1</v>
      </c>
      <c r="K949">
        <v>3000</v>
      </c>
      <c r="L949">
        <v>0</v>
      </c>
      <c r="M949">
        <v>0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 spans="1:60" ht="15" x14ac:dyDescent="0.25">
      <c r="A950">
        <v>35410</v>
      </c>
      <c r="B950">
        <v>35410</v>
      </c>
      <c r="C950">
        <v>5817</v>
      </c>
      <c r="D950" t="s">
        <v>1769</v>
      </c>
      <c r="E950">
        <v>4000</v>
      </c>
      <c r="F950">
        <v>0</v>
      </c>
      <c r="G950">
        <v>0</v>
      </c>
      <c r="H950">
        <v>3</v>
      </c>
      <c r="I950">
        <v>12000</v>
      </c>
      <c r="J950">
        <v>3</v>
      </c>
      <c r="K950">
        <v>12000</v>
      </c>
      <c r="L950">
        <v>0</v>
      </c>
      <c r="M950">
        <v>0</v>
      </c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 spans="1:60" ht="15" x14ac:dyDescent="0.25">
      <c r="A951">
        <v>35410</v>
      </c>
      <c r="B951">
        <v>35410</v>
      </c>
      <c r="C951">
        <v>5818</v>
      </c>
      <c r="D951" t="s">
        <v>2186</v>
      </c>
      <c r="E951">
        <v>1500</v>
      </c>
      <c r="F951">
        <v>0</v>
      </c>
      <c r="G951">
        <v>0</v>
      </c>
      <c r="H951">
        <v>1</v>
      </c>
      <c r="I951">
        <v>1500</v>
      </c>
      <c r="J951">
        <v>1</v>
      </c>
      <c r="K951">
        <v>1500</v>
      </c>
      <c r="L951">
        <v>0</v>
      </c>
      <c r="M951">
        <v>0</v>
      </c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 spans="1:60" ht="15" x14ac:dyDescent="0.25">
      <c r="A952">
        <v>35410</v>
      </c>
      <c r="B952">
        <v>35410</v>
      </c>
      <c r="C952">
        <v>5819</v>
      </c>
      <c r="D952" t="s">
        <v>1760</v>
      </c>
      <c r="E952">
        <v>4000</v>
      </c>
      <c r="F952">
        <v>0</v>
      </c>
      <c r="G952">
        <v>0</v>
      </c>
      <c r="H952">
        <v>1</v>
      </c>
      <c r="I952">
        <v>4000</v>
      </c>
      <c r="J952">
        <v>1</v>
      </c>
      <c r="K952">
        <v>4000</v>
      </c>
      <c r="L952">
        <v>0</v>
      </c>
      <c r="M952">
        <v>0</v>
      </c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 spans="1:60" ht="15" x14ac:dyDescent="0.25">
      <c r="A953">
        <v>35410</v>
      </c>
      <c r="B953">
        <v>35410</v>
      </c>
      <c r="C953">
        <v>5820</v>
      </c>
      <c r="D953" t="s">
        <v>2252</v>
      </c>
      <c r="E953">
        <v>500</v>
      </c>
      <c r="F953">
        <v>0</v>
      </c>
      <c r="G953">
        <v>0</v>
      </c>
      <c r="H953">
        <v>10</v>
      </c>
      <c r="I953">
        <v>5000</v>
      </c>
      <c r="J953">
        <v>10</v>
      </c>
      <c r="K953">
        <v>5000</v>
      </c>
      <c r="L953">
        <v>0</v>
      </c>
      <c r="M953">
        <v>0</v>
      </c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 spans="1:60" ht="15" x14ac:dyDescent="0.25">
      <c r="A954">
        <v>35410</v>
      </c>
      <c r="B954">
        <v>35410</v>
      </c>
      <c r="C954">
        <v>5821</v>
      </c>
      <c r="D954" t="s">
        <v>2347</v>
      </c>
      <c r="E954">
        <v>9100</v>
      </c>
      <c r="F954">
        <v>0</v>
      </c>
      <c r="G954">
        <v>0</v>
      </c>
      <c r="H954">
        <v>6</v>
      </c>
      <c r="I954">
        <v>54600</v>
      </c>
      <c r="J954">
        <v>6</v>
      </c>
      <c r="K954">
        <v>54600</v>
      </c>
      <c r="L954">
        <v>0</v>
      </c>
      <c r="M954">
        <v>0</v>
      </c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 spans="1:60" ht="15" x14ac:dyDescent="0.25">
      <c r="A955">
        <v>35410</v>
      </c>
      <c r="B955">
        <v>35410</v>
      </c>
      <c r="C955">
        <v>5822</v>
      </c>
      <c r="D955" t="s">
        <v>1774</v>
      </c>
      <c r="E955">
        <v>3500</v>
      </c>
      <c r="F955">
        <v>0</v>
      </c>
      <c r="G955">
        <v>0</v>
      </c>
      <c r="H955">
        <v>1</v>
      </c>
      <c r="I955">
        <v>3500</v>
      </c>
      <c r="J955">
        <v>1</v>
      </c>
      <c r="K955">
        <v>3500</v>
      </c>
      <c r="L955">
        <v>0</v>
      </c>
      <c r="M955">
        <v>0</v>
      </c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 spans="1:60" ht="15" x14ac:dyDescent="0.25">
      <c r="A956">
        <v>35410</v>
      </c>
      <c r="B956">
        <v>35410</v>
      </c>
      <c r="C956">
        <v>5823</v>
      </c>
      <c r="D956" t="s">
        <v>1772</v>
      </c>
      <c r="E956">
        <v>2000</v>
      </c>
      <c r="F956">
        <v>0</v>
      </c>
      <c r="G956">
        <v>0</v>
      </c>
      <c r="H956">
        <v>2</v>
      </c>
      <c r="I956">
        <v>4000</v>
      </c>
      <c r="J956">
        <v>2</v>
      </c>
      <c r="K956">
        <v>4000</v>
      </c>
      <c r="L956">
        <v>0</v>
      </c>
      <c r="M956">
        <v>0</v>
      </c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 spans="1:60" ht="15" x14ac:dyDescent="0.25">
      <c r="A957">
        <v>35410</v>
      </c>
      <c r="B957">
        <v>35410</v>
      </c>
      <c r="C957">
        <v>5824</v>
      </c>
      <c r="D957" t="s">
        <v>2348</v>
      </c>
      <c r="E957">
        <v>1000</v>
      </c>
      <c r="F957">
        <v>0</v>
      </c>
      <c r="G957">
        <v>0</v>
      </c>
      <c r="H957">
        <v>5</v>
      </c>
      <c r="I957">
        <v>5000</v>
      </c>
      <c r="J957">
        <v>5</v>
      </c>
      <c r="K957">
        <v>5000</v>
      </c>
      <c r="L957">
        <v>0</v>
      </c>
      <c r="M957">
        <v>0</v>
      </c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 spans="1:60" ht="15" x14ac:dyDescent="0.25">
      <c r="A958">
        <v>35420</v>
      </c>
      <c r="B958">
        <v>35420</v>
      </c>
      <c r="C958">
        <v>5825</v>
      </c>
      <c r="D958" t="s">
        <v>2186</v>
      </c>
      <c r="E958">
        <v>1200</v>
      </c>
      <c r="F958">
        <v>0</v>
      </c>
      <c r="G958">
        <v>0</v>
      </c>
      <c r="H958">
        <v>3</v>
      </c>
      <c r="I958">
        <v>3600</v>
      </c>
      <c r="J958">
        <v>3</v>
      </c>
      <c r="K958">
        <v>3600</v>
      </c>
      <c r="L958">
        <v>0</v>
      </c>
      <c r="M958">
        <v>0</v>
      </c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 spans="1:60" ht="15" x14ac:dyDescent="0.25">
      <c r="A959">
        <v>35410</v>
      </c>
      <c r="B959">
        <v>35410</v>
      </c>
      <c r="C959">
        <v>5826</v>
      </c>
      <c r="D959" t="s">
        <v>1775</v>
      </c>
      <c r="E959">
        <v>12000</v>
      </c>
      <c r="F959">
        <v>0</v>
      </c>
      <c r="G959">
        <v>0</v>
      </c>
      <c r="H959">
        <v>1</v>
      </c>
      <c r="I959">
        <v>12000</v>
      </c>
      <c r="J959">
        <v>1</v>
      </c>
      <c r="K959">
        <v>12000</v>
      </c>
      <c r="L959">
        <v>0</v>
      </c>
      <c r="M959">
        <v>0</v>
      </c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 spans="1:60" ht="15" x14ac:dyDescent="0.25">
      <c r="A960">
        <v>35410</v>
      </c>
      <c r="B960">
        <v>35410</v>
      </c>
      <c r="C960">
        <v>5827</v>
      </c>
      <c r="D960" t="s">
        <v>1829</v>
      </c>
      <c r="E960">
        <v>1800</v>
      </c>
      <c r="F960">
        <v>0</v>
      </c>
      <c r="G960">
        <v>0</v>
      </c>
      <c r="H960">
        <v>58</v>
      </c>
      <c r="I960">
        <v>104400</v>
      </c>
      <c r="J960">
        <v>58</v>
      </c>
      <c r="K960">
        <v>104400</v>
      </c>
      <c r="L960">
        <v>0</v>
      </c>
      <c r="M960">
        <v>0</v>
      </c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 spans="1:60" ht="15" x14ac:dyDescent="0.25">
      <c r="A961">
        <v>35410</v>
      </c>
      <c r="B961">
        <v>35410</v>
      </c>
      <c r="C961">
        <v>5828</v>
      </c>
      <c r="D961" t="s">
        <v>1829</v>
      </c>
      <c r="E961">
        <v>2000</v>
      </c>
      <c r="F961">
        <v>0</v>
      </c>
      <c r="G961">
        <v>0</v>
      </c>
      <c r="H961">
        <v>12</v>
      </c>
      <c r="I961">
        <v>24000</v>
      </c>
      <c r="J961">
        <v>12</v>
      </c>
      <c r="K961">
        <v>24000</v>
      </c>
      <c r="L961">
        <v>0</v>
      </c>
      <c r="M961">
        <v>0</v>
      </c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 spans="1:60" ht="15" x14ac:dyDescent="0.25">
      <c r="A962">
        <v>35420</v>
      </c>
      <c r="B962">
        <v>35420</v>
      </c>
      <c r="C962">
        <v>5829</v>
      </c>
      <c r="D962" t="s">
        <v>1931</v>
      </c>
      <c r="E962">
        <v>9000</v>
      </c>
      <c r="F962">
        <v>0</v>
      </c>
      <c r="G962">
        <v>0</v>
      </c>
      <c r="H962">
        <v>15</v>
      </c>
      <c r="I962">
        <v>135000</v>
      </c>
      <c r="J962">
        <v>15</v>
      </c>
      <c r="K962">
        <v>135000</v>
      </c>
      <c r="L962">
        <v>0</v>
      </c>
      <c r="M962">
        <v>0</v>
      </c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 spans="1:60" ht="15" x14ac:dyDescent="0.25">
      <c r="A963">
        <v>35420</v>
      </c>
      <c r="B963">
        <v>35420</v>
      </c>
      <c r="C963">
        <v>5830</v>
      </c>
      <c r="D963" t="s">
        <v>1772</v>
      </c>
      <c r="E963">
        <v>1500</v>
      </c>
      <c r="F963">
        <v>0</v>
      </c>
      <c r="G963">
        <v>0</v>
      </c>
      <c r="H963">
        <v>1</v>
      </c>
      <c r="I963">
        <v>1500</v>
      </c>
      <c r="J963">
        <v>1</v>
      </c>
      <c r="K963">
        <v>1500</v>
      </c>
      <c r="L963">
        <v>0</v>
      </c>
      <c r="M963">
        <v>0</v>
      </c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 spans="1:60" ht="15" x14ac:dyDescent="0.25">
      <c r="A964">
        <v>35420</v>
      </c>
      <c r="B964">
        <v>35420</v>
      </c>
      <c r="C964">
        <v>5831</v>
      </c>
      <c r="D964" t="s">
        <v>1815</v>
      </c>
      <c r="E964">
        <v>2000</v>
      </c>
      <c r="F964">
        <v>0</v>
      </c>
      <c r="G964">
        <v>0</v>
      </c>
      <c r="H964">
        <v>7</v>
      </c>
      <c r="I964">
        <v>14000</v>
      </c>
      <c r="J964">
        <v>7</v>
      </c>
      <c r="K964">
        <v>14000</v>
      </c>
      <c r="L964">
        <v>0</v>
      </c>
      <c r="M964">
        <v>0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 spans="1:60" ht="15" x14ac:dyDescent="0.25">
      <c r="A965">
        <v>35420</v>
      </c>
      <c r="B965">
        <v>35420</v>
      </c>
      <c r="C965">
        <v>5832</v>
      </c>
      <c r="D965" t="s">
        <v>2190</v>
      </c>
      <c r="E965">
        <v>400</v>
      </c>
      <c r="F965">
        <v>0</v>
      </c>
      <c r="G965">
        <v>0</v>
      </c>
      <c r="H965">
        <v>12</v>
      </c>
      <c r="I965">
        <v>4800</v>
      </c>
      <c r="J965">
        <v>12</v>
      </c>
      <c r="K965">
        <v>4800</v>
      </c>
      <c r="L965">
        <v>0</v>
      </c>
      <c r="M965">
        <v>0</v>
      </c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 spans="1:60" ht="15" x14ac:dyDescent="0.25">
      <c r="A966">
        <v>35420</v>
      </c>
      <c r="B966">
        <v>35420</v>
      </c>
      <c r="C966">
        <v>5833</v>
      </c>
      <c r="D966" t="s">
        <v>1817</v>
      </c>
      <c r="E966">
        <v>800</v>
      </c>
      <c r="F966">
        <v>0</v>
      </c>
      <c r="G966">
        <v>0</v>
      </c>
      <c r="H966">
        <v>1</v>
      </c>
      <c r="I966">
        <v>800</v>
      </c>
      <c r="J966">
        <v>1</v>
      </c>
      <c r="K966">
        <v>800</v>
      </c>
      <c r="L966">
        <v>0</v>
      </c>
      <c r="M966">
        <v>0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 spans="1:60" ht="15" x14ac:dyDescent="0.25">
      <c r="A967">
        <v>35420</v>
      </c>
      <c r="B967">
        <v>35420</v>
      </c>
      <c r="C967">
        <v>5834</v>
      </c>
      <c r="D967" t="s">
        <v>1766</v>
      </c>
      <c r="E967">
        <v>12000</v>
      </c>
      <c r="F967">
        <v>0</v>
      </c>
      <c r="G967">
        <v>0</v>
      </c>
      <c r="H967">
        <v>1</v>
      </c>
      <c r="I967">
        <v>12000</v>
      </c>
      <c r="J967">
        <v>1</v>
      </c>
      <c r="K967">
        <v>12000</v>
      </c>
      <c r="L967">
        <v>0</v>
      </c>
      <c r="M967">
        <v>0</v>
      </c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 spans="1:60" ht="15" x14ac:dyDescent="0.25">
      <c r="A968">
        <v>35420</v>
      </c>
      <c r="B968">
        <v>35420</v>
      </c>
      <c r="C968">
        <v>5835</v>
      </c>
      <c r="D968" t="s">
        <v>2191</v>
      </c>
      <c r="E968">
        <v>3000</v>
      </c>
      <c r="F968">
        <v>0</v>
      </c>
      <c r="G968">
        <v>0</v>
      </c>
      <c r="H968">
        <v>2</v>
      </c>
      <c r="I968">
        <v>6000</v>
      </c>
      <c r="J968">
        <v>2</v>
      </c>
      <c r="K968">
        <v>6000</v>
      </c>
      <c r="L968">
        <v>0</v>
      </c>
      <c r="M968">
        <v>0</v>
      </c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 spans="1:60" ht="15" x14ac:dyDescent="0.25">
      <c r="A969">
        <v>35420</v>
      </c>
      <c r="B969">
        <v>35420</v>
      </c>
      <c r="C969">
        <v>5836</v>
      </c>
      <c r="D969" t="s">
        <v>2192</v>
      </c>
      <c r="E969">
        <v>8000</v>
      </c>
      <c r="F969">
        <v>0</v>
      </c>
      <c r="G969">
        <v>0</v>
      </c>
      <c r="H969">
        <v>1</v>
      </c>
      <c r="I969">
        <v>8000</v>
      </c>
      <c r="J969">
        <v>1</v>
      </c>
      <c r="K969">
        <v>8000</v>
      </c>
      <c r="L969">
        <v>0</v>
      </c>
      <c r="M969">
        <v>0</v>
      </c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 spans="1:60" ht="15" x14ac:dyDescent="0.25">
      <c r="A970">
        <v>35420</v>
      </c>
      <c r="B970">
        <v>35420</v>
      </c>
      <c r="C970">
        <v>5837</v>
      </c>
      <c r="D970" t="s">
        <v>1768</v>
      </c>
      <c r="E970">
        <v>1000</v>
      </c>
      <c r="F970">
        <v>0</v>
      </c>
      <c r="G970">
        <v>0</v>
      </c>
      <c r="H970">
        <v>1</v>
      </c>
      <c r="I970">
        <v>1000</v>
      </c>
      <c r="J970">
        <v>1</v>
      </c>
      <c r="K970">
        <v>1000</v>
      </c>
      <c r="L970">
        <v>0</v>
      </c>
      <c r="M970">
        <v>0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 spans="1:60" ht="15" x14ac:dyDescent="0.25">
      <c r="A971">
        <v>35420</v>
      </c>
      <c r="B971">
        <v>35420</v>
      </c>
      <c r="C971">
        <v>5838</v>
      </c>
      <c r="D971" t="s">
        <v>1773</v>
      </c>
      <c r="E971">
        <v>200</v>
      </c>
      <c r="F971">
        <v>0</v>
      </c>
      <c r="G971">
        <v>0</v>
      </c>
      <c r="H971">
        <v>8</v>
      </c>
      <c r="I971">
        <v>1600</v>
      </c>
      <c r="J971">
        <v>8</v>
      </c>
      <c r="K971">
        <v>1600</v>
      </c>
      <c r="L971">
        <v>0</v>
      </c>
      <c r="M971">
        <v>0</v>
      </c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 spans="1:60" ht="15" x14ac:dyDescent="0.25">
      <c r="A972">
        <v>35420</v>
      </c>
      <c r="B972">
        <v>35420</v>
      </c>
      <c r="C972">
        <v>5839</v>
      </c>
      <c r="D972" t="s">
        <v>2193</v>
      </c>
      <c r="E972">
        <v>200</v>
      </c>
      <c r="F972">
        <v>0</v>
      </c>
      <c r="G972">
        <v>0</v>
      </c>
      <c r="H972">
        <v>2</v>
      </c>
      <c r="I972">
        <v>400</v>
      </c>
      <c r="J972">
        <v>2</v>
      </c>
      <c r="K972">
        <v>400</v>
      </c>
      <c r="L972">
        <v>0</v>
      </c>
      <c r="M972">
        <v>0</v>
      </c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 spans="1:60" ht="15" x14ac:dyDescent="0.25">
      <c r="A973">
        <v>35420</v>
      </c>
      <c r="B973">
        <v>35420</v>
      </c>
      <c r="C973">
        <v>5840</v>
      </c>
      <c r="D973" t="s">
        <v>2013</v>
      </c>
      <c r="E973">
        <v>50000</v>
      </c>
      <c r="F973">
        <v>0</v>
      </c>
      <c r="G973">
        <v>0</v>
      </c>
      <c r="H973">
        <v>1</v>
      </c>
      <c r="I973">
        <v>50000</v>
      </c>
      <c r="J973">
        <v>1</v>
      </c>
      <c r="K973">
        <v>50000</v>
      </c>
      <c r="L973">
        <v>0</v>
      </c>
      <c r="M973">
        <v>0</v>
      </c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 spans="1:60" ht="15" x14ac:dyDescent="0.25">
      <c r="A974">
        <v>35420</v>
      </c>
      <c r="B974">
        <v>35420</v>
      </c>
      <c r="C974">
        <v>5841</v>
      </c>
      <c r="D974" t="s">
        <v>1775</v>
      </c>
      <c r="E974">
        <v>10000</v>
      </c>
      <c r="F974">
        <v>0</v>
      </c>
      <c r="G974">
        <v>0</v>
      </c>
      <c r="H974">
        <v>3</v>
      </c>
      <c r="I974">
        <v>30000</v>
      </c>
      <c r="J974">
        <v>3</v>
      </c>
      <c r="K974">
        <v>30000</v>
      </c>
      <c r="L974">
        <v>0</v>
      </c>
      <c r="M974">
        <v>0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 spans="1:60" ht="15" x14ac:dyDescent="0.25">
      <c r="A975">
        <v>35420</v>
      </c>
      <c r="B975">
        <v>35420</v>
      </c>
      <c r="C975">
        <v>5842</v>
      </c>
      <c r="D975" t="s">
        <v>2137</v>
      </c>
      <c r="E975">
        <v>16000</v>
      </c>
      <c r="F975">
        <v>0</v>
      </c>
      <c r="G975">
        <v>0</v>
      </c>
      <c r="H975">
        <v>2</v>
      </c>
      <c r="I975">
        <v>32000</v>
      </c>
      <c r="J975">
        <v>2</v>
      </c>
      <c r="K975">
        <v>32000</v>
      </c>
      <c r="L975">
        <v>0</v>
      </c>
      <c r="M975">
        <v>0</v>
      </c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 spans="1:60" ht="15" x14ac:dyDescent="0.25">
      <c r="A976">
        <v>35420</v>
      </c>
      <c r="B976">
        <v>35420</v>
      </c>
      <c r="C976">
        <v>5843</v>
      </c>
      <c r="D976" t="s">
        <v>2196</v>
      </c>
      <c r="E976">
        <v>55000</v>
      </c>
      <c r="F976">
        <v>0</v>
      </c>
      <c r="G976">
        <v>0</v>
      </c>
      <c r="H976">
        <v>1</v>
      </c>
      <c r="I976">
        <v>55000</v>
      </c>
      <c r="J976">
        <v>1</v>
      </c>
      <c r="K976">
        <v>55000</v>
      </c>
      <c r="L976">
        <v>0</v>
      </c>
      <c r="M976">
        <v>0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 spans="1:60" ht="15" x14ac:dyDescent="0.25">
      <c r="A977">
        <v>35420</v>
      </c>
      <c r="B977">
        <v>35420</v>
      </c>
      <c r="C977">
        <v>5844</v>
      </c>
      <c r="D977" t="s">
        <v>2204</v>
      </c>
      <c r="E977">
        <v>14000</v>
      </c>
      <c r="F977">
        <v>0</v>
      </c>
      <c r="G977">
        <v>0</v>
      </c>
      <c r="H977">
        <v>9</v>
      </c>
      <c r="I977">
        <v>126000</v>
      </c>
      <c r="J977">
        <v>0</v>
      </c>
      <c r="K977">
        <v>0</v>
      </c>
      <c r="L977">
        <v>9</v>
      </c>
      <c r="M977">
        <v>126000</v>
      </c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 spans="1:60" ht="15" x14ac:dyDescent="0.25">
      <c r="A978">
        <v>35420</v>
      </c>
      <c r="B978">
        <v>35420</v>
      </c>
      <c r="C978">
        <v>5845</v>
      </c>
      <c r="D978" t="s">
        <v>1822</v>
      </c>
      <c r="E978">
        <v>9000</v>
      </c>
      <c r="F978">
        <v>0</v>
      </c>
      <c r="G978">
        <v>0</v>
      </c>
      <c r="H978">
        <v>1</v>
      </c>
      <c r="I978">
        <v>9000</v>
      </c>
      <c r="J978">
        <v>1</v>
      </c>
      <c r="K978">
        <v>9000</v>
      </c>
      <c r="L978">
        <v>0</v>
      </c>
      <c r="M978">
        <v>0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 spans="1:60" ht="15" x14ac:dyDescent="0.25">
      <c r="A979">
        <v>35420</v>
      </c>
      <c r="B979">
        <v>35420</v>
      </c>
      <c r="C979">
        <v>5846</v>
      </c>
      <c r="D979" t="s">
        <v>1822</v>
      </c>
      <c r="E979">
        <v>12000</v>
      </c>
      <c r="F979">
        <v>0</v>
      </c>
      <c r="G979">
        <v>0</v>
      </c>
      <c r="H979">
        <v>1</v>
      </c>
      <c r="I979">
        <v>12000</v>
      </c>
      <c r="J979">
        <v>1</v>
      </c>
      <c r="K979">
        <v>12000</v>
      </c>
      <c r="L979">
        <v>0</v>
      </c>
      <c r="M979">
        <v>0</v>
      </c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 spans="1:60" ht="15" x14ac:dyDescent="0.25">
      <c r="A980">
        <v>35420</v>
      </c>
      <c r="B980">
        <v>35420</v>
      </c>
      <c r="C980">
        <v>5847</v>
      </c>
      <c r="D980" t="s">
        <v>2095</v>
      </c>
      <c r="E980">
        <v>10500</v>
      </c>
      <c r="F980">
        <v>0</v>
      </c>
      <c r="G980">
        <v>0</v>
      </c>
      <c r="H980">
        <v>10</v>
      </c>
      <c r="I980">
        <v>105000</v>
      </c>
      <c r="J980">
        <v>10</v>
      </c>
      <c r="K980">
        <v>105000</v>
      </c>
      <c r="L980">
        <v>0</v>
      </c>
      <c r="M980">
        <v>0</v>
      </c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 spans="1:60" ht="15" x14ac:dyDescent="0.25">
      <c r="A981">
        <v>35420</v>
      </c>
      <c r="B981">
        <v>35420</v>
      </c>
      <c r="C981">
        <v>5848</v>
      </c>
      <c r="D981" t="s">
        <v>2095</v>
      </c>
      <c r="E981">
        <v>7500</v>
      </c>
      <c r="F981">
        <v>0</v>
      </c>
      <c r="G981">
        <v>0</v>
      </c>
      <c r="H981">
        <v>20</v>
      </c>
      <c r="I981">
        <v>150000</v>
      </c>
      <c r="J981">
        <v>20</v>
      </c>
      <c r="K981">
        <v>150000</v>
      </c>
      <c r="L981">
        <v>0</v>
      </c>
      <c r="M981">
        <v>0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 spans="1:60" ht="15" x14ac:dyDescent="0.25">
      <c r="A982">
        <v>35420</v>
      </c>
      <c r="B982">
        <v>35420</v>
      </c>
      <c r="C982">
        <v>5849</v>
      </c>
      <c r="D982" t="s">
        <v>2095</v>
      </c>
      <c r="E982">
        <v>5500</v>
      </c>
      <c r="F982">
        <v>0</v>
      </c>
      <c r="G982">
        <v>0</v>
      </c>
      <c r="H982">
        <v>24</v>
      </c>
      <c r="I982">
        <v>132000</v>
      </c>
      <c r="J982">
        <v>24</v>
      </c>
      <c r="K982">
        <v>132000</v>
      </c>
      <c r="L982">
        <v>0</v>
      </c>
      <c r="M982">
        <v>0</v>
      </c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 spans="1:60" ht="15" x14ac:dyDescent="0.25">
      <c r="A983">
        <v>35420</v>
      </c>
      <c r="B983">
        <v>35420</v>
      </c>
      <c r="C983">
        <v>5850</v>
      </c>
      <c r="D983" t="s">
        <v>1964</v>
      </c>
      <c r="E983">
        <v>3000</v>
      </c>
      <c r="F983">
        <v>0</v>
      </c>
      <c r="G983">
        <v>0</v>
      </c>
      <c r="H983">
        <v>16</v>
      </c>
      <c r="I983">
        <v>48000</v>
      </c>
      <c r="J983">
        <v>16</v>
      </c>
      <c r="K983">
        <v>48000</v>
      </c>
      <c r="L983">
        <v>0</v>
      </c>
      <c r="M983">
        <v>0</v>
      </c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 spans="1:60" ht="15" x14ac:dyDescent="0.25">
      <c r="A984">
        <v>35420</v>
      </c>
      <c r="B984">
        <v>35420</v>
      </c>
      <c r="C984">
        <v>5851</v>
      </c>
      <c r="D984" t="s">
        <v>1962</v>
      </c>
      <c r="E984">
        <v>250</v>
      </c>
      <c r="F984">
        <v>0</v>
      </c>
      <c r="G984">
        <v>0</v>
      </c>
      <c r="H984">
        <v>50</v>
      </c>
      <c r="I984">
        <v>12500</v>
      </c>
      <c r="J984">
        <v>50</v>
      </c>
      <c r="K984">
        <v>12500</v>
      </c>
      <c r="L984">
        <v>0</v>
      </c>
      <c r="M984">
        <v>0</v>
      </c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 spans="1:60" ht="15" x14ac:dyDescent="0.25">
      <c r="A985">
        <v>35420</v>
      </c>
      <c r="B985">
        <v>35420</v>
      </c>
      <c r="C985">
        <v>5852</v>
      </c>
      <c r="D985" t="s">
        <v>1962</v>
      </c>
      <c r="E985">
        <v>40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 spans="1:60" ht="15" x14ac:dyDescent="0.25">
      <c r="A986">
        <v>35420</v>
      </c>
      <c r="B986">
        <v>35420</v>
      </c>
      <c r="C986">
        <v>5853</v>
      </c>
      <c r="D986" t="s">
        <v>2224</v>
      </c>
      <c r="E986">
        <v>150</v>
      </c>
      <c r="F986">
        <v>0</v>
      </c>
      <c r="G986">
        <v>0</v>
      </c>
      <c r="H986">
        <v>6</v>
      </c>
      <c r="I986">
        <v>900</v>
      </c>
      <c r="J986">
        <v>6</v>
      </c>
      <c r="K986">
        <v>900</v>
      </c>
      <c r="L986">
        <v>0</v>
      </c>
      <c r="M986">
        <v>0</v>
      </c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 spans="1:60" ht="15" x14ac:dyDescent="0.25">
      <c r="A987">
        <v>35420</v>
      </c>
      <c r="B987">
        <v>35420</v>
      </c>
      <c r="C987">
        <v>5854</v>
      </c>
      <c r="D987" t="s">
        <v>2095</v>
      </c>
      <c r="E987">
        <v>30000</v>
      </c>
      <c r="F987">
        <v>0</v>
      </c>
      <c r="G987">
        <v>0</v>
      </c>
      <c r="H987">
        <v>1</v>
      </c>
      <c r="I987">
        <v>30000</v>
      </c>
      <c r="J987">
        <v>1</v>
      </c>
      <c r="K987">
        <v>30000</v>
      </c>
      <c r="L987">
        <v>0</v>
      </c>
      <c r="M987">
        <v>0</v>
      </c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 spans="1:60" ht="15" x14ac:dyDescent="0.25">
      <c r="A988">
        <v>35420</v>
      </c>
      <c r="B988">
        <v>35420</v>
      </c>
      <c r="C988">
        <v>5855</v>
      </c>
      <c r="D988" t="s">
        <v>2225</v>
      </c>
      <c r="E988">
        <v>4000</v>
      </c>
      <c r="F988">
        <v>0</v>
      </c>
      <c r="G988">
        <v>0</v>
      </c>
      <c r="H988">
        <v>18</v>
      </c>
      <c r="I988">
        <v>72000</v>
      </c>
      <c r="J988">
        <v>18</v>
      </c>
      <c r="K988">
        <v>72000</v>
      </c>
      <c r="L988">
        <v>0</v>
      </c>
      <c r="M988">
        <v>0</v>
      </c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 spans="1:60" ht="15" x14ac:dyDescent="0.25">
      <c r="A989">
        <v>35420</v>
      </c>
      <c r="B989">
        <v>35420</v>
      </c>
      <c r="C989">
        <v>5856</v>
      </c>
      <c r="D989" t="s">
        <v>2226</v>
      </c>
      <c r="E989">
        <v>50</v>
      </c>
      <c r="F989">
        <v>0</v>
      </c>
      <c r="G989">
        <v>0</v>
      </c>
      <c r="H989">
        <v>120</v>
      </c>
      <c r="I989">
        <v>6000</v>
      </c>
      <c r="J989">
        <v>120</v>
      </c>
      <c r="K989">
        <v>6000</v>
      </c>
      <c r="L989">
        <v>0</v>
      </c>
      <c r="M989">
        <v>0</v>
      </c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 spans="1:60" ht="15" x14ac:dyDescent="0.25">
      <c r="A990">
        <v>35420</v>
      </c>
      <c r="B990">
        <v>35420</v>
      </c>
      <c r="C990">
        <v>5857</v>
      </c>
      <c r="D990" t="s">
        <v>1531</v>
      </c>
      <c r="E990">
        <v>3500</v>
      </c>
      <c r="F990">
        <v>0</v>
      </c>
      <c r="G990">
        <v>0</v>
      </c>
      <c r="H990">
        <v>64.7</v>
      </c>
      <c r="I990">
        <v>226450</v>
      </c>
      <c r="J990">
        <v>64.7</v>
      </c>
      <c r="K990">
        <v>226450</v>
      </c>
      <c r="L990">
        <v>0</v>
      </c>
      <c r="M990">
        <v>0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 spans="1:60" ht="15" x14ac:dyDescent="0.25">
      <c r="A991">
        <v>35420</v>
      </c>
      <c r="B991">
        <v>35420</v>
      </c>
      <c r="C991">
        <v>5858</v>
      </c>
      <c r="D991" t="s">
        <v>2228</v>
      </c>
      <c r="E991">
        <v>150</v>
      </c>
      <c r="F991">
        <v>0</v>
      </c>
      <c r="G991">
        <v>0</v>
      </c>
      <c r="H991">
        <v>3</v>
      </c>
      <c r="I991">
        <v>450</v>
      </c>
      <c r="J991">
        <v>3</v>
      </c>
      <c r="K991">
        <v>450</v>
      </c>
      <c r="L991">
        <v>0</v>
      </c>
      <c r="M991">
        <v>0</v>
      </c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 spans="1:60" ht="15" x14ac:dyDescent="0.25">
      <c r="A992">
        <v>35420</v>
      </c>
      <c r="B992">
        <v>35420</v>
      </c>
      <c r="C992">
        <v>5859</v>
      </c>
      <c r="D992" t="s">
        <v>2229</v>
      </c>
      <c r="E992">
        <v>2959</v>
      </c>
      <c r="F992">
        <v>0</v>
      </c>
      <c r="G992">
        <v>0</v>
      </c>
      <c r="H992">
        <v>10</v>
      </c>
      <c r="I992">
        <v>29590</v>
      </c>
      <c r="J992">
        <v>10</v>
      </c>
      <c r="K992">
        <v>29590</v>
      </c>
      <c r="L992">
        <v>0</v>
      </c>
      <c r="M992">
        <v>0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 spans="1:60" ht="15" x14ac:dyDescent="0.25">
      <c r="A993">
        <v>35420</v>
      </c>
      <c r="B993">
        <v>35420</v>
      </c>
      <c r="C993">
        <v>5860</v>
      </c>
      <c r="D993" t="s">
        <v>2256</v>
      </c>
      <c r="E993">
        <v>3200</v>
      </c>
      <c r="F993">
        <v>0</v>
      </c>
      <c r="G993">
        <v>0</v>
      </c>
      <c r="H993">
        <v>50</v>
      </c>
      <c r="I993">
        <v>160000</v>
      </c>
      <c r="J993">
        <v>50</v>
      </c>
      <c r="K993">
        <v>160000</v>
      </c>
      <c r="L993">
        <v>0</v>
      </c>
      <c r="M993">
        <v>0</v>
      </c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 spans="1:60" ht="15" x14ac:dyDescent="0.25">
      <c r="A994">
        <v>35420</v>
      </c>
      <c r="B994">
        <v>35420</v>
      </c>
      <c r="C994">
        <v>5861</v>
      </c>
      <c r="D994" t="s">
        <v>2257</v>
      </c>
      <c r="E994">
        <v>62750</v>
      </c>
      <c r="F994">
        <v>0</v>
      </c>
      <c r="G994">
        <v>0</v>
      </c>
      <c r="H994">
        <v>1</v>
      </c>
      <c r="I994">
        <v>62750</v>
      </c>
      <c r="J994">
        <v>1</v>
      </c>
      <c r="K994">
        <v>62750</v>
      </c>
      <c r="L994">
        <v>0</v>
      </c>
      <c r="M994">
        <v>0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 spans="1:60" ht="15" x14ac:dyDescent="0.25">
      <c r="A995">
        <v>35420</v>
      </c>
      <c r="B995">
        <v>35420</v>
      </c>
      <c r="C995">
        <v>5862</v>
      </c>
      <c r="D995" t="s">
        <v>2258</v>
      </c>
      <c r="E995">
        <v>66200</v>
      </c>
      <c r="F995">
        <v>0</v>
      </c>
      <c r="G995">
        <v>0</v>
      </c>
      <c r="H995">
        <v>1</v>
      </c>
      <c r="I995">
        <v>66200</v>
      </c>
      <c r="J995">
        <v>1</v>
      </c>
      <c r="K995">
        <v>66200</v>
      </c>
      <c r="L995">
        <v>0</v>
      </c>
      <c r="M995">
        <v>0</v>
      </c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 spans="1:60" ht="15" x14ac:dyDescent="0.25">
      <c r="A996">
        <v>35420</v>
      </c>
      <c r="B996">
        <v>35420</v>
      </c>
      <c r="C996">
        <v>5863</v>
      </c>
      <c r="D996" t="s">
        <v>1574</v>
      </c>
      <c r="E996">
        <v>1500</v>
      </c>
      <c r="F996">
        <v>0</v>
      </c>
      <c r="G996">
        <v>0</v>
      </c>
      <c r="H996">
        <v>2</v>
      </c>
      <c r="I996">
        <v>3000</v>
      </c>
      <c r="J996">
        <v>2</v>
      </c>
      <c r="K996">
        <v>3000</v>
      </c>
      <c r="L996">
        <v>0</v>
      </c>
      <c r="M996">
        <v>0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 spans="1:60" ht="15" x14ac:dyDescent="0.25">
      <c r="A997">
        <v>35420</v>
      </c>
      <c r="B997">
        <v>35420</v>
      </c>
      <c r="C997">
        <v>5864</v>
      </c>
      <c r="D997" t="s">
        <v>1964</v>
      </c>
      <c r="E997">
        <v>200</v>
      </c>
      <c r="F997">
        <v>0</v>
      </c>
      <c r="G997">
        <v>0</v>
      </c>
      <c r="H997">
        <v>10</v>
      </c>
      <c r="I997">
        <v>2000</v>
      </c>
      <c r="J997">
        <v>10</v>
      </c>
      <c r="K997">
        <v>2000</v>
      </c>
      <c r="L997">
        <v>0</v>
      </c>
      <c r="M997">
        <v>0</v>
      </c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 spans="1:60" ht="15" x14ac:dyDescent="0.25">
      <c r="A998">
        <v>35420</v>
      </c>
      <c r="B998">
        <v>35420</v>
      </c>
      <c r="C998">
        <v>5865</v>
      </c>
      <c r="D998" t="s">
        <v>2242</v>
      </c>
      <c r="E998">
        <v>3800</v>
      </c>
      <c r="F998">
        <v>0</v>
      </c>
      <c r="G998">
        <v>0</v>
      </c>
      <c r="H998">
        <v>8</v>
      </c>
      <c r="I998">
        <v>30400</v>
      </c>
      <c r="J998">
        <v>8</v>
      </c>
      <c r="K998">
        <v>30400</v>
      </c>
      <c r="L998">
        <v>0</v>
      </c>
      <c r="M998">
        <v>0</v>
      </c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 spans="1:60" ht="15" x14ac:dyDescent="0.25">
      <c r="A999">
        <v>35420</v>
      </c>
      <c r="B999">
        <v>35420</v>
      </c>
      <c r="C999">
        <v>5866</v>
      </c>
      <c r="D999" t="s">
        <v>2099</v>
      </c>
      <c r="E999">
        <v>3500</v>
      </c>
      <c r="F999">
        <v>0</v>
      </c>
      <c r="G999">
        <v>0</v>
      </c>
      <c r="H999">
        <v>4</v>
      </c>
      <c r="I999">
        <v>14000</v>
      </c>
      <c r="J999">
        <v>4</v>
      </c>
      <c r="K999">
        <v>14000</v>
      </c>
      <c r="L999">
        <v>0</v>
      </c>
      <c r="M999">
        <v>0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 spans="1:60" ht="15" x14ac:dyDescent="0.25">
      <c r="A1000">
        <v>35420</v>
      </c>
      <c r="B1000">
        <v>35420</v>
      </c>
      <c r="C1000">
        <v>5867</v>
      </c>
      <c r="D1000" t="s">
        <v>2243</v>
      </c>
      <c r="E1000">
        <v>3500</v>
      </c>
      <c r="F1000">
        <v>0</v>
      </c>
      <c r="G1000">
        <v>0</v>
      </c>
      <c r="H1000">
        <v>7</v>
      </c>
      <c r="I1000">
        <v>24500</v>
      </c>
      <c r="J1000">
        <v>7</v>
      </c>
      <c r="K1000">
        <v>24500</v>
      </c>
      <c r="L1000">
        <v>0</v>
      </c>
      <c r="M1000">
        <v>0</v>
      </c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 spans="1:60" ht="15" x14ac:dyDescent="0.25">
      <c r="A1001">
        <v>35420</v>
      </c>
      <c r="B1001">
        <v>35420</v>
      </c>
      <c r="C1001">
        <v>5868</v>
      </c>
      <c r="D1001" t="s">
        <v>2244</v>
      </c>
      <c r="E1001">
        <v>500</v>
      </c>
      <c r="F1001">
        <v>0</v>
      </c>
      <c r="G1001">
        <v>0</v>
      </c>
      <c r="H1001">
        <v>10</v>
      </c>
      <c r="I1001">
        <v>5000</v>
      </c>
      <c r="J1001">
        <v>10</v>
      </c>
      <c r="K1001">
        <v>5000</v>
      </c>
      <c r="L1001">
        <v>0</v>
      </c>
      <c r="M1001">
        <v>0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 spans="1:60" ht="15" x14ac:dyDescent="0.25">
      <c r="A1002">
        <v>35420</v>
      </c>
      <c r="B1002">
        <v>35420</v>
      </c>
      <c r="C1002">
        <v>5869</v>
      </c>
      <c r="D1002" t="s">
        <v>2245</v>
      </c>
      <c r="E1002">
        <v>4500</v>
      </c>
      <c r="F1002">
        <v>0</v>
      </c>
      <c r="G1002">
        <v>0</v>
      </c>
      <c r="H1002">
        <v>1</v>
      </c>
      <c r="I1002">
        <v>4500</v>
      </c>
      <c r="J1002">
        <v>1</v>
      </c>
      <c r="K1002">
        <v>4500</v>
      </c>
      <c r="L1002">
        <v>0</v>
      </c>
      <c r="M1002">
        <v>0</v>
      </c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 spans="1:60" ht="15" x14ac:dyDescent="0.25">
      <c r="A1003">
        <v>35420</v>
      </c>
      <c r="B1003">
        <v>35420</v>
      </c>
      <c r="C1003">
        <v>5870</v>
      </c>
      <c r="D1003" t="s">
        <v>2246</v>
      </c>
      <c r="E1003">
        <v>12100</v>
      </c>
      <c r="F1003">
        <v>0</v>
      </c>
      <c r="G1003">
        <v>0</v>
      </c>
      <c r="H1003">
        <v>4</v>
      </c>
      <c r="I1003">
        <v>48400</v>
      </c>
      <c r="J1003">
        <v>4</v>
      </c>
      <c r="K1003">
        <v>48400</v>
      </c>
      <c r="L1003">
        <v>0</v>
      </c>
      <c r="M1003">
        <v>0</v>
      </c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 spans="1:60" ht="15" x14ac:dyDescent="0.25">
      <c r="A1004">
        <v>35420</v>
      </c>
      <c r="B1004">
        <v>35420</v>
      </c>
      <c r="C1004">
        <v>5871</v>
      </c>
      <c r="D1004" t="s">
        <v>1579</v>
      </c>
      <c r="E1004">
        <v>1500</v>
      </c>
      <c r="F1004">
        <v>0</v>
      </c>
      <c r="G1004">
        <v>0</v>
      </c>
      <c r="H1004">
        <v>7</v>
      </c>
      <c r="I1004">
        <v>10500</v>
      </c>
      <c r="J1004">
        <v>7</v>
      </c>
      <c r="K1004">
        <v>10500</v>
      </c>
      <c r="L1004">
        <v>0</v>
      </c>
      <c r="M1004">
        <v>0</v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 spans="1:60" ht="15" x14ac:dyDescent="0.25">
      <c r="A1005">
        <v>35420</v>
      </c>
      <c r="B1005">
        <v>35420</v>
      </c>
      <c r="C1005">
        <v>5872</v>
      </c>
      <c r="D1005" t="s">
        <v>1922</v>
      </c>
      <c r="E1005">
        <v>27500</v>
      </c>
      <c r="F1005">
        <v>0</v>
      </c>
      <c r="G1005">
        <v>0</v>
      </c>
      <c r="H1005">
        <v>1</v>
      </c>
      <c r="I1005">
        <v>27500</v>
      </c>
      <c r="J1005">
        <v>1</v>
      </c>
      <c r="K1005">
        <v>27500</v>
      </c>
      <c r="L1005">
        <v>0</v>
      </c>
      <c r="M1005">
        <v>0</v>
      </c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 spans="1:60" ht="15" x14ac:dyDescent="0.25">
      <c r="A1006">
        <v>35420</v>
      </c>
      <c r="B1006">
        <v>35420</v>
      </c>
      <c r="C1006">
        <v>5873</v>
      </c>
      <c r="D1006" t="s">
        <v>1570</v>
      </c>
      <c r="E1006">
        <v>3300</v>
      </c>
      <c r="F1006">
        <v>0</v>
      </c>
      <c r="G1006">
        <v>0</v>
      </c>
      <c r="H1006">
        <v>1</v>
      </c>
      <c r="I1006">
        <v>3300</v>
      </c>
      <c r="J1006">
        <v>1</v>
      </c>
      <c r="K1006">
        <v>3300</v>
      </c>
      <c r="L1006">
        <v>0</v>
      </c>
      <c r="M1006">
        <v>0</v>
      </c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 spans="1:60" ht="15" x14ac:dyDescent="0.25">
      <c r="A1007">
        <v>35420</v>
      </c>
      <c r="B1007">
        <v>35420</v>
      </c>
      <c r="C1007">
        <v>5874</v>
      </c>
      <c r="D1007" t="s">
        <v>1569</v>
      </c>
      <c r="E1007">
        <v>2000</v>
      </c>
      <c r="F1007">
        <v>0</v>
      </c>
      <c r="G1007">
        <v>0</v>
      </c>
      <c r="H1007">
        <v>2</v>
      </c>
      <c r="I1007">
        <v>4000</v>
      </c>
      <c r="J1007">
        <v>2</v>
      </c>
      <c r="K1007">
        <v>4000</v>
      </c>
      <c r="L1007">
        <v>0</v>
      </c>
      <c r="M1007">
        <v>0</v>
      </c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 spans="1:60" ht="15" x14ac:dyDescent="0.25">
      <c r="A1008">
        <v>35420</v>
      </c>
      <c r="B1008">
        <v>35420</v>
      </c>
      <c r="C1008">
        <v>5875</v>
      </c>
      <c r="D1008" t="s">
        <v>2248</v>
      </c>
      <c r="E1008">
        <v>3000</v>
      </c>
      <c r="F1008">
        <v>0</v>
      </c>
      <c r="G1008">
        <v>0</v>
      </c>
      <c r="H1008">
        <v>2</v>
      </c>
      <c r="I1008">
        <v>6000</v>
      </c>
      <c r="J1008">
        <v>2</v>
      </c>
      <c r="K1008">
        <v>6000</v>
      </c>
      <c r="L1008">
        <v>0</v>
      </c>
      <c r="M1008">
        <v>0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 spans="1:60" ht="15" x14ac:dyDescent="0.25">
      <c r="A1009">
        <v>35420</v>
      </c>
      <c r="B1009">
        <v>35420</v>
      </c>
      <c r="C1009">
        <v>5876</v>
      </c>
      <c r="D1009" t="s">
        <v>2249</v>
      </c>
      <c r="E1009">
        <v>800</v>
      </c>
      <c r="F1009">
        <v>0</v>
      </c>
      <c r="G1009">
        <v>0</v>
      </c>
      <c r="H1009">
        <v>1</v>
      </c>
      <c r="I1009">
        <v>800</v>
      </c>
      <c r="J1009">
        <v>1</v>
      </c>
      <c r="K1009">
        <v>800</v>
      </c>
      <c r="L1009">
        <v>0</v>
      </c>
      <c r="M1009">
        <v>0</v>
      </c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 spans="1:60" ht="15" x14ac:dyDescent="0.25">
      <c r="A1010">
        <v>35420</v>
      </c>
      <c r="B1010">
        <v>35420</v>
      </c>
      <c r="C1010">
        <v>5877</v>
      </c>
      <c r="D1010" t="s">
        <v>2251</v>
      </c>
      <c r="E1010">
        <v>1000</v>
      </c>
      <c r="F1010">
        <v>0</v>
      </c>
      <c r="G1010">
        <v>0</v>
      </c>
      <c r="H1010">
        <v>2</v>
      </c>
      <c r="I1010">
        <v>2000</v>
      </c>
      <c r="J1010">
        <v>2</v>
      </c>
      <c r="K1010">
        <v>2000</v>
      </c>
      <c r="L1010">
        <v>0</v>
      </c>
      <c r="M1010">
        <v>0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 spans="1:60" ht="15" x14ac:dyDescent="0.25">
      <c r="A1011">
        <v>35420</v>
      </c>
      <c r="B1011">
        <v>35420</v>
      </c>
      <c r="C1011">
        <v>5878</v>
      </c>
      <c r="D1011" t="s">
        <v>2161</v>
      </c>
      <c r="E1011">
        <v>3000</v>
      </c>
      <c r="F1011">
        <v>0</v>
      </c>
      <c r="G1011">
        <v>0</v>
      </c>
      <c r="H1011">
        <v>1</v>
      </c>
      <c r="I1011">
        <v>3000</v>
      </c>
      <c r="J1011">
        <v>1</v>
      </c>
      <c r="K1011">
        <v>3000</v>
      </c>
      <c r="L1011">
        <v>0</v>
      </c>
      <c r="M1011">
        <v>0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 spans="1:60" ht="15" x14ac:dyDescent="0.25">
      <c r="A1012">
        <v>35420</v>
      </c>
      <c r="B1012">
        <v>35420</v>
      </c>
      <c r="C1012">
        <v>5879</v>
      </c>
      <c r="D1012" t="s">
        <v>1528</v>
      </c>
      <c r="E1012">
        <v>8500</v>
      </c>
      <c r="F1012">
        <v>0</v>
      </c>
      <c r="G1012">
        <v>0</v>
      </c>
      <c r="H1012">
        <v>20</v>
      </c>
      <c r="I1012">
        <v>170000</v>
      </c>
      <c r="J1012">
        <v>20</v>
      </c>
      <c r="K1012">
        <v>170000</v>
      </c>
      <c r="L1012">
        <v>0</v>
      </c>
      <c r="M1012">
        <v>0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 spans="1:60" ht="15" x14ac:dyDescent="0.25">
      <c r="A1013">
        <v>35420</v>
      </c>
      <c r="B1013">
        <v>35420</v>
      </c>
      <c r="C1013">
        <v>5880</v>
      </c>
      <c r="D1013" t="s">
        <v>2252</v>
      </c>
      <c r="E1013">
        <v>1500</v>
      </c>
      <c r="F1013">
        <v>0</v>
      </c>
      <c r="G1013">
        <v>0</v>
      </c>
      <c r="H1013">
        <v>2</v>
      </c>
      <c r="I1013">
        <v>3000</v>
      </c>
      <c r="J1013">
        <v>2</v>
      </c>
      <c r="K1013">
        <v>3000</v>
      </c>
      <c r="L1013">
        <v>0</v>
      </c>
      <c r="M1013">
        <v>0</v>
      </c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 spans="1:60" ht="15" x14ac:dyDescent="0.25">
      <c r="A1014">
        <v>35420</v>
      </c>
      <c r="B1014">
        <v>35420</v>
      </c>
      <c r="C1014">
        <v>5881</v>
      </c>
      <c r="D1014" t="s">
        <v>1570</v>
      </c>
      <c r="E1014">
        <v>2800</v>
      </c>
      <c r="F1014">
        <v>0</v>
      </c>
      <c r="G1014">
        <v>0</v>
      </c>
      <c r="H1014">
        <v>1</v>
      </c>
      <c r="I1014">
        <v>2800</v>
      </c>
      <c r="J1014">
        <v>1</v>
      </c>
      <c r="K1014">
        <v>2800</v>
      </c>
      <c r="L1014">
        <v>0</v>
      </c>
      <c r="M1014">
        <v>0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 spans="1:60" ht="15" x14ac:dyDescent="0.25">
      <c r="A1015">
        <v>35420</v>
      </c>
      <c r="B1015">
        <v>35420</v>
      </c>
      <c r="C1015">
        <v>5882</v>
      </c>
      <c r="D1015" t="s">
        <v>2136</v>
      </c>
      <c r="E1015">
        <v>1200</v>
      </c>
      <c r="F1015">
        <v>0</v>
      </c>
      <c r="G1015">
        <v>0</v>
      </c>
      <c r="H1015">
        <v>4</v>
      </c>
      <c r="I1015">
        <v>4800</v>
      </c>
      <c r="J1015">
        <v>4</v>
      </c>
      <c r="K1015">
        <v>4800</v>
      </c>
      <c r="L1015">
        <v>0</v>
      </c>
      <c r="M1015">
        <v>0</v>
      </c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 spans="1:60" ht="15" x14ac:dyDescent="0.25">
      <c r="A1016">
        <v>35420</v>
      </c>
      <c r="B1016">
        <v>35420</v>
      </c>
      <c r="C1016">
        <v>5883</v>
      </c>
      <c r="D1016" t="s">
        <v>1771</v>
      </c>
      <c r="E1016">
        <v>2500</v>
      </c>
      <c r="F1016">
        <v>0</v>
      </c>
      <c r="G1016">
        <v>0</v>
      </c>
      <c r="H1016">
        <v>10</v>
      </c>
      <c r="I1016">
        <v>25000</v>
      </c>
      <c r="J1016">
        <v>10</v>
      </c>
      <c r="K1016">
        <v>25000</v>
      </c>
      <c r="L1016">
        <v>0</v>
      </c>
      <c r="M1016">
        <v>0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 spans="1:60" ht="15" x14ac:dyDescent="0.25">
      <c r="A1017">
        <v>35420</v>
      </c>
      <c r="B1017">
        <v>35420</v>
      </c>
      <c r="C1017">
        <v>5884</v>
      </c>
      <c r="D1017" t="s">
        <v>2247</v>
      </c>
      <c r="E1017">
        <v>8000</v>
      </c>
      <c r="F1017">
        <v>0</v>
      </c>
      <c r="G1017">
        <v>0</v>
      </c>
      <c r="H1017">
        <v>7</v>
      </c>
      <c r="I1017">
        <v>56000</v>
      </c>
      <c r="J1017">
        <v>7</v>
      </c>
      <c r="K1017">
        <v>56000</v>
      </c>
      <c r="L1017">
        <v>0</v>
      </c>
      <c r="M1017">
        <v>0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 spans="1:60" ht="15" x14ac:dyDescent="0.25">
      <c r="A1018">
        <v>35420</v>
      </c>
      <c r="B1018">
        <v>35420</v>
      </c>
      <c r="C1018">
        <v>5885</v>
      </c>
      <c r="D1018" t="s">
        <v>2121</v>
      </c>
      <c r="E1018">
        <v>7000</v>
      </c>
      <c r="F1018">
        <v>0</v>
      </c>
      <c r="G1018">
        <v>0</v>
      </c>
      <c r="H1018">
        <v>3</v>
      </c>
      <c r="I1018">
        <v>21000</v>
      </c>
      <c r="J1018">
        <v>3</v>
      </c>
      <c r="K1018">
        <v>21000</v>
      </c>
      <c r="L1018">
        <v>0</v>
      </c>
      <c r="M1018">
        <v>0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 spans="1:60" ht="15" x14ac:dyDescent="0.25">
      <c r="A1019">
        <v>35420</v>
      </c>
      <c r="B1019">
        <v>35420</v>
      </c>
      <c r="C1019">
        <v>5886</v>
      </c>
      <c r="D1019" t="s">
        <v>1572</v>
      </c>
      <c r="E1019">
        <v>1000</v>
      </c>
      <c r="F1019">
        <v>0</v>
      </c>
      <c r="G1019">
        <v>0</v>
      </c>
      <c r="H1019">
        <v>4</v>
      </c>
      <c r="I1019">
        <v>4000</v>
      </c>
      <c r="J1019">
        <v>4</v>
      </c>
      <c r="K1019">
        <v>4000</v>
      </c>
      <c r="L1019">
        <v>0</v>
      </c>
      <c r="M1019">
        <v>0</v>
      </c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 spans="1:60" ht="15" x14ac:dyDescent="0.25">
      <c r="A1020">
        <v>35420</v>
      </c>
      <c r="B1020">
        <v>35420</v>
      </c>
      <c r="C1020">
        <v>5887</v>
      </c>
      <c r="D1020" t="s">
        <v>2270</v>
      </c>
      <c r="E1020">
        <v>10000</v>
      </c>
      <c r="F1020">
        <v>0</v>
      </c>
      <c r="G1020">
        <v>0</v>
      </c>
      <c r="H1020">
        <v>1</v>
      </c>
      <c r="I1020">
        <v>10000</v>
      </c>
      <c r="J1020">
        <v>1</v>
      </c>
      <c r="K1020">
        <v>10000</v>
      </c>
      <c r="L1020">
        <v>0</v>
      </c>
      <c r="M1020">
        <v>0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 spans="1:60" ht="15" x14ac:dyDescent="0.25">
      <c r="A1021">
        <v>35420</v>
      </c>
      <c r="B1021">
        <v>35420</v>
      </c>
      <c r="C1021">
        <v>5888</v>
      </c>
      <c r="D1021" t="s">
        <v>1821</v>
      </c>
      <c r="E1021">
        <v>10000</v>
      </c>
      <c r="F1021">
        <v>0</v>
      </c>
      <c r="G1021">
        <v>0</v>
      </c>
      <c r="H1021">
        <v>1</v>
      </c>
      <c r="I1021">
        <v>10000</v>
      </c>
      <c r="J1021">
        <v>1</v>
      </c>
      <c r="K1021">
        <v>10000</v>
      </c>
      <c r="L1021">
        <v>0</v>
      </c>
      <c r="M1021">
        <v>0</v>
      </c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 spans="1:60" ht="15" x14ac:dyDescent="0.25">
      <c r="A1022">
        <v>35420</v>
      </c>
      <c r="B1022">
        <v>35420</v>
      </c>
      <c r="C1022">
        <v>5889</v>
      </c>
      <c r="D1022" t="s">
        <v>1763</v>
      </c>
      <c r="E1022">
        <v>10000</v>
      </c>
      <c r="F1022">
        <v>0</v>
      </c>
      <c r="G1022">
        <v>0</v>
      </c>
      <c r="H1022">
        <v>1</v>
      </c>
      <c r="I1022">
        <v>10000</v>
      </c>
      <c r="J1022">
        <v>1</v>
      </c>
      <c r="K1022">
        <v>10000</v>
      </c>
      <c r="L1022">
        <v>0</v>
      </c>
      <c r="M1022">
        <v>0</v>
      </c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 spans="1:60" ht="15" x14ac:dyDescent="0.25">
      <c r="A1023">
        <v>35420</v>
      </c>
      <c r="B1023">
        <v>35420</v>
      </c>
      <c r="C1023">
        <v>5890</v>
      </c>
      <c r="D1023" t="s">
        <v>2282</v>
      </c>
      <c r="E1023">
        <v>4200</v>
      </c>
      <c r="F1023">
        <v>0</v>
      </c>
      <c r="G1023">
        <v>0</v>
      </c>
      <c r="H1023">
        <v>4</v>
      </c>
      <c r="I1023">
        <v>16800</v>
      </c>
      <c r="J1023">
        <v>4</v>
      </c>
      <c r="K1023">
        <v>16800</v>
      </c>
      <c r="L1023">
        <v>0</v>
      </c>
      <c r="M1023">
        <v>0</v>
      </c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 spans="1:60" ht="15" x14ac:dyDescent="0.25">
      <c r="A1024">
        <v>35420</v>
      </c>
      <c r="B1024">
        <v>35420</v>
      </c>
      <c r="C1024">
        <v>5891</v>
      </c>
      <c r="D1024" t="s">
        <v>2283</v>
      </c>
      <c r="E1024">
        <v>2100</v>
      </c>
      <c r="F1024">
        <v>0</v>
      </c>
      <c r="G1024">
        <v>0</v>
      </c>
      <c r="H1024">
        <v>15</v>
      </c>
      <c r="I1024">
        <v>31500</v>
      </c>
      <c r="J1024">
        <v>15</v>
      </c>
      <c r="K1024">
        <v>31500</v>
      </c>
      <c r="L1024">
        <v>0</v>
      </c>
      <c r="M1024">
        <v>0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 spans="1:60" ht="15" x14ac:dyDescent="0.25">
      <c r="A1025">
        <v>35420</v>
      </c>
      <c r="B1025">
        <v>35420</v>
      </c>
      <c r="C1025">
        <v>5892</v>
      </c>
      <c r="D1025" t="s">
        <v>1868</v>
      </c>
      <c r="E1025">
        <v>4600</v>
      </c>
      <c r="F1025">
        <v>0</v>
      </c>
      <c r="G1025">
        <v>0</v>
      </c>
      <c r="H1025">
        <v>72</v>
      </c>
      <c r="I1025">
        <v>331200</v>
      </c>
      <c r="J1025">
        <v>72</v>
      </c>
      <c r="K1025">
        <v>331200</v>
      </c>
      <c r="L1025">
        <v>0</v>
      </c>
      <c r="M1025">
        <v>0</v>
      </c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 spans="1:60" ht="15" x14ac:dyDescent="0.25">
      <c r="A1026">
        <v>35420</v>
      </c>
      <c r="B1026">
        <v>35420</v>
      </c>
      <c r="C1026">
        <v>5893</v>
      </c>
      <c r="D1026" t="s">
        <v>1881</v>
      </c>
      <c r="E1026">
        <v>2500</v>
      </c>
      <c r="F1026">
        <v>0</v>
      </c>
      <c r="G1026">
        <v>0</v>
      </c>
      <c r="H1026">
        <v>30</v>
      </c>
      <c r="I1026">
        <v>75000</v>
      </c>
      <c r="J1026">
        <v>30</v>
      </c>
      <c r="K1026">
        <v>75000</v>
      </c>
      <c r="L1026">
        <v>0</v>
      </c>
      <c r="M1026">
        <v>0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 spans="1:60" ht="15" x14ac:dyDescent="0.25">
      <c r="A1027">
        <v>35420</v>
      </c>
      <c r="B1027">
        <v>35420</v>
      </c>
      <c r="C1027">
        <v>5894</v>
      </c>
      <c r="D1027" t="s">
        <v>2289</v>
      </c>
      <c r="E1027">
        <v>22000</v>
      </c>
      <c r="F1027">
        <v>0</v>
      </c>
      <c r="G1027">
        <v>0</v>
      </c>
      <c r="H1027">
        <v>2</v>
      </c>
      <c r="I1027">
        <v>44000</v>
      </c>
      <c r="J1027">
        <v>2</v>
      </c>
      <c r="K1027">
        <v>44000</v>
      </c>
      <c r="L1027">
        <v>0</v>
      </c>
      <c r="M1027">
        <v>0</v>
      </c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 spans="1:60" ht="15" x14ac:dyDescent="0.25">
      <c r="A1028">
        <v>35420</v>
      </c>
      <c r="B1028">
        <v>35420</v>
      </c>
      <c r="C1028">
        <v>5895</v>
      </c>
      <c r="D1028" t="s">
        <v>2333</v>
      </c>
      <c r="E1028">
        <v>1500</v>
      </c>
      <c r="F1028">
        <v>0</v>
      </c>
      <c r="G1028">
        <v>0</v>
      </c>
      <c r="H1028">
        <v>1</v>
      </c>
      <c r="I1028">
        <v>1500</v>
      </c>
      <c r="J1028">
        <v>1</v>
      </c>
      <c r="K1028">
        <v>1500</v>
      </c>
      <c r="L1028">
        <v>0</v>
      </c>
      <c r="M1028">
        <v>0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 spans="1:60" ht="15" x14ac:dyDescent="0.25">
      <c r="A1029">
        <v>35420</v>
      </c>
      <c r="B1029">
        <v>35420</v>
      </c>
      <c r="C1029">
        <v>5896</v>
      </c>
      <c r="D1029" t="s">
        <v>1782</v>
      </c>
      <c r="E1029">
        <v>100</v>
      </c>
      <c r="F1029">
        <v>0</v>
      </c>
      <c r="G1029">
        <v>0</v>
      </c>
      <c r="H1029">
        <v>4</v>
      </c>
      <c r="I1029">
        <v>400</v>
      </c>
      <c r="J1029">
        <v>4</v>
      </c>
      <c r="K1029">
        <v>400</v>
      </c>
      <c r="L1029">
        <v>0</v>
      </c>
      <c r="M1029">
        <v>0</v>
      </c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 spans="1:60" ht="15" x14ac:dyDescent="0.25">
      <c r="A1030">
        <v>35420</v>
      </c>
      <c r="B1030">
        <v>35420</v>
      </c>
      <c r="C1030">
        <v>5897</v>
      </c>
      <c r="D1030" t="s">
        <v>1915</v>
      </c>
      <c r="E1030">
        <v>200</v>
      </c>
      <c r="F1030">
        <v>0</v>
      </c>
      <c r="G1030">
        <v>0</v>
      </c>
      <c r="H1030">
        <v>8</v>
      </c>
      <c r="I1030">
        <v>1600</v>
      </c>
      <c r="J1030">
        <v>8</v>
      </c>
      <c r="K1030">
        <v>1600</v>
      </c>
      <c r="L1030">
        <v>0</v>
      </c>
      <c r="M1030">
        <v>0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 spans="1:60" ht="15" x14ac:dyDescent="0.25">
      <c r="A1031">
        <v>35420</v>
      </c>
      <c r="B1031">
        <v>35420</v>
      </c>
      <c r="C1031">
        <v>5898</v>
      </c>
      <c r="D1031" t="s">
        <v>2334</v>
      </c>
      <c r="E1031">
        <v>10</v>
      </c>
      <c r="F1031">
        <v>0</v>
      </c>
      <c r="G1031">
        <v>0</v>
      </c>
      <c r="H1031">
        <v>8</v>
      </c>
      <c r="I1031">
        <v>80</v>
      </c>
      <c r="J1031">
        <v>8</v>
      </c>
      <c r="K1031">
        <v>80</v>
      </c>
      <c r="L1031">
        <v>0</v>
      </c>
      <c r="M1031">
        <v>0</v>
      </c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 spans="1:60" ht="15" x14ac:dyDescent="0.25">
      <c r="A1032">
        <v>35420</v>
      </c>
      <c r="B1032">
        <v>35420</v>
      </c>
      <c r="C1032">
        <v>5899</v>
      </c>
      <c r="D1032" t="s">
        <v>2224</v>
      </c>
      <c r="E1032">
        <v>600</v>
      </c>
      <c r="F1032">
        <v>0</v>
      </c>
      <c r="G1032">
        <v>0</v>
      </c>
      <c r="H1032">
        <v>4</v>
      </c>
      <c r="I1032">
        <v>2400</v>
      </c>
      <c r="J1032">
        <v>4</v>
      </c>
      <c r="K1032">
        <v>2400</v>
      </c>
      <c r="L1032">
        <v>0</v>
      </c>
      <c r="M1032">
        <v>0</v>
      </c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 spans="1:60" ht="15" x14ac:dyDescent="0.25">
      <c r="A1033">
        <v>35420</v>
      </c>
      <c r="B1033">
        <v>35420</v>
      </c>
      <c r="C1033">
        <v>5900</v>
      </c>
      <c r="D1033" t="s">
        <v>2335</v>
      </c>
      <c r="E1033">
        <v>1000</v>
      </c>
      <c r="F1033">
        <v>0</v>
      </c>
      <c r="G1033">
        <v>0</v>
      </c>
      <c r="H1033">
        <v>2</v>
      </c>
      <c r="I1033">
        <v>2000</v>
      </c>
      <c r="J1033">
        <v>2</v>
      </c>
      <c r="K1033">
        <v>2000</v>
      </c>
      <c r="L1033">
        <v>0</v>
      </c>
      <c r="M1033">
        <v>0</v>
      </c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 spans="1:60" ht="15" x14ac:dyDescent="0.25">
      <c r="A1034">
        <v>35420</v>
      </c>
      <c r="B1034">
        <v>35420</v>
      </c>
      <c r="C1034">
        <v>5901</v>
      </c>
      <c r="D1034" t="s">
        <v>1917</v>
      </c>
      <c r="E1034">
        <v>500</v>
      </c>
      <c r="F1034">
        <v>0</v>
      </c>
      <c r="G1034">
        <v>0</v>
      </c>
      <c r="H1034">
        <v>2</v>
      </c>
      <c r="I1034">
        <v>1000</v>
      </c>
      <c r="J1034">
        <v>2</v>
      </c>
      <c r="K1034">
        <v>1000</v>
      </c>
      <c r="L1034">
        <v>0</v>
      </c>
      <c r="M1034">
        <v>0</v>
      </c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 spans="1:60" ht="15" x14ac:dyDescent="0.25">
      <c r="A1035">
        <v>35420</v>
      </c>
      <c r="B1035">
        <v>35420</v>
      </c>
      <c r="C1035">
        <v>5902</v>
      </c>
      <c r="D1035" t="s">
        <v>1573</v>
      </c>
      <c r="E1035">
        <v>600</v>
      </c>
      <c r="F1035">
        <v>0</v>
      </c>
      <c r="G1035">
        <v>0</v>
      </c>
      <c r="H1035">
        <v>7</v>
      </c>
      <c r="I1035">
        <v>4200</v>
      </c>
      <c r="J1035">
        <v>7</v>
      </c>
      <c r="K1035">
        <v>4200</v>
      </c>
      <c r="L1035">
        <v>0</v>
      </c>
      <c r="M1035">
        <v>0</v>
      </c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 spans="1:60" ht="15" x14ac:dyDescent="0.25">
      <c r="A1036">
        <v>35420</v>
      </c>
      <c r="B1036">
        <v>35420</v>
      </c>
      <c r="C1036">
        <v>5903</v>
      </c>
      <c r="D1036" t="s">
        <v>1782</v>
      </c>
      <c r="E1036">
        <v>70</v>
      </c>
      <c r="F1036">
        <v>0</v>
      </c>
      <c r="G1036">
        <v>0</v>
      </c>
      <c r="H1036">
        <v>4</v>
      </c>
      <c r="I1036">
        <v>280</v>
      </c>
      <c r="J1036">
        <v>4</v>
      </c>
      <c r="K1036">
        <v>280</v>
      </c>
      <c r="L1036">
        <v>0</v>
      </c>
      <c r="M1036">
        <v>0</v>
      </c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 spans="1:60" ht="15" x14ac:dyDescent="0.25">
      <c r="A1037">
        <v>35420</v>
      </c>
      <c r="B1037">
        <v>35420</v>
      </c>
      <c r="C1037">
        <v>5904</v>
      </c>
      <c r="D1037" t="s">
        <v>2336</v>
      </c>
      <c r="E1037">
        <v>800</v>
      </c>
      <c r="F1037">
        <v>0</v>
      </c>
      <c r="G1037">
        <v>0</v>
      </c>
      <c r="H1037">
        <v>6</v>
      </c>
      <c r="I1037">
        <v>4800</v>
      </c>
      <c r="J1037">
        <v>6</v>
      </c>
      <c r="K1037">
        <v>4800</v>
      </c>
      <c r="L1037">
        <v>0</v>
      </c>
      <c r="M1037">
        <v>0</v>
      </c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 spans="1:60" ht="15" x14ac:dyDescent="0.25">
      <c r="A1038">
        <v>35420</v>
      </c>
      <c r="B1038">
        <v>35420</v>
      </c>
      <c r="C1038">
        <v>5905</v>
      </c>
      <c r="D1038" t="s">
        <v>1782</v>
      </c>
      <c r="E1038">
        <v>500</v>
      </c>
      <c r="F1038">
        <v>0</v>
      </c>
      <c r="G1038">
        <v>0</v>
      </c>
      <c r="H1038">
        <v>6</v>
      </c>
      <c r="I1038">
        <v>3000</v>
      </c>
      <c r="J1038">
        <v>6</v>
      </c>
      <c r="K1038">
        <v>3000</v>
      </c>
      <c r="L1038">
        <v>0</v>
      </c>
      <c r="M1038">
        <v>0</v>
      </c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 spans="1:60" ht="15" x14ac:dyDescent="0.25">
      <c r="A1039">
        <v>35420</v>
      </c>
      <c r="B1039">
        <v>35420</v>
      </c>
      <c r="C1039">
        <v>5906</v>
      </c>
      <c r="D1039" t="s">
        <v>1781</v>
      </c>
      <c r="E1039">
        <v>1000</v>
      </c>
      <c r="F1039">
        <v>0</v>
      </c>
      <c r="G1039">
        <v>0</v>
      </c>
      <c r="H1039">
        <v>3</v>
      </c>
      <c r="I1039">
        <v>3000</v>
      </c>
      <c r="J1039">
        <v>3</v>
      </c>
      <c r="K1039">
        <v>3000</v>
      </c>
      <c r="L1039">
        <v>0</v>
      </c>
      <c r="M1039">
        <v>0</v>
      </c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 spans="1:60" ht="15" x14ac:dyDescent="0.25">
      <c r="A1040">
        <v>35420</v>
      </c>
      <c r="B1040">
        <v>35420</v>
      </c>
      <c r="C1040">
        <v>5907</v>
      </c>
      <c r="D1040" t="s">
        <v>2338</v>
      </c>
      <c r="E1040">
        <v>7000</v>
      </c>
      <c r="F1040">
        <v>0</v>
      </c>
      <c r="G1040">
        <v>0</v>
      </c>
      <c r="H1040">
        <v>2</v>
      </c>
      <c r="I1040">
        <v>14000</v>
      </c>
      <c r="J1040">
        <v>2</v>
      </c>
      <c r="K1040">
        <v>14000</v>
      </c>
      <c r="L1040">
        <v>0</v>
      </c>
      <c r="M1040">
        <v>0</v>
      </c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 spans="1:60" ht="15" x14ac:dyDescent="0.25">
      <c r="A1041">
        <v>35420</v>
      </c>
      <c r="B1041">
        <v>35420</v>
      </c>
      <c r="C1041">
        <v>5908</v>
      </c>
      <c r="D1041" t="s">
        <v>2338</v>
      </c>
      <c r="E1041">
        <v>2500</v>
      </c>
      <c r="F1041">
        <v>0</v>
      </c>
      <c r="G1041">
        <v>0</v>
      </c>
      <c r="H1041">
        <v>2</v>
      </c>
      <c r="I1041">
        <v>5000</v>
      </c>
      <c r="J1041">
        <v>2</v>
      </c>
      <c r="K1041">
        <v>5000</v>
      </c>
      <c r="L1041">
        <v>0</v>
      </c>
      <c r="M1041">
        <v>0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 spans="1:60" ht="15" x14ac:dyDescent="0.25">
      <c r="A1042">
        <v>35420</v>
      </c>
      <c r="B1042">
        <v>35420</v>
      </c>
      <c r="C1042">
        <v>5909</v>
      </c>
      <c r="D1042" t="s">
        <v>1959</v>
      </c>
      <c r="E1042">
        <v>4400</v>
      </c>
      <c r="F1042">
        <v>0</v>
      </c>
      <c r="G1042">
        <v>0</v>
      </c>
      <c r="H1042">
        <v>3</v>
      </c>
      <c r="I1042">
        <v>13200</v>
      </c>
      <c r="J1042">
        <v>3</v>
      </c>
      <c r="K1042">
        <v>13200</v>
      </c>
      <c r="L1042">
        <v>0</v>
      </c>
      <c r="M1042">
        <v>0</v>
      </c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 spans="1:60" ht="15" x14ac:dyDescent="0.25">
      <c r="A1043">
        <v>35420</v>
      </c>
      <c r="B1043">
        <v>35420</v>
      </c>
      <c r="C1043">
        <v>5910</v>
      </c>
      <c r="D1043" t="s">
        <v>2339</v>
      </c>
      <c r="E1043">
        <v>12000</v>
      </c>
      <c r="F1043">
        <v>0</v>
      </c>
      <c r="G1043">
        <v>0</v>
      </c>
      <c r="H1043">
        <v>1</v>
      </c>
      <c r="I1043">
        <v>12000</v>
      </c>
      <c r="J1043">
        <v>1</v>
      </c>
      <c r="K1043">
        <v>12000</v>
      </c>
      <c r="L1043">
        <v>0</v>
      </c>
      <c r="M1043">
        <v>0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 spans="1:60" ht="15" x14ac:dyDescent="0.25">
      <c r="A1044">
        <v>35420</v>
      </c>
      <c r="B1044">
        <v>35420</v>
      </c>
      <c r="C1044">
        <v>5911</v>
      </c>
      <c r="D1044" t="s">
        <v>2341</v>
      </c>
      <c r="E1044">
        <v>3000</v>
      </c>
      <c r="F1044">
        <v>0</v>
      </c>
      <c r="G1044">
        <v>0</v>
      </c>
      <c r="H1044">
        <v>5</v>
      </c>
      <c r="I1044">
        <v>15000</v>
      </c>
      <c r="J1044">
        <v>5</v>
      </c>
      <c r="K1044">
        <v>15000</v>
      </c>
      <c r="L1044">
        <v>0</v>
      </c>
      <c r="M1044">
        <v>0</v>
      </c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 spans="1:60" ht="15" x14ac:dyDescent="0.25">
      <c r="A1045">
        <v>35420</v>
      </c>
      <c r="B1045">
        <v>35420</v>
      </c>
      <c r="C1045">
        <v>5912</v>
      </c>
      <c r="D1045" t="s">
        <v>2340</v>
      </c>
      <c r="E1045">
        <v>1000</v>
      </c>
      <c r="F1045">
        <v>0</v>
      </c>
      <c r="G1045">
        <v>0</v>
      </c>
      <c r="H1045">
        <v>10</v>
      </c>
      <c r="I1045">
        <v>10000</v>
      </c>
      <c r="J1045">
        <v>10</v>
      </c>
      <c r="K1045">
        <v>10000</v>
      </c>
      <c r="L1045">
        <v>0</v>
      </c>
      <c r="M1045">
        <v>0</v>
      </c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 spans="1:60" ht="15" x14ac:dyDescent="0.25">
      <c r="A1046">
        <v>35420</v>
      </c>
      <c r="B1046">
        <v>35420</v>
      </c>
      <c r="C1046">
        <v>5913</v>
      </c>
      <c r="D1046" t="s">
        <v>1915</v>
      </c>
      <c r="E1046">
        <v>450</v>
      </c>
      <c r="F1046">
        <v>0</v>
      </c>
      <c r="G1046">
        <v>0</v>
      </c>
      <c r="H1046">
        <v>4</v>
      </c>
      <c r="I1046">
        <v>1800</v>
      </c>
      <c r="J1046">
        <v>4</v>
      </c>
      <c r="K1046">
        <v>1800</v>
      </c>
      <c r="L1046">
        <v>0</v>
      </c>
      <c r="M1046">
        <v>0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 spans="1:60" ht="15" x14ac:dyDescent="0.25">
      <c r="A1047">
        <v>35420</v>
      </c>
      <c r="B1047">
        <v>35420</v>
      </c>
      <c r="C1047">
        <v>5914</v>
      </c>
      <c r="D1047" t="s">
        <v>1782</v>
      </c>
      <c r="E1047">
        <v>30</v>
      </c>
      <c r="F1047">
        <v>0</v>
      </c>
      <c r="G1047">
        <v>0</v>
      </c>
      <c r="H1047">
        <v>8</v>
      </c>
      <c r="I1047">
        <v>240</v>
      </c>
      <c r="J1047">
        <v>8</v>
      </c>
      <c r="K1047">
        <v>240</v>
      </c>
      <c r="L1047">
        <v>0</v>
      </c>
      <c r="M1047">
        <v>0</v>
      </c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 spans="1:60" ht="15" x14ac:dyDescent="0.25">
      <c r="A1048">
        <v>35420</v>
      </c>
      <c r="B1048">
        <v>35420</v>
      </c>
      <c r="C1048">
        <v>5915</v>
      </c>
      <c r="D1048" t="s">
        <v>1567</v>
      </c>
      <c r="E1048">
        <v>200</v>
      </c>
      <c r="F1048">
        <v>0</v>
      </c>
      <c r="G1048">
        <v>0</v>
      </c>
      <c r="H1048">
        <v>5</v>
      </c>
      <c r="I1048">
        <v>1000</v>
      </c>
      <c r="J1048">
        <v>5</v>
      </c>
      <c r="K1048">
        <v>1000</v>
      </c>
      <c r="L1048">
        <v>0</v>
      </c>
      <c r="M1048">
        <v>0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 spans="1:60" ht="15" x14ac:dyDescent="0.25">
      <c r="A1049">
        <v>35420</v>
      </c>
      <c r="B1049">
        <v>35420</v>
      </c>
      <c r="C1049">
        <v>5916</v>
      </c>
      <c r="D1049" t="s">
        <v>1901</v>
      </c>
      <c r="E1049">
        <v>4000</v>
      </c>
      <c r="F1049">
        <v>0</v>
      </c>
      <c r="G1049">
        <v>0</v>
      </c>
      <c r="H1049">
        <v>9</v>
      </c>
      <c r="I1049">
        <v>36000</v>
      </c>
      <c r="J1049">
        <v>9</v>
      </c>
      <c r="K1049">
        <v>36000</v>
      </c>
      <c r="L1049">
        <v>0</v>
      </c>
      <c r="M1049">
        <v>0</v>
      </c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 spans="1:60" ht="15" x14ac:dyDescent="0.25">
      <c r="A1050">
        <v>35420</v>
      </c>
      <c r="B1050">
        <v>35420</v>
      </c>
      <c r="C1050">
        <v>5917</v>
      </c>
      <c r="D1050" t="s">
        <v>2369</v>
      </c>
      <c r="E1050">
        <v>500</v>
      </c>
      <c r="F1050">
        <v>0</v>
      </c>
      <c r="G1050">
        <v>0</v>
      </c>
      <c r="H1050">
        <v>100</v>
      </c>
      <c r="I1050">
        <v>50000</v>
      </c>
      <c r="J1050">
        <v>100</v>
      </c>
      <c r="K1050">
        <v>50000</v>
      </c>
      <c r="L1050">
        <v>0</v>
      </c>
      <c r="M1050">
        <v>0</v>
      </c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 spans="1:60" ht="15" x14ac:dyDescent="0.25">
      <c r="A1051">
        <v>35420</v>
      </c>
      <c r="B1051">
        <v>35420</v>
      </c>
      <c r="C1051">
        <v>5918</v>
      </c>
      <c r="D1051" t="s">
        <v>2370</v>
      </c>
      <c r="E1051">
        <v>100</v>
      </c>
      <c r="F1051">
        <v>0</v>
      </c>
      <c r="G1051">
        <v>0</v>
      </c>
      <c r="H1051">
        <v>410</v>
      </c>
      <c r="I1051">
        <v>41000</v>
      </c>
      <c r="J1051">
        <v>410</v>
      </c>
      <c r="K1051">
        <v>41000</v>
      </c>
      <c r="L1051">
        <v>0</v>
      </c>
      <c r="M1051">
        <v>0</v>
      </c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 spans="1:60" ht="15" x14ac:dyDescent="0.25">
      <c r="A1052">
        <v>35420</v>
      </c>
      <c r="B1052">
        <v>35420</v>
      </c>
      <c r="C1052">
        <v>5919</v>
      </c>
      <c r="D1052" t="s">
        <v>2371</v>
      </c>
      <c r="E1052">
        <v>1000</v>
      </c>
      <c r="F1052">
        <v>0</v>
      </c>
      <c r="G1052">
        <v>0</v>
      </c>
      <c r="H1052">
        <v>40</v>
      </c>
      <c r="I1052">
        <v>40000</v>
      </c>
      <c r="J1052">
        <v>40</v>
      </c>
      <c r="K1052">
        <v>40000</v>
      </c>
      <c r="L1052">
        <v>0</v>
      </c>
      <c r="M1052">
        <v>0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 spans="1:60" ht="15" x14ac:dyDescent="0.25">
      <c r="A1053">
        <v>35420</v>
      </c>
      <c r="B1053">
        <v>35420</v>
      </c>
      <c r="C1053">
        <v>5920</v>
      </c>
      <c r="D1053" t="s">
        <v>2372</v>
      </c>
      <c r="E1053">
        <v>7000</v>
      </c>
      <c r="F1053">
        <v>0</v>
      </c>
      <c r="G1053">
        <v>0</v>
      </c>
      <c r="H1053">
        <v>20</v>
      </c>
      <c r="I1053">
        <v>140000</v>
      </c>
      <c r="J1053">
        <v>20</v>
      </c>
      <c r="K1053">
        <v>140000</v>
      </c>
      <c r="L1053">
        <v>0</v>
      </c>
      <c r="M1053">
        <v>0</v>
      </c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 spans="1:60" ht="15" x14ac:dyDescent="0.25">
      <c r="A1054">
        <v>35420</v>
      </c>
      <c r="B1054">
        <v>35420</v>
      </c>
      <c r="C1054">
        <v>5921</v>
      </c>
      <c r="D1054" t="s">
        <v>2373</v>
      </c>
      <c r="E1054">
        <v>30000</v>
      </c>
      <c r="F1054">
        <v>0</v>
      </c>
      <c r="G1054">
        <v>0</v>
      </c>
      <c r="H1054">
        <v>10</v>
      </c>
      <c r="I1054">
        <v>300000</v>
      </c>
      <c r="J1054">
        <v>10</v>
      </c>
      <c r="K1054">
        <v>300000</v>
      </c>
      <c r="L1054">
        <v>0</v>
      </c>
      <c r="M1054">
        <v>0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 spans="1:60" ht="15" x14ac:dyDescent="0.25">
      <c r="A1055">
        <v>35420</v>
      </c>
      <c r="B1055">
        <v>35420</v>
      </c>
      <c r="C1055">
        <v>5922</v>
      </c>
      <c r="D1055" t="s">
        <v>1931</v>
      </c>
      <c r="E1055">
        <v>8770</v>
      </c>
      <c r="F1055">
        <v>0</v>
      </c>
      <c r="G1055">
        <v>0</v>
      </c>
      <c r="H1055">
        <v>10</v>
      </c>
      <c r="I1055">
        <v>87700</v>
      </c>
      <c r="J1055">
        <v>10</v>
      </c>
      <c r="K1055">
        <v>87700</v>
      </c>
      <c r="L1055">
        <v>0</v>
      </c>
      <c r="M1055">
        <v>0</v>
      </c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 spans="1:60" ht="15" x14ac:dyDescent="0.25">
      <c r="A1056">
        <v>35420</v>
      </c>
      <c r="B1056">
        <v>35420</v>
      </c>
      <c r="C1056">
        <v>5923</v>
      </c>
      <c r="D1056" t="s">
        <v>1766</v>
      </c>
      <c r="E1056">
        <v>4000</v>
      </c>
      <c r="F1056">
        <v>0</v>
      </c>
      <c r="G1056">
        <v>0</v>
      </c>
      <c r="H1056">
        <v>10</v>
      </c>
      <c r="I1056">
        <v>40000</v>
      </c>
      <c r="J1056">
        <v>10</v>
      </c>
      <c r="K1056">
        <v>40000</v>
      </c>
      <c r="L1056">
        <v>0</v>
      </c>
      <c r="M1056">
        <v>0</v>
      </c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 spans="1:60" ht="15" x14ac:dyDescent="0.25">
      <c r="A1057">
        <v>35420</v>
      </c>
      <c r="B1057">
        <v>35420</v>
      </c>
      <c r="C1057">
        <v>5924</v>
      </c>
      <c r="D1057" t="s">
        <v>2374</v>
      </c>
      <c r="E1057">
        <v>14000</v>
      </c>
      <c r="F1057">
        <v>0</v>
      </c>
      <c r="G1057">
        <v>0</v>
      </c>
      <c r="H1057">
        <v>5</v>
      </c>
      <c r="I1057">
        <v>70000</v>
      </c>
      <c r="J1057">
        <v>5</v>
      </c>
      <c r="K1057">
        <v>70000</v>
      </c>
      <c r="L1057">
        <v>0</v>
      </c>
      <c r="M1057">
        <v>0</v>
      </c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 spans="1:60" ht="15" x14ac:dyDescent="0.25">
      <c r="A1058">
        <v>35420</v>
      </c>
      <c r="B1058">
        <v>35420</v>
      </c>
      <c r="C1058">
        <v>5925</v>
      </c>
      <c r="D1058" t="s">
        <v>1930</v>
      </c>
      <c r="E1058">
        <v>15000</v>
      </c>
      <c r="F1058">
        <v>0</v>
      </c>
      <c r="G1058">
        <v>0</v>
      </c>
      <c r="H1058">
        <v>2</v>
      </c>
      <c r="I1058">
        <v>30000</v>
      </c>
      <c r="J1058">
        <v>2</v>
      </c>
      <c r="K1058">
        <v>30000</v>
      </c>
      <c r="L1058">
        <v>0</v>
      </c>
      <c r="M1058">
        <v>0</v>
      </c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 spans="1:60" ht="15" x14ac:dyDescent="0.25">
      <c r="A1059">
        <v>35420</v>
      </c>
      <c r="B1059">
        <v>35420</v>
      </c>
      <c r="C1059">
        <v>5926</v>
      </c>
      <c r="D1059" t="s">
        <v>1767</v>
      </c>
      <c r="E1059">
        <v>14500</v>
      </c>
      <c r="F1059">
        <v>0</v>
      </c>
      <c r="G1059">
        <v>0</v>
      </c>
      <c r="H1059">
        <v>20</v>
      </c>
      <c r="I1059">
        <v>290000</v>
      </c>
      <c r="J1059">
        <v>0</v>
      </c>
      <c r="K1059">
        <v>0</v>
      </c>
      <c r="L1059">
        <v>20</v>
      </c>
      <c r="M1059">
        <v>290000</v>
      </c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 spans="1:60" ht="15" x14ac:dyDescent="0.25">
      <c r="A1060">
        <v>35420</v>
      </c>
      <c r="B1060">
        <v>35420</v>
      </c>
      <c r="C1060">
        <v>5927</v>
      </c>
      <c r="D1060" t="s">
        <v>1930</v>
      </c>
      <c r="E1060">
        <v>60000</v>
      </c>
      <c r="F1060">
        <v>0</v>
      </c>
      <c r="G1060">
        <v>0</v>
      </c>
      <c r="H1060">
        <v>4</v>
      </c>
      <c r="I1060">
        <v>240000</v>
      </c>
      <c r="J1060">
        <v>1</v>
      </c>
      <c r="K1060">
        <v>60000</v>
      </c>
      <c r="L1060">
        <v>3</v>
      </c>
      <c r="M1060">
        <v>180000</v>
      </c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 spans="1:60" ht="15" x14ac:dyDescent="0.25">
      <c r="A1061">
        <v>35420</v>
      </c>
      <c r="B1061">
        <v>35420</v>
      </c>
      <c r="C1061">
        <v>5928</v>
      </c>
      <c r="D1061" t="s">
        <v>2496</v>
      </c>
      <c r="E1061">
        <v>60</v>
      </c>
      <c r="F1061">
        <v>0</v>
      </c>
      <c r="G1061">
        <v>0</v>
      </c>
      <c r="H1061">
        <v>16</v>
      </c>
      <c r="I1061">
        <v>960</v>
      </c>
      <c r="J1061">
        <v>16</v>
      </c>
      <c r="K1061">
        <v>960</v>
      </c>
      <c r="L1061">
        <v>0</v>
      </c>
      <c r="M1061">
        <v>0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 spans="1:60" ht="15" x14ac:dyDescent="0.25">
      <c r="A1062">
        <v>35420</v>
      </c>
      <c r="B1062">
        <v>35420</v>
      </c>
      <c r="C1062">
        <v>5929</v>
      </c>
      <c r="D1062" t="s">
        <v>2190</v>
      </c>
      <c r="E1062">
        <v>18000</v>
      </c>
      <c r="F1062">
        <v>0</v>
      </c>
      <c r="G1062">
        <v>0</v>
      </c>
      <c r="H1062">
        <v>1</v>
      </c>
      <c r="I1062">
        <v>18000</v>
      </c>
      <c r="J1062">
        <v>1</v>
      </c>
      <c r="K1062">
        <v>18000</v>
      </c>
      <c r="L1062">
        <v>0</v>
      </c>
      <c r="M1062">
        <v>0</v>
      </c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 spans="1:60" ht="15" x14ac:dyDescent="0.25">
      <c r="A1063">
        <v>35420</v>
      </c>
      <c r="B1063">
        <v>35420</v>
      </c>
      <c r="C1063">
        <v>5930</v>
      </c>
      <c r="D1063" t="s">
        <v>2197</v>
      </c>
      <c r="E1063">
        <v>30000</v>
      </c>
      <c r="F1063">
        <v>0</v>
      </c>
      <c r="G1063">
        <v>0</v>
      </c>
      <c r="H1063">
        <v>1</v>
      </c>
      <c r="I1063">
        <v>30000</v>
      </c>
      <c r="J1063">
        <v>1</v>
      </c>
      <c r="K1063">
        <v>30000</v>
      </c>
      <c r="L1063">
        <v>0</v>
      </c>
      <c r="M1063">
        <v>0</v>
      </c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 spans="1:60" ht="15" x14ac:dyDescent="0.25">
      <c r="A1064">
        <v>35470</v>
      </c>
      <c r="B1064">
        <v>35470</v>
      </c>
      <c r="C1064">
        <v>5931</v>
      </c>
      <c r="D1064" t="s">
        <v>2454</v>
      </c>
      <c r="E1064">
        <v>165000</v>
      </c>
      <c r="F1064">
        <v>0</v>
      </c>
      <c r="G1064">
        <v>0</v>
      </c>
      <c r="H1064">
        <v>1</v>
      </c>
      <c r="I1064">
        <v>165000</v>
      </c>
      <c r="J1064">
        <v>0</v>
      </c>
      <c r="K1064">
        <v>0</v>
      </c>
      <c r="L1064">
        <v>1</v>
      </c>
      <c r="M1064">
        <v>165000</v>
      </c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 spans="1:60" ht="15" x14ac:dyDescent="0.25">
      <c r="A1065">
        <v>35470</v>
      </c>
      <c r="B1065">
        <v>35470</v>
      </c>
      <c r="C1065">
        <v>5932</v>
      </c>
      <c r="D1065" t="s">
        <v>2455</v>
      </c>
      <c r="E1065">
        <v>110000</v>
      </c>
      <c r="F1065">
        <v>0</v>
      </c>
      <c r="G1065">
        <v>0</v>
      </c>
      <c r="H1065">
        <v>1</v>
      </c>
      <c r="I1065">
        <v>110000</v>
      </c>
      <c r="J1065">
        <v>0</v>
      </c>
      <c r="K1065">
        <v>0</v>
      </c>
      <c r="L1065">
        <v>1</v>
      </c>
      <c r="M1065">
        <v>110000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 spans="1:60" ht="15" x14ac:dyDescent="0.25">
      <c r="A1066">
        <v>35470</v>
      </c>
      <c r="B1066">
        <v>35470</v>
      </c>
      <c r="C1066">
        <v>5933</v>
      </c>
      <c r="D1066" t="s">
        <v>2069</v>
      </c>
      <c r="E1066">
        <v>100000</v>
      </c>
      <c r="F1066">
        <v>0</v>
      </c>
      <c r="G1066">
        <v>0</v>
      </c>
      <c r="H1066">
        <v>4</v>
      </c>
      <c r="I1066">
        <v>400000</v>
      </c>
      <c r="J1066">
        <v>0</v>
      </c>
      <c r="K1066">
        <v>0</v>
      </c>
      <c r="L1066">
        <v>4</v>
      </c>
      <c r="M1066">
        <v>400000</v>
      </c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 spans="1:60" ht="15" x14ac:dyDescent="0.25">
      <c r="A1067">
        <v>35470</v>
      </c>
      <c r="B1067">
        <v>35470</v>
      </c>
      <c r="C1067">
        <v>5935</v>
      </c>
      <c r="D1067" t="s">
        <v>2210</v>
      </c>
      <c r="E1067">
        <v>39000</v>
      </c>
      <c r="F1067">
        <v>0</v>
      </c>
      <c r="G1067">
        <v>0</v>
      </c>
      <c r="H1067">
        <v>1</v>
      </c>
      <c r="I1067">
        <v>39000</v>
      </c>
      <c r="J1067">
        <v>0</v>
      </c>
      <c r="K1067">
        <v>0</v>
      </c>
      <c r="L1067">
        <v>1</v>
      </c>
      <c r="M1067">
        <v>39000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 spans="1:60" ht="15" x14ac:dyDescent="0.25">
      <c r="A1068">
        <v>35470</v>
      </c>
      <c r="B1068">
        <v>35470</v>
      </c>
      <c r="C1068">
        <v>5936</v>
      </c>
      <c r="D1068" t="s">
        <v>2212</v>
      </c>
      <c r="E1068">
        <v>400000</v>
      </c>
      <c r="F1068">
        <v>0</v>
      </c>
      <c r="G1068">
        <v>0</v>
      </c>
      <c r="H1068">
        <v>1</v>
      </c>
      <c r="I1068">
        <v>400000</v>
      </c>
      <c r="J1068">
        <v>0</v>
      </c>
      <c r="K1068">
        <v>0</v>
      </c>
      <c r="L1068">
        <v>1</v>
      </c>
      <c r="M1068">
        <v>400000</v>
      </c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 spans="1:60" ht="15" x14ac:dyDescent="0.25">
      <c r="A1069">
        <v>35470</v>
      </c>
      <c r="B1069">
        <v>35470</v>
      </c>
      <c r="C1069">
        <v>5937</v>
      </c>
      <c r="D1069" t="s">
        <v>2196</v>
      </c>
      <c r="E1069">
        <v>50000</v>
      </c>
      <c r="F1069">
        <v>0</v>
      </c>
      <c r="G1069">
        <v>0</v>
      </c>
      <c r="H1069">
        <v>1</v>
      </c>
      <c r="I1069">
        <v>50000</v>
      </c>
      <c r="J1069">
        <v>0</v>
      </c>
      <c r="K1069">
        <v>0</v>
      </c>
      <c r="L1069">
        <v>1</v>
      </c>
      <c r="M1069">
        <v>50000</v>
      </c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 spans="1:60" ht="15" x14ac:dyDescent="0.25">
      <c r="A1070">
        <v>35470</v>
      </c>
      <c r="B1070">
        <v>35470</v>
      </c>
      <c r="C1070">
        <v>5938</v>
      </c>
      <c r="D1070" t="s">
        <v>2261</v>
      </c>
      <c r="E1070">
        <v>22000</v>
      </c>
      <c r="F1070">
        <v>0</v>
      </c>
      <c r="G1070">
        <v>0</v>
      </c>
      <c r="H1070">
        <v>30</v>
      </c>
      <c r="I1070">
        <v>660000</v>
      </c>
      <c r="J1070">
        <v>0</v>
      </c>
      <c r="K1070">
        <v>0</v>
      </c>
      <c r="L1070">
        <v>30</v>
      </c>
      <c r="M1070">
        <v>660000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 spans="1:60" ht="15" x14ac:dyDescent="0.25">
      <c r="A1071">
        <v>35440</v>
      </c>
      <c r="B1071">
        <v>35440</v>
      </c>
      <c r="C1071">
        <v>5939</v>
      </c>
      <c r="D1071" t="s">
        <v>2300</v>
      </c>
      <c r="E1071">
        <v>1700</v>
      </c>
      <c r="F1071">
        <v>0</v>
      </c>
      <c r="G1071">
        <v>0</v>
      </c>
      <c r="H1071">
        <v>140</v>
      </c>
      <c r="I1071">
        <v>238000</v>
      </c>
      <c r="J1071">
        <v>0</v>
      </c>
      <c r="K1071">
        <v>0</v>
      </c>
      <c r="L1071">
        <v>140</v>
      </c>
      <c r="M1071">
        <v>238000</v>
      </c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 spans="1:60" ht="15" x14ac:dyDescent="0.25">
      <c r="A1072">
        <v>35470</v>
      </c>
      <c r="B1072">
        <v>35470</v>
      </c>
      <c r="C1072">
        <v>5940</v>
      </c>
      <c r="D1072" t="s">
        <v>2490</v>
      </c>
      <c r="E1072">
        <v>88440</v>
      </c>
      <c r="F1072">
        <v>0</v>
      </c>
      <c r="G1072">
        <v>0</v>
      </c>
      <c r="H1072">
        <v>10</v>
      </c>
      <c r="I1072">
        <v>884400</v>
      </c>
      <c r="J1072">
        <v>0</v>
      </c>
      <c r="K1072">
        <v>0</v>
      </c>
      <c r="L1072">
        <v>10</v>
      </c>
      <c r="M1072">
        <v>884400</v>
      </c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 spans="1:60" ht="15" x14ac:dyDescent="0.25">
      <c r="A1073">
        <v>35470</v>
      </c>
      <c r="B1073">
        <v>35470</v>
      </c>
      <c r="C1073">
        <v>5941</v>
      </c>
      <c r="D1073" t="s">
        <v>2491</v>
      </c>
      <c r="E1073">
        <v>252054</v>
      </c>
      <c r="F1073">
        <v>0</v>
      </c>
      <c r="G1073">
        <v>0</v>
      </c>
      <c r="H1073">
        <v>20</v>
      </c>
      <c r="I1073">
        <v>5041080</v>
      </c>
      <c r="J1073">
        <v>0</v>
      </c>
      <c r="K1073">
        <v>0</v>
      </c>
      <c r="L1073">
        <v>20</v>
      </c>
      <c r="M1073">
        <v>5041080</v>
      </c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 spans="1:60" ht="15" x14ac:dyDescent="0.25">
      <c r="A1074">
        <v>35470</v>
      </c>
      <c r="B1074">
        <v>35470</v>
      </c>
      <c r="C1074">
        <v>5942</v>
      </c>
      <c r="D1074" t="s">
        <v>2492</v>
      </c>
      <c r="E1074">
        <v>143715</v>
      </c>
      <c r="F1074">
        <v>0</v>
      </c>
      <c r="G1074">
        <v>0</v>
      </c>
      <c r="H1074">
        <v>10</v>
      </c>
      <c r="I1074">
        <v>1437150</v>
      </c>
      <c r="J1074">
        <v>0</v>
      </c>
      <c r="K1074">
        <v>0</v>
      </c>
      <c r="L1074">
        <v>10</v>
      </c>
      <c r="M1074">
        <v>1437150</v>
      </c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 spans="1:60" ht="15" x14ac:dyDescent="0.25">
      <c r="A1075">
        <v>35470</v>
      </c>
      <c r="B1075">
        <v>35470</v>
      </c>
      <c r="C1075">
        <v>5943</v>
      </c>
      <c r="D1075" t="s">
        <v>2493</v>
      </c>
      <c r="E1075">
        <v>23215.5</v>
      </c>
      <c r="F1075">
        <v>0</v>
      </c>
      <c r="G1075">
        <v>0</v>
      </c>
      <c r="H1075">
        <v>20</v>
      </c>
      <c r="I1075">
        <v>464310</v>
      </c>
      <c r="J1075">
        <v>0</v>
      </c>
      <c r="K1075">
        <v>0</v>
      </c>
      <c r="L1075">
        <v>20</v>
      </c>
      <c r="M1075">
        <v>464310</v>
      </c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 spans="1:60" ht="15" x14ac:dyDescent="0.25">
      <c r="A1076">
        <v>35410</v>
      </c>
      <c r="B1076">
        <v>35410</v>
      </c>
      <c r="C1076">
        <v>5944</v>
      </c>
      <c r="D1076" t="s">
        <v>1766</v>
      </c>
      <c r="E1076">
        <v>4500</v>
      </c>
      <c r="F1076">
        <v>0</v>
      </c>
      <c r="G1076">
        <v>0</v>
      </c>
      <c r="H1076">
        <v>1</v>
      </c>
      <c r="I1076">
        <v>4500</v>
      </c>
      <c r="J1076">
        <v>1</v>
      </c>
      <c r="K1076">
        <v>4500</v>
      </c>
      <c r="L1076">
        <v>0</v>
      </c>
      <c r="M1076">
        <v>0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 spans="1:60" ht="15" x14ac:dyDescent="0.25">
      <c r="A1077">
        <v>35410</v>
      </c>
      <c r="B1077">
        <v>35410</v>
      </c>
      <c r="C1077">
        <v>5945</v>
      </c>
      <c r="D1077" t="s">
        <v>1769</v>
      </c>
      <c r="E1077">
        <v>3000</v>
      </c>
      <c r="F1077">
        <v>0</v>
      </c>
      <c r="G1077">
        <v>0</v>
      </c>
      <c r="H1077">
        <v>9</v>
      </c>
      <c r="I1077">
        <v>27000</v>
      </c>
      <c r="J1077">
        <v>9</v>
      </c>
      <c r="K1077">
        <v>27000</v>
      </c>
      <c r="L1077">
        <v>0</v>
      </c>
      <c r="M1077">
        <v>0</v>
      </c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 spans="1:60" ht="15" x14ac:dyDescent="0.25">
      <c r="A1078">
        <v>35410</v>
      </c>
      <c r="B1078">
        <v>35410</v>
      </c>
      <c r="C1078">
        <v>5946</v>
      </c>
      <c r="D1078" t="s">
        <v>1817</v>
      </c>
      <c r="E1078">
        <v>500</v>
      </c>
      <c r="F1078">
        <v>0</v>
      </c>
      <c r="G1078">
        <v>0</v>
      </c>
      <c r="H1078">
        <v>5</v>
      </c>
      <c r="I1078">
        <v>2500</v>
      </c>
      <c r="J1078">
        <v>5</v>
      </c>
      <c r="K1078">
        <v>2500</v>
      </c>
      <c r="L1078">
        <v>0</v>
      </c>
      <c r="M1078">
        <v>0</v>
      </c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 spans="1:60" ht="15" x14ac:dyDescent="0.25">
      <c r="A1079">
        <v>35460</v>
      </c>
      <c r="B1079">
        <v>35460</v>
      </c>
      <c r="C1079">
        <v>5947</v>
      </c>
      <c r="D1079" t="s">
        <v>1478</v>
      </c>
      <c r="E1079">
        <v>1000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 spans="1:60" ht="15" x14ac:dyDescent="0.25">
      <c r="A1080">
        <v>35460</v>
      </c>
      <c r="B1080">
        <v>35460</v>
      </c>
      <c r="C1080">
        <v>5948</v>
      </c>
      <c r="D1080" t="s">
        <v>1481</v>
      </c>
      <c r="E1080">
        <v>1500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 spans="1:60" ht="15" x14ac:dyDescent="0.25">
      <c r="A1081">
        <v>35460</v>
      </c>
      <c r="B1081">
        <v>35460</v>
      </c>
      <c r="C1081">
        <v>5949</v>
      </c>
      <c r="D1081" t="s">
        <v>1468</v>
      </c>
      <c r="E1081">
        <v>5000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 spans="1:60" ht="15" x14ac:dyDescent="0.25">
      <c r="A1082">
        <v>35460</v>
      </c>
      <c r="B1082">
        <v>35460</v>
      </c>
      <c r="C1082">
        <v>5950</v>
      </c>
      <c r="D1082" t="s">
        <v>1852</v>
      </c>
      <c r="E1082">
        <v>3000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 spans="1:60" ht="15" x14ac:dyDescent="0.25">
      <c r="A1083">
        <v>35460</v>
      </c>
      <c r="B1083">
        <v>35460</v>
      </c>
      <c r="C1083">
        <v>5951</v>
      </c>
      <c r="D1083" t="s">
        <v>2239</v>
      </c>
      <c r="E1083">
        <v>6500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 spans="1:60" ht="15" x14ac:dyDescent="0.25">
      <c r="A1084">
        <v>35460</v>
      </c>
      <c r="B1084">
        <v>35460</v>
      </c>
      <c r="C1084">
        <v>5952</v>
      </c>
      <c r="D1084" t="s">
        <v>1614</v>
      </c>
      <c r="E1084">
        <v>1200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 spans="1:60" ht="15" x14ac:dyDescent="0.25">
      <c r="A1085">
        <v>35460</v>
      </c>
      <c r="B1085">
        <v>35460</v>
      </c>
      <c r="C1085">
        <v>5953</v>
      </c>
      <c r="D1085" t="s">
        <v>1852</v>
      </c>
      <c r="E1085">
        <v>6900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 spans="1:60" ht="15" x14ac:dyDescent="0.25">
      <c r="A1086">
        <v>35300</v>
      </c>
      <c r="B1086">
        <v>35300</v>
      </c>
      <c r="C1086">
        <v>5954</v>
      </c>
      <c r="D1086" t="s">
        <v>1849</v>
      </c>
      <c r="E1086">
        <v>5400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 spans="1:60" ht="15" x14ac:dyDescent="0.25">
      <c r="A1087">
        <v>35300</v>
      </c>
      <c r="B1087">
        <v>35300</v>
      </c>
      <c r="C1087">
        <v>5955</v>
      </c>
      <c r="D1087" t="s">
        <v>1477</v>
      </c>
      <c r="E1087">
        <v>700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 spans="1:60" ht="15" x14ac:dyDescent="0.25">
      <c r="A1088">
        <v>35300</v>
      </c>
      <c r="B1088">
        <v>35300</v>
      </c>
      <c r="C1088">
        <v>5956</v>
      </c>
      <c r="D1088" t="s">
        <v>1481</v>
      </c>
      <c r="E1088">
        <v>1700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 spans="1:60" ht="15" x14ac:dyDescent="0.25">
      <c r="A1089">
        <v>35300</v>
      </c>
      <c r="B1089">
        <v>35300</v>
      </c>
      <c r="C1089">
        <v>5957</v>
      </c>
      <c r="D1089" t="s">
        <v>1478</v>
      </c>
      <c r="E1089">
        <v>700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 spans="1:60" ht="15" x14ac:dyDescent="0.25">
      <c r="A1090">
        <v>35300</v>
      </c>
      <c r="B1090">
        <v>35300</v>
      </c>
      <c r="C1090">
        <v>5958</v>
      </c>
      <c r="D1090" t="s">
        <v>1480</v>
      </c>
      <c r="E1090">
        <v>700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 spans="1:60" ht="15" x14ac:dyDescent="0.25">
      <c r="A1091">
        <v>35300</v>
      </c>
      <c r="B1091">
        <v>35300</v>
      </c>
      <c r="C1091">
        <v>5959</v>
      </c>
      <c r="D1091" t="s">
        <v>1468</v>
      </c>
      <c r="E1091">
        <v>6700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 spans="1:60" ht="15" x14ac:dyDescent="0.25">
      <c r="A1092">
        <v>35300</v>
      </c>
      <c r="B1092">
        <v>35300</v>
      </c>
      <c r="C1092">
        <v>5960</v>
      </c>
      <c r="D1092" t="s">
        <v>1468</v>
      </c>
      <c r="E1092">
        <v>1500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 spans="1:60" ht="15" x14ac:dyDescent="0.25">
      <c r="A1093">
        <v>35300</v>
      </c>
      <c r="B1093">
        <v>35300</v>
      </c>
      <c r="C1093">
        <v>5961</v>
      </c>
      <c r="D1093" t="s">
        <v>1862</v>
      </c>
      <c r="E1093">
        <v>1800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 spans="1:60" ht="15" x14ac:dyDescent="0.25">
      <c r="A1094">
        <v>35300</v>
      </c>
      <c r="B1094">
        <v>35300</v>
      </c>
      <c r="C1094">
        <v>5962</v>
      </c>
      <c r="D1094" t="s">
        <v>2535</v>
      </c>
      <c r="E1094">
        <v>1600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 spans="1:60" ht="15" x14ac:dyDescent="0.25">
      <c r="A1095">
        <v>35300</v>
      </c>
      <c r="B1095">
        <v>35300</v>
      </c>
      <c r="C1095">
        <v>5963</v>
      </c>
      <c r="D1095" t="s">
        <v>2214</v>
      </c>
      <c r="E1095">
        <v>2600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 spans="1:60" ht="15" x14ac:dyDescent="0.25">
      <c r="A1096">
        <v>35300</v>
      </c>
      <c r="B1096">
        <v>35300</v>
      </c>
      <c r="C1096">
        <v>5964</v>
      </c>
      <c r="D1096" t="s">
        <v>1466</v>
      </c>
      <c r="E1096">
        <v>3200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 spans="1:60" ht="15" x14ac:dyDescent="0.25">
      <c r="A1097">
        <v>35300</v>
      </c>
      <c r="B1097">
        <v>35300</v>
      </c>
      <c r="C1097">
        <v>5965</v>
      </c>
      <c r="D1097" t="s">
        <v>1535</v>
      </c>
      <c r="E1097">
        <v>7000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 spans="1:60" ht="15" x14ac:dyDescent="0.25">
      <c r="A1098">
        <v>35300</v>
      </c>
      <c r="B1098">
        <v>35300</v>
      </c>
      <c r="C1098">
        <v>5966</v>
      </c>
      <c r="D1098" t="s">
        <v>2539</v>
      </c>
      <c r="E1098">
        <v>5500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 spans="1:60" ht="15" x14ac:dyDescent="0.25">
      <c r="A1099">
        <v>35300</v>
      </c>
      <c r="B1099">
        <v>35300</v>
      </c>
      <c r="C1099">
        <v>5967</v>
      </c>
      <c r="D1099" t="s">
        <v>1860</v>
      </c>
      <c r="E1099">
        <v>1500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 spans="1:60" ht="15" x14ac:dyDescent="0.25">
      <c r="A1100">
        <v>35300</v>
      </c>
      <c r="B1100">
        <v>35300</v>
      </c>
      <c r="C1100">
        <v>5968</v>
      </c>
      <c r="D1100" t="s">
        <v>2540</v>
      </c>
      <c r="E1100">
        <v>1200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 spans="1:60" ht="15" x14ac:dyDescent="0.25">
      <c r="A1101">
        <v>35300</v>
      </c>
      <c r="B1101">
        <v>35300</v>
      </c>
      <c r="C1101">
        <v>5969</v>
      </c>
      <c r="D1101" t="s">
        <v>1597</v>
      </c>
      <c r="E1101">
        <v>250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 spans="1:60" ht="15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 spans="1:60" ht="15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 spans="1:60" ht="15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 spans="1:60" ht="15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 spans="1:60" ht="15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 spans="1:60" ht="15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 spans="1:60" ht="15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 spans="1:60" ht="15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 spans="1:60" ht="15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 spans="1:60" ht="15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 spans="1:60" ht="15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 spans="1:60" ht="15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 spans="1:60" ht="15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 spans="1:60" ht="15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 spans="1:60" ht="15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 spans="1:60" ht="15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 spans="1:60" ht="15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 spans="1:60" ht="15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 spans="1:60" ht="15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 spans="1:60" ht="15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 spans="1:60" ht="15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 spans="1:60" ht="15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 spans="1:60" ht="15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 spans="1:60" ht="15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 spans="1:60" ht="15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 spans="1:60" ht="15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</row>
    <row r="1128" spans="1:60" ht="15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 spans="1:60" ht="15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 spans="1:60" ht="15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 spans="1:60" ht="15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 spans="1:60" ht="15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 spans="1:60" ht="15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 spans="1:60" ht="15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 spans="1:60" ht="15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 spans="1:60" ht="15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 spans="1:60" ht="15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 spans="1:60" ht="15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 spans="1:60" ht="15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 spans="1:60" ht="15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 spans="1:60" ht="15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 spans="1:60" ht="15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 spans="1:60" ht="15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 spans="1:60" ht="15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 spans="1:60" ht="15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 spans="1:60" ht="15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 spans="1:60" ht="15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 spans="1:60" ht="15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 spans="1:60" ht="15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 spans="1:60" ht="15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 spans="1:60" ht="15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 spans="1:60" ht="15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 spans="1:60" ht="15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 spans="1:60" ht="15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 spans="1:60" ht="15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 spans="1:60" ht="15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 spans="1:60" ht="15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 spans="1:60" ht="15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 spans="1:60" ht="15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 spans="1:60" ht="15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 spans="1:60" ht="15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</row>
    <row r="1162" spans="1:60" ht="15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 spans="1:60" ht="15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 spans="1:60" ht="15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 spans="1:60" ht="15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 spans="1:60" ht="15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 spans="1:60" ht="15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 spans="1:60" ht="15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 spans="1:60" ht="15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 spans="1:60" ht="15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 spans="1:60" ht="15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 spans="1:60" ht="15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 spans="1:60" ht="15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 spans="1:60" ht="15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 spans="1:60" ht="15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 spans="1:60" ht="15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 spans="1:60" ht="15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 spans="1:60" ht="15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 spans="1:60" ht="15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 spans="1:60" ht="15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 spans="1:60" ht="15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 spans="1:60" ht="15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 spans="1:60" ht="15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 spans="1:60" ht="15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 spans="1:60" ht="15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 spans="1:60" ht="15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 spans="1:60" ht="15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 spans="1:60" ht="15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 spans="1:60" ht="15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 spans="1:60" ht="15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 spans="1:60" ht="15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 spans="1:60" ht="15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 spans="1:60" ht="15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 spans="1:60" ht="15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 spans="1:60" ht="15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</row>
    <row r="1196" spans="1:60" ht="15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 spans="1:60" ht="15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 spans="1:60" ht="15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 spans="1:60" ht="15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 spans="1:60" ht="15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 spans="1:60" ht="15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 spans="1:60" ht="15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 spans="1:60" ht="15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 spans="1:60" ht="15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 spans="1:60" ht="15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 spans="1:60" ht="15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 spans="1:60" ht="15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 spans="1:60" ht="15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 spans="1:60" ht="15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 spans="1:60" ht="15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 spans="1:60" ht="15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 spans="1:60" ht="15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 spans="1:60" ht="15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 spans="1:60" ht="15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 spans="1:60" ht="15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 spans="1:60" ht="15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 spans="1:60" ht="15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 spans="1:60" ht="15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 spans="1:60" ht="15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 spans="1:60" ht="15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 spans="1:60" ht="15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 spans="1:60" ht="15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 spans="1:60" ht="15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 spans="1:60" ht="15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 spans="1:60" ht="15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 spans="1:60" ht="15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 spans="1:60" ht="15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 spans="1:60" ht="15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 spans="1:60" ht="15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</row>
    <row r="1230" spans="1:60" ht="15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 spans="1:60" ht="15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 spans="1:60" ht="15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 spans="1:60" ht="15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 spans="1:60" ht="15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 spans="1:60" ht="15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 spans="1:60" ht="15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 spans="1:60" ht="15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 spans="1:60" ht="15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 spans="1:60" ht="15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 spans="1:60" ht="15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 spans="1:60" ht="15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 spans="1:60" ht="15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 spans="1:60" ht="15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 spans="1:60" ht="15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 spans="1:60" ht="15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 spans="1:60" ht="15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 spans="1:60" ht="15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 spans="1:60" ht="15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 spans="1:60" ht="15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 spans="1:60" ht="15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 spans="1:60" ht="15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 spans="1:60" ht="15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 spans="1:60" ht="15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 spans="1:60" ht="15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 spans="1:60" ht="15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 spans="1:60" ht="15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 spans="1:60" ht="15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 spans="1:60" ht="15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 spans="1:60" ht="15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 spans="1:60" ht="15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 spans="1:60" ht="15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 spans="1:60" ht="15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 spans="1:60" ht="15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</row>
    <row r="1264" spans="1:60" ht="15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 spans="1:60" ht="15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 spans="1:60" ht="15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 spans="1:60" ht="15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 spans="1:60" ht="15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 spans="1:60" ht="15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 spans="1:60" ht="15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 spans="1:60" ht="15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 spans="1:60" ht="15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 spans="1:60" ht="15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 spans="1:60" ht="15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 spans="1:60" ht="15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 spans="1:60" ht="15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 spans="1:60" ht="15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 spans="1:60" ht="15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 spans="1:60" ht="15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 spans="1:60" ht="15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 spans="1:60" ht="15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 spans="1:60" ht="15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 spans="1:60" ht="15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 spans="1:60" ht="15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 spans="1:60" ht="15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 spans="1:60" ht="15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 spans="1:60" ht="15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 spans="1:60" ht="15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 spans="1:60" ht="15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 spans="1:60" ht="15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 spans="1:60" ht="15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 spans="1:60" ht="15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 spans="1:60" ht="15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 spans="1:60" ht="15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 spans="1:60" ht="15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 spans="1:60" ht="15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 spans="1:60" ht="15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</row>
    <row r="1298" spans="1:60" ht="15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 spans="1:60" ht="15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 spans="1:60" ht="15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 spans="1:60" ht="15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 spans="1:60" ht="15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 spans="1:60" ht="15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 spans="1:60" ht="15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 spans="1:60" ht="15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 spans="1:60" ht="15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 spans="1:60" ht="15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 spans="1:60" ht="15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 spans="1:60" ht="15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 spans="1:60" ht="15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 spans="1:60" ht="15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 spans="1:60" ht="15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 spans="1:60" ht="15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 spans="1:60" ht="15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 spans="1:60" ht="15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 spans="1:60" ht="15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 spans="1:60" ht="15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 spans="1:60" ht="15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 spans="1:60" ht="15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 spans="1:60" ht="15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 spans="1:60" ht="15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 spans="1:60" ht="15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 spans="1:60" ht="15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 spans="1:60" ht="15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 spans="1:60" ht="15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 spans="1:60" ht="15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 spans="1:60" ht="15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 spans="1:60" ht="15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 spans="1:60" ht="15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 spans="1:60" ht="15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 spans="1:60" ht="15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</row>
    <row r="1332" spans="1:60" ht="15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 spans="1:60" ht="15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 spans="1:60" ht="15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 spans="1:60" ht="15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 spans="1:60" ht="15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 spans="1:60" ht="15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 spans="1:60" ht="15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 spans="1:60" ht="15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 spans="1:60" ht="15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 spans="1:60" ht="15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 spans="1:60" ht="15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 spans="1:60" ht="15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 spans="1:60" ht="15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 spans="1:60" ht="15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 spans="1:60" ht="15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 spans="1:60" ht="15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 spans="1:60" ht="15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 spans="1:60" ht="15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 spans="1:60" ht="15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 spans="1:60" ht="15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 spans="1:60" ht="15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 spans="1:60" ht="15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 spans="1:60" ht="15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 spans="1:60" ht="15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 spans="1:60" ht="15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 spans="1:60" ht="15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 spans="1:60" ht="15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 spans="1:60" ht="15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 spans="1:60" ht="15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 spans="1:60" ht="15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 spans="1:60" ht="15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 spans="1:60" ht="15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 spans="1:60" ht="15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 spans="1:60" ht="15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</row>
    <row r="1366" spans="1:60" ht="15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 spans="1:60" ht="15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 spans="1:60" ht="15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 spans="1:60" ht="15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 spans="1:60" ht="15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 spans="1:60" ht="15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 spans="1:60" ht="15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</sheetData>
  <autoFilter ref="A5:D5"/>
  <mergeCells count="6">
    <mergeCell ref="A2:M2"/>
    <mergeCell ref="A4:E4"/>
    <mergeCell ref="F4:G4"/>
    <mergeCell ref="L4:M4"/>
    <mergeCell ref="J4:K4"/>
    <mergeCell ref="H4:I4"/>
  </mergeCells>
  <pageMargins left="0.25" right="0.25" top="0.75" bottom="0.75" header="0.3" footer="0.3"/>
  <pageSetup paperSize="9" scale="69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2:BH1658"/>
  <sheetViews>
    <sheetView topLeftCell="H1" workbookViewId="0">
      <selection activeCell="H13" sqref="A13:XFD13"/>
    </sheetView>
  </sheetViews>
  <sheetFormatPr defaultColWidth="9.140625" defaultRowHeight="12.75" x14ac:dyDescent="0.2"/>
  <cols>
    <col min="1" max="1" width="9.5703125" style="1" bestFit="1" customWidth="1" collapsed="1"/>
    <col min="2" max="2" width="15.140625" style="1" customWidth="1" collapsed="1"/>
    <col min="3" max="3" width="16.7109375" style="1" customWidth="1" collapsed="1"/>
    <col min="4" max="4" width="15.5703125" style="1" customWidth="1" collapsed="1"/>
    <col min="5" max="5" width="18.140625" style="1" customWidth="1" collapsed="1"/>
    <col min="6" max="6" width="15.28515625" style="1" customWidth="1" collapsed="1"/>
    <col min="7" max="9" width="18.28515625" style="1" customWidth="1" collapsed="1"/>
    <col min="10" max="11" width="17.7109375" style="1" customWidth="1" collapsed="1"/>
    <col min="12" max="12" width="17.85546875" style="1" customWidth="1" collapsed="1"/>
    <col min="13" max="13" width="9.140625" style="1" collapsed="1"/>
    <col min="14" max="20" width="11.28515625" style="1" customWidth="1" collapsed="1"/>
    <col min="21" max="16384" width="9.140625" style="1" collapsed="1"/>
  </cols>
  <sheetData>
    <row r="2" spans="1:60" ht="15" x14ac:dyDescent="0.25">
      <c r="A2" t="s">
        <v>102</v>
      </c>
      <c r="B2" s="506" t="s">
        <v>4</v>
      </c>
      <c r="C2" s="506" t="s">
        <v>102</v>
      </c>
      <c r="D2" s="506" t="s">
        <v>102</v>
      </c>
      <c r="E2" s="506" t="s">
        <v>102</v>
      </c>
      <c r="F2" s="506" t="s">
        <v>102</v>
      </c>
      <c r="G2" s="506" t="s">
        <v>102</v>
      </c>
      <c r="H2" s="506" t="s">
        <v>102</v>
      </c>
      <c r="I2" s="506" t="s">
        <v>102</v>
      </c>
      <c r="J2" s="506" t="s">
        <v>102</v>
      </c>
      <c r="K2" s="506" t="s">
        <v>102</v>
      </c>
      <c r="L2" s="506" t="s">
        <v>102</v>
      </c>
    </row>
    <row r="3" spans="1:60" ht="15" x14ac:dyDescent="0.2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25.5" customHeight="1" x14ac:dyDescent="0.25">
      <c r="A4" s="505" t="s">
        <v>1199</v>
      </c>
      <c r="B4" s="505" t="s">
        <v>102</v>
      </c>
      <c r="C4" s="505" t="s">
        <v>102</v>
      </c>
      <c r="D4" s="505" t="s">
        <v>102</v>
      </c>
      <c r="E4" s="505" t="s">
        <v>102</v>
      </c>
      <c r="F4" s="505" t="s">
        <v>1200</v>
      </c>
      <c r="G4" s="505" t="s">
        <v>102</v>
      </c>
      <c r="H4" s="505" t="s">
        <v>102</v>
      </c>
      <c r="I4" s="505" t="s">
        <v>102</v>
      </c>
      <c r="J4" s="505" t="s">
        <v>102</v>
      </c>
      <c r="K4" s="505" t="s">
        <v>102</v>
      </c>
      <c r="L4" s="505" t="s">
        <v>102</v>
      </c>
      <c r="M4" s="505" t="s">
        <v>102</v>
      </c>
      <c r="N4" s="505" t="s">
        <v>1201</v>
      </c>
      <c r="O4" s="505" t="s">
        <v>102</v>
      </c>
      <c r="P4" s="505" t="s">
        <v>102</v>
      </c>
      <c r="Q4" s="505" t="s">
        <v>102</v>
      </c>
      <c r="R4" s="505" t="s">
        <v>102</v>
      </c>
      <c r="S4" s="505"/>
      <c r="T4" s="505"/>
      <c r="U4" s="505" t="s">
        <v>1202</v>
      </c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s="4" customFormat="1" ht="25.5" x14ac:dyDescent="0.25">
      <c r="A5" s="132" t="s">
        <v>59</v>
      </c>
      <c r="B5" s="133" t="s">
        <v>60</v>
      </c>
      <c r="C5" s="132" t="s">
        <v>61</v>
      </c>
      <c r="D5" s="132" t="s">
        <v>62</v>
      </c>
      <c r="E5" s="132" t="s">
        <v>79</v>
      </c>
      <c r="F5" s="132" t="s">
        <v>624</v>
      </c>
      <c r="G5" s="132" t="s">
        <v>1203</v>
      </c>
      <c r="H5" s="132" t="s">
        <v>1204</v>
      </c>
      <c r="I5" s="132" t="s">
        <v>1205</v>
      </c>
      <c r="J5" s="132" t="s">
        <v>1206</v>
      </c>
      <c r="K5" s="132" t="s">
        <v>1207</v>
      </c>
      <c r="L5" s="132" t="s">
        <v>1208</v>
      </c>
      <c r="M5" s="132" t="s">
        <v>1209</v>
      </c>
      <c r="N5" s="132" t="s">
        <v>35</v>
      </c>
      <c r="O5" s="132" t="s">
        <v>1210</v>
      </c>
      <c r="P5" s="132" t="s">
        <v>1347</v>
      </c>
      <c r="Q5" s="132" t="s">
        <v>1348</v>
      </c>
      <c r="R5" s="132" t="s">
        <v>1391</v>
      </c>
      <c r="S5" s="132" t="s">
        <v>1211</v>
      </c>
      <c r="T5" s="132" t="s">
        <v>1212</v>
      </c>
      <c r="U5" s="50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134">
        <v>1</v>
      </c>
      <c r="B6" s="134" t="s">
        <v>3067</v>
      </c>
      <c r="C6" s="135" t="s">
        <v>3068</v>
      </c>
      <c r="D6" s="136" t="s">
        <v>3069</v>
      </c>
      <c r="E6" s="136" t="s">
        <v>3070</v>
      </c>
      <c r="F6" s="136">
        <v>504699</v>
      </c>
      <c r="G6" s="136">
        <v>0</v>
      </c>
      <c r="H6" s="136" t="s">
        <v>102</v>
      </c>
      <c r="I6" s="136" t="s">
        <v>102</v>
      </c>
      <c r="J6" s="136" t="s">
        <v>102</v>
      </c>
      <c r="K6" s="136" t="s">
        <v>102</v>
      </c>
      <c r="L6" s="136" t="s">
        <v>102</v>
      </c>
      <c r="M6" s="137">
        <f t="shared" ref="M6:M12" si="0">SUM(F6:L6)</f>
        <v>504699</v>
      </c>
      <c r="N6" s="136">
        <v>54508</v>
      </c>
      <c r="O6" s="136">
        <v>42057</v>
      </c>
      <c r="P6" s="136" t="s">
        <v>102</v>
      </c>
      <c r="Q6" s="136" t="s">
        <v>102</v>
      </c>
      <c r="R6" s="136" t="s">
        <v>102</v>
      </c>
      <c r="S6" s="136"/>
      <c r="T6" s="138">
        <f t="shared" ref="T6:T12" si="1">SUM(N6:S6)</f>
        <v>96565</v>
      </c>
      <c r="U6" s="138">
        <f t="shared" ref="U6:U12" si="2">M6-T6</f>
        <v>408134</v>
      </c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s="139">
        <v>1</v>
      </c>
      <c r="B7" s="139" t="s">
        <v>3071</v>
      </c>
      <c r="C7" s="139" t="s">
        <v>3072</v>
      </c>
      <c r="D7" s="139" t="s">
        <v>3073</v>
      </c>
      <c r="E7" s="139" t="s">
        <v>3074</v>
      </c>
      <c r="F7" s="139">
        <v>469105</v>
      </c>
      <c r="G7" s="139">
        <v>0</v>
      </c>
      <c r="H7" s="139" t="s">
        <v>102</v>
      </c>
      <c r="I7" s="139" t="s">
        <v>102</v>
      </c>
      <c r="J7" s="139" t="s">
        <v>102</v>
      </c>
      <c r="K7" s="139" t="s">
        <v>102</v>
      </c>
      <c r="L7" s="139" t="s">
        <v>102</v>
      </c>
      <c r="M7" s="137">
        <f t="shared" si="0"/>
        <v>469105</v>
      </c>
      <c r="N7" s="139">
        <v>50663</v>
      </c>
      <c r="O7" s="139">
        <v>38597</v>
      </c>
      <c r="P7" s="139" t="s">
        <v>102</v>
      </c>
      <c r="Q7" s="139" t="s">
        <v>102</v>
      </c>
      <c r="R7" s="139" t="s">
        <v>102</v>
      </c>
      <c r="S7" s="139"/>
      <c r="T7" s="138">
        <f t="shared" si="1"/>
        <v>89260</v>
      </c>
      <c r="U7" s="138">
        <f t="shared" si="2"/>
        <v>379845</v>
      </c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15" x14ac:dyDescent="0.25">
      <c r="A8" s="139">
        <v>1</v>
      </c>
      <c r="B8" s="139" t="s">
        <v>3075</v>
      </c>
      <c r="C8" s="139" t="s">
        <v>3076</v>
      </c>
      <c r="D8" s="139" t="s">
        <v>3077</v>
      </c>
      <c r="E8" s="139" t="s">
        <v>3078</v>
      </c>
      <c r="F8" s="139">
        <v>415496</v>
      </c>
      <c r="G8" s="139">
        <v>0</v>
      </c>
      <c r="H8" s="139" t="s">
        <v>102</v>
      </c>
      <c r="I8" s="139" t="s">
        <v>102</v>
      </c>
      <c r="J8" s="139" t="s">
        <v>102</v>
      </c>
      <c r="K8" s="139" t="s">
        <v>102</v>
      </c>
      <c r="L8" s="139" t="s">
        <v>102</v>
      </c>
      <c r="M8" s="137">
        <f t="shared" si="0"/>
        <v>415496</v>
      </c>
      <c r="N8" s="139">
        <v>47485</v>
      </c>
      <c r="O8" s="139">
        <v>35737</v>
      </c>
      <c r="P8" s="139" t="s">
        <v>102</v>
      </c>
      <c r="Q8" s="139" t="s">
        <v>102</v>
      </c>
      <c r="R8" s="139" t="s">
        <v>102</v>
      </c>
      <c r="S8" s="139"/>
      <c r="T8" s="138">
        <f t="shared" si="1"/>
        <v>83222</v>
      </c>
      <c r="U8" s="138">
        <f t="shared" si="2"/>
        <v>332274</v>
      </c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 s="139">
        <v>1</v>
      </c>
      <c r="B9" s="139" t="s">
        <v>3079</v>
      </c>
      <c r="C9" s="139" t="s">
        <v>3080</v>
      </c>
      <c r="D9" s="139" t="s">
        <v>3081</v>
      </c>
      <c r="E9" s="139" t="s">
        <v>3082</v>
      </c>
      <c r="F9" s="139">
        <v>415496</v>
      </c>
      <c r="G9" s="139">
        <v>0</v>
      </c>
      <c r="H9" s="139" t="s">
        <v>102</v>
      </c>
      <c r="I9" s="139" t="s">
        <v>102</v>
      </c>
      <c r="J9" s="139" t="s">
        <v>102</v>
      </c>
      <c r="K9" s="139" t="s">
        <v>102</v>
      </c>
      <c r="L9" s="139" t="s">
        <v>102</v>
      </c>
      <c r="M9" s="137">
        <f t="shared" si="0"/>
        <v>415496</v>
      </c>
      <c r="N9" s="139">
        <v>49860</v>
      </c>
      <c r="O9" s="139">
        <v>37874</v>
      </c>
      <c r="P9" s="139" t="s">
        <v>102</v>
      </c>
      <c r="Q9" s="139" t="s">
        <v>102</v>
      </c>
      <c r="R9" s="139" t="s">
        <v>102</v>
      </c>
      <c r="S9" s="139"/>
      <c r="T9" s="138">
        <f t="shared" si="1"/>
        <v>87734</v>
      </c>
      <c r="U9" s="138">
        <f t="shared" si="2"/>
        <v>327762</v>
      </c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" x14ac:dyDescent="0.25">
      <c r="A10" s="139">
        <v>1</v>
      </c>
      <c r="B10" s="139" t="s">
        <v>3083</v>
      </c>
      <c r="C10" s="139" t="s">
        <v>3084</v>
      </c>
      <c r="D10" s="139" t="s">
        <v>3085</v>
      </c>
      <c r="E10" s="139" t="s">
        <v>3082</v>
      </c>
      <c r="F10" s="139">
        <v>415496</v>
      </c>
      <c r="G10" s="139">
        <v>0</v>
      </c>
      <c r="H10" s="139" t="s">
        <v>102</v>
      </c>
      <c r="I10" s="139" t="s">
        <v>102</v>
      </c>
      <c r="J10" s="139" t="s">
        <v>102</v>
      </c>
      <c r="K10" s="139" t="s">
        <v>102</v>
      </c>
      <c r="L10" s="139" t="s">
        <v>102</v>
      </c>
      <c r="M10" s="137">
        <f t="shared" si="0"/>
        <v>415496</v>
      </c>
      <c r="N10" s="139">
        <v>49860</v>
      </c>
      <c r="O10" s="139">
        <v>37874</v>
      </c>
      <c r="P10" s="139" t="s">
        <v>102</v>
      </c>
      <c r="Q10" s="139" t="s">
        <v>102</v>
      </c>
      <c r="R10" s="139" t="s">
        <v>102</v>
      </c>
      <c r="S10" s="139"/>
      <c r="T10" s="138">
        <f t="shared" si="1"/>
        <v>87734</v>
      </c>
      <c r="U10" s="138">
        <f t="shared" si="2"/>
        <v>327762</v>
      </c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 s="139">
        <v>1</v>
      </c>
      <c r="B11" s="139" t="s">
        <v>3086</v>
      </c>
      <c r="C11" s="139" t="s">
        <v>3087</v>
      </c>
      <c r="D11" s="139" t="s">
        <v>3088</v>
      </c>
      <c r="E11" s="139" t="s">
        <v>3089</v>
      </c>
      <c r="F11" s="139">
        <v>431190</v>
      </c>
      <c r="G11" s="139">
        <v>0</v>
      </c>
      <c r="H11" s="139" t="s">
        <v>102</v>
      </c>
      <c r="I11" s="139" t="s">
        <v>102</v>
      </c>
      <c r="J11" s="139" t="s">
        <v>102</v>
      </c>
      <c r="K11" s="139" t="s">
        <v>102</v>
      </c>
      <c r="L11" s="139" t="s">
        <v>102</v>
      </c>
      <c r="M11" s="137">
        <f t="shared" si="0"/>
        <v>431190</v>
      </c>
      <c r="N11" s="139">
        <v>57819</v>
      </c>
      <c r="O11" s="139">
        <v>45037</v>
      </c>
      <c r="P11" s="139" t="s">
        <v>102</v>
      </c>
      <c r="Q11" s="139" t="s">
        <v>102</v>
      </c>
      <c r="R11" s="139" t="s">
        <v>102</v>
      </c>
      <c r="S11" s="139"/>
      <c r="T11" s="138">
        <f t="shared" si="1"/>
        <v>102856</v>
      </c>
      <c r="U11" s="138">
        <f t="shared" si="2"/>
        <v>328334</v>
      </c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 s="139">
        <v>1</v>
      </c>
      <c r="B12" s="139" t="s">
        <v>3090</v>
      </c>
      <c r="C12" s="139" t="s">
        <v>3091</v>
      </c>
      <c r="D12" s="139" t="s">
        <v>3092</v>
      </c>
      <c r="E12" s="139" t="s">
        <v>3093</v>
      </c>
      <c r="F12" s="139">
        <v>577826</v>
      </c>
      <c r="G12" s="139">
        <v>0</v>
      </c>
      <c r="H12" s="139" t="s">
        <v>102</v>
      </c>
      <c r="I12" s="139" t="s">
        <v>102</v>
      </c>
      <c r="J12" s="139" t="s">
        <v>102</v>
      </c>
      <c r="K12" s="139" t="s">
        <v>102</v>
      </c>
      <c r="L12" s="139" t="s">
        <v>102</v>
      </c>
      <c r="M12" s="137">
        <f t="shared" si="0"/>
        <v>577826</v>
      </c>
      <c r="N12" s="139">
        <v>106327</v>
      </c>
      <c r="O12" s="139">
        <v>88694</v>
      </c>
      <c r="P12" s="139" t="s">
        <v>102</v>
      </c>
      <c r="Q12" s="139" t="s">
        <v>102</v>
      </c>
      <c r="R12" s="139" t="s">
        <v>102</v>
      </c>
      <c r="S12" s="139"/>
      <c r="T12" s="138">
        <f t="shared" si="1"/>
        <v>195021</v>
      </c>
      <c r="U12" s="138">
        <f t="shared" si="2"/>
        <v>382805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 s="139">
        <v>1</v>
      </c>
      <c r="B13" s="139" t="s">
        <v>3094</v>
      </c>
      <c r="C13" s="139" t="s">
        <v>3095</v>
      </c>
      <c r="D13" s="139" t="s">
        <v>3096</v>
      </c>
      <c r="E13" s="139" t="s">
        <v>3097</v>
      </c>
      <c r="F13" s="140">
        <v>550369</v>
      </c>
      <c r="G13" s="140">
        <v>0</v>
      </c>
      <c r="H13" s="140"/>
      <c r="I13" s="140"/>
      <c r="J13" s="140"/>
      <c r="K13" s="140"/>
      <c r="L13" s="140"/>
      <c r="M13" s="140">
        <v>975217</v>
      </c>
      <c r="N13" s="140">
        <v>97522</v>
      </c>
      <c r="O13" s="140">
        <v>80770</v>
      </c>
      <c r="P13" s="140"/>
      <c r="Q13" s="140"/>
      <c r="R13" s="140"/>
      <c r="S13" s="140"/>
      <c r="T13" s="140">
        <v>193796</v>
      </c>
      <c r="U13" s="140">
        <v>781421</v>
      </c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15" x14ac:dyDescent="0.25">
      <c r="A14">
        <v>1</v>
      </c>
      <c r="B14" t="s">
        <v>3098</v>
      </c>
      <c r="C14" t="s">
        <v>3099</v>
      </c>
      <c r="D14" t="s">
        <v>3100</v>
      </c>
      <c r="E14" t="s">
        <v>3101</v>
      </c>
      <c r="F14">
        <v>577826</v>
      </c>
      <c r="G14">
        <v>0</v>
      </c>
      <c r="H14"/>
      <c r="I14"/>
      <c r="J14"/>
      <c r="K14"/>
      <c r="L14"/>
      <c r="M14">
        <v>1090187</v>
      </c>
      <c r="N14">
        <v>109019</v>
      </c>
      <c r="O14">
        <v>91117</v>
      </c>
      <c r="P14"/>
      <c r="Q14"/>
      <c r="R14"/>
      <c r="S14"/>
      <c r="T14">
        <v>222264</v>
      </c>
      <c r="U14">
        <v>867923</v>
      </c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15" x14ac:dyDescent="0.25">
      <c r="A15">
        <v>1</v>
      </c>
      <c r="B15" t="s">
        <v>3102</v>
      </c>
      <c r="C15" t="s">
        <v>3103</v>
      </c>
      <c r="D15" t="s">
        <v>3104</v>
      </c>
      <c r="E15" t="s">
        <v>3105</v>
      </c>
      <c r="F15">
        <v>550369</v>
      </c>
      <c r="G15">
        <v>0</v>
      </c>
      <c r="H15"/>
      <c r="I15"/>
      <c r="J15"/>
      <c r="K15"/>
      <c r="L15"/>
      <c r="M15">
        <v>838625</v>
      </c>
      <c r="N15">
        <v>83863</v>
      </c>
      <c r="O15">
        <v>68476</v>
      </c>
      <c r="P15"/>
      <c r="Q15"/>
      <c r="R15"/>
      <c r="S15"/>
      <c r="T15">
        <v>177643</v>
      </c>
      <c r="U15">
        <v>660982</v>
      </c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15" x14ac:dyDescent="0.25">
      <c r="A16">
        <v>1</v>
      </c>
      <c r="B16" t="s">
        <v>3106</v>
      </c>
      <c r="C16" t="s">
        <v>3107</v>
      </c>
      <c r="D16" t="s">
        <v>3108</v>
      </c>
      <c r="E16" t="s">
        <v>3109</v>
      </c>
      <c r="F16">
        <v>550369</v>
      </c>
      <c r="G16">
        <v>0</v>
      </c>
      <c r="H16"/>
      <c r="I16"/>
      <c r="J16"/>
      <c r="K16"/>
      <c r="L16"/>
      <c r="M16">
        <v>921180</v>
      </c>
      <c r="N16">
        <v>92118</v>
      </c>
      <c r="O16">
        <v>75906</v>
      </c>
      <c r="P16"/>
      <c r="Q16"/>
      <c r="R16"/>
      <c r="S16"/>
      <c r="T16">
        <v>185128</v>
      </c>
      <c r="U16">
        <v>736052</v>
      </c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>
        <v>1</v>
      </c>
      <c r="B17" t="s">
        <v>3110</v>
      </c>
      <c r="C17" t="s">
        <v>3111</v>
      </c>
      <c r="D17" t="s">
        <v>3112</v>
      </c>
      <c r="E17" t="s">
        <v>3113</v>
      </c>
      <c r="F17">
        <v>550369</v>
      </c>
      <c r="G17">
        <v>0</v>
      </c>
      <c r="H17"/>
      <c r="I17"/>
      <c r="J17"/>
      <c r="K17"/>
      <c r="L17"/>
      <c r="M17">
        <v>1059649</v>
      </c>
      <c r="N17">
        <v>105965</v>
      </c>
      <c r="O17">
        <v>88368</v>
      </c>
      <c r="P17"/>
      <c r="Q17"/>
      <c r="R17"/>
      <c r="S17"/>
      <c r="T17">
        <v>223137</v>
      </c>
      <c r="U17">
        <v>836512</v>
      </c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>
        <v>1</v>
      </c>
      <c r="B18" t="s">
        <v>3114</v>
      </c>
      <c r="C18" t="s">
        <v>3115</v>
      </c>
      <c r="D18" t="s">
        <v>3116</v>
      </c>
      <c r="E18" t="s">
        <v>3117</v>
      </c>
      <c r="F18">
        <v>577826</v>
      </c>
      <c r="G18">
        <v>0</v>
      </c>
      <c r="H18"/>
      <c r="I18"/>
      <c r="J18"/>
      <c r="K18"/>
      <c r="L18"/>
      <c r="M18">
        <v>1064316</v>
      </c>
      <c r="N18">
        <v>106432</v>
      </c>
      <c r="O18">
        <v>88788</v>
      </c>
      <c r="P18"/>
      <c r="Q18"/>
      <c r="R18"/>
      <c r="S18"/>
      <c r="T18">
        <v>210998</v>
      </c>
      <c r="U18">
        <v>853318</v>
      </c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>
        <v>1</v>
      </c>
      <c r="B19" t="s">
        <v>3118</v>
      </c>
      <c r="C19" t="s">
        <v>3119</v>
      </c>
      <c r="D19" t="s">
        <v>3120</v>
      </c>
      <c r="E19" t="s">
        <v>3121</v>
      </c>
      <c r="F19">
        <v>539547</v>
      </c>
      <c r="G19">
        <v>138647</v>
      </c>
      <c r="H19"/>
      <c r="I19"/>
      <c r="J19"/>
      <c r="K19"/>
      <c r="L19"/>
      <c r="M19">
        <v>958023</v>
      </c>
      <c r="N19">
        <v>81938</v>
      </c>
      <c r="O19">
        <v>80609</v>
      </c>
      <c r="P19"/>
      <c r="Q19"/>
      <c r="R19"/>
      <c r="S19"/>
      <c r="T19">
        <v>176716</v>
      </c>
      <c r="U19">
        <v>781307</v>
      </c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15" x14ac:dyDescent="0.25">
      <c r="A20">
        <v>1</v>
      </c>
      <c r="B20" t="s">
        <v>3122</v>
      </c>
      <c r="C20" t="s">
        <v>3123</v>
      </c>
      <c r="D20" t="s">
        <v>3124</v>
      </c>
      <c r="E20" t="s">
        <v>3125</v>
      </c>
      <c r="F20">
        <v>608457</v>
      </c>
      <c r="G20">
        <v>0</v>
      </c>
      <c r="H20"/>
      <c r="I20"/>
      <c r="J20"/>
      <c r="K20"/>
      <c r="L20"/>
      <c r="M20">
        <v>1116173</v>
      </c>
      <c r="N20">
        <v>111617</v>
      </c>
      <c r="O20">
        <v>93456</v>
      </c>
      <c r="P20"/>
      <c r="Q20"/>
      <c r="R20"/>
      <c r="S20"/>
      <c r="T20">
        <v>227290</v>
      </c>
      <c r="U20">
        <v>888883</v>
      </c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15" x14ac:dyDescent="0.25">
      <c r="A21">
        <v>1</v>
      </c>
      <c r="B21" t="s">
        <v>3126</v>
      </c>
      <c r="C21" t="s">
        <v>3127</v>
      </c>
      <c r="D21" t="s">
        <v>3128</v>
      </c>
      <c r="E21" t="s">
        <v>3129</v>
      </c>
      <c r="F21">
        <v>550369</v>
      </c>
      <c r="G21">
        <v>0</v>
      </c>
      <c r="H21"/>
      <c r="I21"/>
      <c r="J21"/>
      <c r="K21"/>
      <c r="L21"/>
      <c r="M21">
        <v>945259</v>
      </c>
      <c r="N21">
        <v>94526</v>
      </c>
      <c r="O21">
        <v>78073</v>
      </c>
      <c r="P21"/>
      <c r="Q21"/>
      <c r="R21"/>
      <c r="S21"/>
      <c r="T21">
        <v>226253</v>
      </c>
      <c r="U21">
        <v>719006</v>
      </c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>
        <v>1</v>
      </c>
      <c r="B22" t="s">
        <v>3130</v>
      </c>
      <c r="C22" t="s">
        <v>3131</v>
      </c>
      <c r="D22" t="s">
        <v>3132</v>
      </c>
      <c r="E22" t="s">
        <v>3133</v>
      </c>
      <c r="F22">
        <v>550369</v>
      </c>
      <c r="G22">
        <v>0</v>
      </c>
      <c r="H22"/>
      <c r="I22"/>
      <c r="J22"/>
      <c r="K22"/>
      <c r="L22"/>
      <c r="M22">
        <v>918930</v>
      </c>
      <c r="N22">
        <v>91893</v>
      </c>
      <c r="O22">
        <v>75704</v>
      </c>
      <c r="P22"/>
      <c r="Q22"/>
      <c r="R22"/>
      <c r="S22"/>
      <c r="T22">
        <v>189351</v>
      </c>
      <c r="U22">
        <v>729579</v>
      </c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>
        <v>1</v>
      </c>
      <c r="B23" t="s">
        <v>3134</v>
      </c>
      <c r="C23" t="s">
        <v>3135</v>
      </c>
      <c r="D23" t="s">
        <v>3136</v>
      </c>
      <c r="E23" t="s">
        <v>3137</v>
      </c>
      <c r="F23">
        <v>539547</v>
      </c>
      <c r="G23">
        <v>0</v>
      </c>
      <c r="H23"/>
      <c r="I23"/>
      <c r="J23"/>
      <c r="K23"/>
      <c r="L23"/>
      <c r="M23">
        <v>873883</v>
      </c>
      <c r="N23">
        <v>87388</v>
      </c>
      <c r="O23">
        <v>71649</v>
      </c>
      <c r="P23"/>
      <c r="Q23"/>
      <c r="R23"/>
      <c r="S23"/>
      <c r="T23">
        <v>189132</v>
      </c>
      <c r="U23">
        <v>684751</v>
      </c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>
        <v>1</v>
      </c>
      <c r="B24" t="s">
        <v>3138</v>
      </c>
      <c r="C24" t="s">
        <v>3139</v>
      </c>
      <c r="D24" t="s">
        <v>3140</v>
      </c>
      <c r="E24" t="s">
        <v>3133</v>
      </c>
      <c r="F24">
        <v>539547</v>
      </c>
      <c r="G24">
        <v>0</v>
      </c>
      <c r="H24"/>
      <c r="I24"/>
      <c r="J24"/>
      <c r="K24"/>
      <c r="L24"/>
      <c r="M24">
        <v>1109321</v>
      </c>
      <c r="N24">
        <v>110932</v>
      </c>
      <c r="O24">
        <v>92839</v>
      </c>
      <c r="P24"/>
      <c r="Q24"/>
      <c r="R24"/>
      <c r="S24"/>
      <c r="T24">
        <v>262416</v>
      </c>
      <c r="U24">
        <v>846905</v>
      </c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>
        <v>1</v>
      </c>
      <c r="B25" t="s">
        <v>3141</v>
      </c>
      <c r="C25" t="s">
        <v>3142</v>
      </c>
      <c r="D25" t="s">
        <v>3143</v>
      </c>
      <c r="E25" t="s">
        <v>3144</v>
      </c>
      <c r="F25">
        <v>539547</v>
      </c>
      <c r="G25">
        <v>0</v>
      </c>
      <c r="H25"/>
      <c r="I25"/>
      <c r="J25"/>
      <c r="K25"/>
      <c r="L25"/>
      <c r="M25">
        <v>1175538</v>
      </c>
      <c r="N25">
        <v>117554</v>
      </c>
      <c r="O25">
        <v>98798</v>
      </c>
      <c r="P25"/>
      <c r="Q25"/>
      <c r="R25"/>
      <c r="S25"/>
      <c r="T25">
        <v>249297</v>
      </c>
      <c r="U25">
        <v>926241</v>
      </c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>
        <v>1</v>
      </c>
      <c r="B26" t="s">
        <v>3145</v>
      </c>
      <c r="C26" t="s">
        <v>3146</v>
      </c>
      <c r="D26" t="s">
        <v>3147</v>
      </c>
      <c r="E26" t="s">
        <v>3137</v>
      </c>
      <c r="F26">
        <v>550369</v>
      </c>
      <c r="G26">
        <v>0</v>
      </c>
      <c r="H26"/>
      <c r="I26"/>
      <c r="J26"/>
      <c r="K26"/>
      <c r="L26"/>
      <c r="M26">
        <v>1114061</v>
      </c>
      <c r="N26">
        <v>111406</v>
      </c>
      <c r="O26">
        <v>93265</v>
      </c>
      <c r="P26"/>
      <c r="Q26"/>
      <c r="R26"/>
      <c r="S26"/>
      <c r="T26">
        <v>270075</v>
      </c>
      <c r="U26">
        <v>843986</v>
      </c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>
        <v>1</v>
      </c>
      <c r="B27" t="s">
        <v>3148</v>
      </c>
      <c r="C27" t="s">
        <v>3068</v>
      </c>
      <c r="D27" t="s">
        <v>3149</v>
      </c>
      <c r="E27" t="s">
        <v>3150</v>
      </c>
      <c r="F27">
        <v>577826</v>
      </c>
      <c r="G27">
        <v>0</v>
      </c>
      <c r="H27"/>
      <c r="I27"/>
      <c r="J27"/>
      <c r="K27"/>
      <c r="L27"/>
      <c r="M27">
        <v>959191</v>
      </c>
      <c r="N27">
        <v>95919</v>
      </c>
      <c r="O27">
        <v>79327</v>
      </c>
      <c r="P27"/>
      <c r="Q27"/>
      <c r="R27"/>
      <c r="S27"/>
      <c r="T27">
        <v>191024</v>
      </c>
      <c r="U27">
        <v>768167</v>
      </c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>
        <v>1</v>
      </c>
      <c r="B28" t="s">
        <v>3151</v>
      </c>
      <c r="C28" t="s">
        <v>3152</v>
      </c>
      <c r="D28" t="s">
        <v>3153</v>
      </c>
      <c r="E28" t="s">
        <v>3154</v>
      </c>
      <c r="F28">
        <v>608457</v>
      </c>
      <c r="G28">
        <v>0</v>
      </c>
      <c r="H28"/>
      <c r="I28"/>
      <c r="J28"/>
      <c r="K28"/>
      <c r="L28"/>
      <c r="M28">
        <v>995174</v>
      </c>
      <c r="N28">
        <v>99517</v>
      </c>
      <c r="O28">
        <v>82566</v>
      </c>
      <c r="P28"/>
      <c r="Q28"/>
      <c r="R28"/>
      <c r="S28"/>
      <c r="T28">
        <v>198168</v>
      </c>
      <c r="U28">
        <v>797006</v>
      </c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>
        <v>1</v>
      </c>
      <c r="B29" t="s">
        <v>3155</v>
      </c>
      <c r="C29" t="s">
        <v>3156</v>
      </c>
      <c r="D29" t="s">
        <v>3069</v>
      </c>
      <c r="E29" t="s">
        <v>3154</v>
      </c>
      <c r="F29">
        <v>539547</v>
      </c>
      <c r="G29">
        <v>0</v>
      </c>
      <c r="H29"/>
      <c r="I29"/>
      <c r="J29"/>
      <c r="K29"/>
      <c r="L29"/>
      <c r="M29">
        <v>1030534</v>
      </c>
      <c r="N29">
        <v>103053</v>
      </c>
      <c r="O29">
        <v>85748</v>
      </c>
      <c r="P29"/>
      <c r="Q29"/>
      <c r="R29"/>
      <c r="S29"/>
      <c r="T29">
        <v>226996</v>
      </c>
      <c r="U29">
        <v>803538</v>
      </c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>
        <v>1</v>
      </c>
      <c r="B30" t="s">
        <v>3157</v>
      </c>
      <c r="C30" t="s">
        <v>3158</v>
      </c>
      <c r="D30" t="s">
        <v>3159</v>
      </c>
      <c r="E30" t="s">
        <v>3154</v>
      </c>
      <c r="F30">
        <v>539547</v>
      </c>
      <c r="G30">
        <v>0</v>
      </c>
      <c r="H30"/>
      <c r="I30"/>
      <c r="J30"/>
      <c r="K30"/>
      <c r="L30"/>
      <c r="M30">
        <v>841694</v>
      </c>
      <c r="N30">
        <v>84169</v>
      </c>
      <c r="O30">
        <v>68752</v>
      </c>
      <c r="P30"/>
      <c r="Q30"/>
      <c r="R30"/>
      <c r="S30"/>
      <c r="T30">
        <v>187266</v>
      </c>
      <c r="U30">
        <v>654428</v>
      </c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15" x14ac:dyDescent="0.25">
      <c r="A31">
        <v>1</v>
      </c>
      <c r="B31" t="s">
        <v>3160</v>
      </c>
      <c r="C31" t="s">
        <v>3161</v>
      </c>
      <c r="D31" t="s">
        <v>3162</v>
      </c>
      <c r="E31" t="s">
        <v>3154</v>
      </c>
      <c r="F31">
        <v>539547</v>
      </c>
      <c r="G31">
        <v>0</v>
      </c>
      <c r="H31"/>
      <c r="I31"/>
      <c r="J31"/>
      <c r="K31"/>
      <c r="L31"/>
      <c r="M31">
        <v>896261</v>
      </c>
      <c r="N31">
        <v>89626</v>
      </c>
      <c r="O31">
        <v>73663</v>
      </c>
      <c r="P31"/>
      <c r="Q31"/>
      <c r="R31"/>
      <c r="S31"/>
      <c r="T31">
        <v>198784</v>
      </c>
      <c r="U31">
        <v>697477</v>
      </c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>
        <v>1</v>
      </c>
      <c r="B32" t="s">
        <v>3163</v>
      </c>
      <c r="C32" t="s">
        <v>3164</v>
      </c>
      <c r="D32" t="s">
        <v>3073</v>
      </c>
      <c r="E32" t="s">
        <v>3121</v>
      </c>
      <c r="F32">
        <v>608457</v>
      </c>
      <c r="G32">
        <v>0</v>
      </c>
      <c r="H32"/>
      <c r="I32"/>
      <c r="J32"/>
      <c r="K32"/>
      <c r="L32"/>
      <c r="M32">
        <v>1066391</v>
      </c>
      <c r="N32">
        <v>106639</v>
      </c>
      <c r="O32">
        <v>88975</v>
      </c>
      <c r="P32"/>
      <c r="Q32"/>
      <c r="R32"/>
      <c r="S32"/>
      <c r="T32">
        <v>258899</v>
      </c>
      <c r="U32">
        <v>807492</v>
      </c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>
        <v>1</v>
      </c>
      <c r="B33" t="s">
        <v>3165</v>
      </c>
      <c r="C33" t="s">
        <v>3166</v>
      </c>
      <c r="D33" t="s">
        <v>3167</v>
      </c>
      <c r="E33" t="s">
        <v>3121</v>
      </c>
      <c r="F33">
        <v>577826</v>
      </c>
      <c r="G33">
        <v>0</v>
      </c>
      <c r="H33"/>
      <c r="I33"/>
      <c r="J33"/>
      <c r="K33"/>
      <c r="L33"/>
      <c r="M33">
        <v>930957</v>
      </c>
      <c r="N33">
        <v>93096</v>
      </c>
      <c r="O33">
        <v>76786</v>
      </c>
      <c r="P33"/>
      <c r="Q33"/>
      <c r="R33"/>
      <c r="S33"/>
      <c r="T33">
        <v>185660</v>
      </c>
      <c r="U33">
        <v>745297</v>
      </c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>
        <v>1</v>
      </c>
      <c r="B34" t="s">
        <v>3168</v>
      </c>
      <c r="C34" t="s">
        <v>3169</v>
      </c>
      <c r="D34" t="s">
        <v>3170</v>
      </c>
      <c r="E34" t="s">
        <v>3121</v>
      </c>
      <c r="F34">
        <v>535286</v>
      </c>
      <c r="G34">
        <v>0</v>
      </c>
      <c r="H34"/>
      <c r="I34"/>
      <c r="J34"/>
      <c r="K34"/>
      <c r="L34"/>
      <c r="M34">
        <v>781518</v>
      </c>
      <c r="N34">
        <v>78152</v>
      </c>
      <c r="O34">
        <v>63337</v>
      </c>
      <c r="P34"/>
      <c r="Q34"/>
      <c r="R34"/>
      <c r="S34"/>
      <c r="T34">
        <v>213192</v>
      </c>
      <c r="U34">
        <v>568326</v>
      </c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>
        <v>1</v>
      </c>
      <c r="B35" t="s">
        <v>3171</v>
      </c>
      <c r="C35" t="s">
        <v>3172</v>
      </c>
      <c r="D35" t="s">
        <v>3173</v>
      </c>
      <c r="E35" t="s">
        <v>3082</v>
      </c>
      <c r="F35">
        <v>415496</v>
      </c>
      <c r="G35">
        <v>0</v>
      </c>
      <c r="H35"/>
      <c r="I35"/>
      <c r="J35"/>
      <c r="K35"/>
      <c r="L35"/>
      <c r="M35">
        <v>415496</v>
      </c>
      <c r="N35">
        <v>41550</v>
      </c>
      <c r="O35">
        <v>30395</v>
      </c>
      <c r="P35"/>
      <c r="Q35"/>
      <c r="R35"/>
      <c r="S35"/>
      <c r="T35">
        <v>143500</v>
      </c>
      <c r="U35">
        <v>271996</v>
      </c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>
        <v>1</v>
      </c>
      <c r="B36" t="s">
        <v>3174</v>
      </c>
      <c r="C36" t="s">
        <v>3175</v>
      </c>
      <c r="D36" t="s">
        <v>3176</v>
      </c>
      <c r="E36" t="s">
        <v>3121</v>
      </c>
      <c r="F36">
        <v>539547</v>
      </c>
      <c r="G36">
        <v>0</v>
      </c>
      <c r="H36"/>
      <c r="I36"/>
      <c r="J36"/>
      <c r="K36"/>
      <c r="L36"/>
      <c r="M36">
        <v>893502</v>
      </c>
      <c r="N36">
        <v>89350</v>
      </c>
      <c r="O36">
        <v>73415</v>
      </c>
      <c r="P36"/>
      <c r="Q36"/>
      <c r="R36"/>
      <c r="S36"/>
      <c r="T36">
        <v>270060</v>
      </c>
      <c r="U36">
        <v>623442</v>
      </c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>
        <v>1</v>
      </c>
      <c r="B37" t="s">
        <v>3177</v>
      </c>
      <c r="C37" t="s">
        <v>3178</v>
      </c>
      <c r="D37" t="s">
        <v>3179</v>
      </c>
      <c r="E37" t="s">
        <v>3180</v>
      </c>
      <c r="F37">
        <v>539547</v>
      </c>
      <c r="G37">
        <v>0</v>
      </c>
      <c r="H37"/>
      <c r="I37"/>
      <c r="J37"/>
      <c r="K37"/>
      <c r="L37"/>
      <c r="M37">
        <v>973821</v>
      </c>
      <c r="N37">
        <v>97382</v>
      </c>
      <c r="O37">
        <v>80644</v>
      </c>
      <c r="P37"/>
      <c r="Q37"/>
      <c r="R37"/>
      <c r="S37"/>
      <c r="T37">
        <v>193421</v>
      </c>
      <c r="U37">
        <v>780400</v>
      </c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 s="9">
        <v>1</v>
      </c>
      <c r="B38" t="s">
        <v>3181</v>
      </c>
      <c r="C38" t="s">
        <v>3182</v>
      </c>
      <c r="D38" t="s">
        <v>3183</v>
      </c>
      <c r="E38" t="s">
        <v>3184</v>
      </c>
      <c r="F38">
        <v>539547</v>
      </c>
      <c r="G38">
        <v>0</v>
      </c>
      <c r="H38"/>
      <c r="I38"/>
      <c r="J38"/>
      <c r="K38"/>
      <c r="L38"/>
      <c r="M38">
        <v>899695</v>
      </c>
      <c r="N38">
        <v>89970</v>
      </c>
      <c r="O38">
        <v>73973</v>
      </c>
      <c r="P38"/>
      <c r="Q38"/>
      <c r="R38"/>
      <c r="S38"/>
      <c r="T38">
        <v>187288</v>
      </c>
      <c r="U38">
        <v>712407</v>
      </c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>
        <v>1</v>
      </c>
      <c r="B39" t="s">
        <v>3185</v>
      </c>
      <c r="C39" t="s">
        <v>3186</v>
      </c>
      <c r="D39" t="s">
        <v>3187</v>
      </c>
      <c r="E39" t="s">
        <v>3121</v>
      </c>
      <c r="F39">
        <v>539547</v>
      </c>
      <c r="G39">
        <v>0</v>
      </c>
      <c r="H39"/>
      <c r="I39"/>
      <c r="J39"/>
      <c r="K39"/>
      <c r="L39"/>
      <c r="M39">
        <v>229552</v>
      </c>
      <c r="N39">
        <v>22955</v>
      </c>
      <c r="O39">
        <v>13660</v>
      </c>
      <c r="P39"/>
      <c r="Q39"/>
      <c r="R39"/>
      <c r="S39"/>
      <c r="T39">
        <v>58086</v>
      </c>
      <c r="U39">
        <v>171466</v>
      </c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>
        <v>1</v>
      </c>
      <c r="B40" t="s">
        <v>3188</v>
      </c>
      <c r="C40" t="s">
        <v>3189</v>
      </c>
      <c r="D40" t="s">
        <v>3190</v>
      </c>
      <c r="E40" t="s">
        <v>3121</v>
      </c>
      <c r="F40">
        <v>539547</v>
      </c>
      <c r="G40">
        <v>0</v>
      </c>
      <c r="H40"/>
      <c r="I40"/>
      <c r="J40"/>
      <c r="K40"/>
      <c r="L40"/>
      <c r="M40">
        <v>774373</v>
      </c>
      <c r="N40">
        <v>77437</v>
      </c>
      <c r="O40">
        <v>62694</v>
      </c>
      <c r="P40"/>
      <c r="Q40"/>
      <c r="R40"/>
      <c r="S40"/>
      <c r="T40">
        <v>155036</v>
      </c>
      <c r="U40">
        <v>619337</v>
      </c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>
        <v>1</v>
      </c>
      <c r="B41" t="s">
        <v>3191</v>
      </c>
      <c r="C41" t="s">
        <v>3192</v>
      </c>
      <c r="D41" t="s">
        <v>3193</v>
      </c>
      <c r="E41" t="s">
        <v>3133</v>
      </c>
      <c r="F41">
        <v>539547</v>
      </c>
      <c r="G41">
        <v>0</v>
      </c>
      <c r="H41"/>
      <c r="I41"/>
      <c r="J41"/>
      <c r="K41"/>
      <c r="L41"/>
      <c r="M41">
        <v>842306</v>
      </c>
      <c r="N41">
        <v>84231</v>
      </c>
      <c r="O41">
        <v>68808</v>
      </c>
      <c r="P41"/>
      <c r="Q41"/>
      <c r="R41"/>
      <c r="S41"/>
      <c r="T41">
        <v>173184</v>
      </c>
      <c r="U41">
        <v>669122</v>
      </c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>
        <v>1</v>
      </c>
      <c r="B42" t="s">
        <v>3194</v>
      </c>
      <c r="C42" t="s">
        <v>3195</v>
      </c>
      <c r="D42" t="s">
        <v>3196</v>
      </c>
      <c r="E42" t="s">
        <v>3197</v>
      </c>
      <c r="F42">
        <v>539547</v>
      </c>
      <c r="G42">
        <v>0</v>
      </c>
      <c r="H42"/>
      <c r="I42"/>
      <c r="J42"/>
      <c r="K42"/>
      <c r="L42"/>
      <c r="M42">
        <v>833723</v>
      </c>
      <c r="N42">
        <v>83372</v>
      </c>
      <c r="O42">
        <v>68035</v>
      </c>
      <c r="P42"/>
      <c r="Q42"/>
      <c r="R42"/>
      <c r="S42"/>
      <c r="T42">
        <v>203702</v>
      </c>
      <c r="U42">
        <v>630021</v>
      </c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>
        <v>1</v>
      </c>
      <c r="B43" t="s">
        <v>3198</v>
      </c>
      <c r="C43" t="s">
        <v>3199</v>
      </c>
      <c r="D43" t="s">
        <v>3200</v>
      </c>
      <c r="E43" t="s">
        <v>3201</v>
      </c>
      <c r="F43">
        <v>535286</v>
      </c>
      <c r="G43">
        <v>0</v>
      </c>
      <c r="H43"/>
      <c r="I43"/>
      <c r="J43"/>
      <c r="K43"/>
      <c r="L43"/>
      <c r="M43">
        <v>1014185</v>
      </c>
      <c r="N43">
        <v>101419</v>
      </c>
      <c r="O43">
        <v>84277</v>
      </c>
      <c r="P43"/>
      <c r="Q43"/>
      <c r="R43"/>
      <c r="S43"/>
      <c r="T43">
        <v>221099</v>
      </c>
      <c r="U43">
        <v>793086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ht="15" x14ac:dyDescent="0.25">
      <c r="A44">
        <v>1</v>
      </c>
      <c r="B44" t="s">
        <v>3202</v>
      </c>
      <c r="C44" t="s">
        <v>3203</v>
      </c>
      <c r="D44" t="s">
        <v>3204</v>
      </c>
      <c r="E44" t="s">
        <v>3205</v>
      </c>
      <c r="F44">
        <v>550369</v>
      </c>
      <c r="G44">
        <v>0</v>
      </c>
      <c r="H44"/>
      <c r="I44"/>
      <c r="J44"/>
      <c r="K44"/>
      <c r="L44"/>
      <c r="M44">
        <v>1077161</v>
      </c>
      <c r="N44">
        <v>107716</v>
      </c>
      <c r="O44">
        <v>89944</v>
      </c>
      <c r="P44"/>
      <c r="Q44"/>
      <c r="R44"/>
      <c r="S44"/>
      <c r="T44">
        <v>252464</v>
      </c>
      <c r="U44">
        <v>824697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ht="15" x14ac:dyDescent="0.25">
      <c r="A45">
        <v>1</v>
      </c>
      <c r="B45" t="s">
        <v>3206</v>
      </c>
      <c r="C45" t="s">
        <v>3207</v>
      </c>
      <c r="D45" t="s">
        <v>3208</v>
      </c>
      <c r="E45" t="s">
        <v>3209</v>
      </c>
      <c r="F45">
        <v>469105</v>
      </c>
      <c r="G45">
        <v>0</v>
      </c>
      <c r="H45"/>
      <c r="I45"/>
      <c r="J45"/>
      <c r="K45"/>
      <c r="L45"/>
      <c r="M45">
        <v>469105</v>
      </c>
      <c r="N45">
        <v>46911</v>
      </c>
      <c r="O45">
        <v>35219</v>
      </c>
      <c r="P45"/>
      <c r="Q45"/>
      <c r="R45"/>
      <c r="S45"/>
      <c r="T45">
        <v>220471</v>
      </c>
      <c r="U45">
        <v>248634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ht="15" x14ac:dyDescent="0.25">
      <c r="A46">
        <v>1</v>
      </c>
      <c r="B46" t="s">
        <v>3210</v>
      </c>
      <c r="C46" t="s">
        <v>3211</v>
      </c>
      <c r="D46" t="s">
        <v>3212</v>
      </c>
      <c r="E46" t="s">
        <v>3213</v>
      </c>
      <c r="F46">
        <v>539547</v>
      </c>
      <c r="G46">
        <v>0</v>
      </c>
      <c r="H46"/>
      <c r="I46"/>
      <c r="J46"/>
      <c r="K46"/>
      <c r="L46"/>
      <c r="M46">
        <v>878481</v>
      </c>
      <c r="N46">
        <v>87848</v>
      </c>
      <c r="O46">
        <v>72063</v>
      </c>
      <c r="P46"/>
      <c r="Q46"/>
      <c r="R46"/>
      <c r="S46"/>
      <c r="T46">
        <v>229706</v>
      </c>
      <c r="U46">
        <v>648775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ht="15" x14ac:dyDescent="0.25">
      <c r="A47">
        <v>1</v>
      </c>
      <c r="B47" t="s">
        <v>3214</v>
      </c>
      <c r="C47" t="s">
        <v>3215</v>
      </c>
      <c r="D47" t="s">
        <v>3216</v>
      </c>
      <c r="E47" t="s">
        <v>3121</v>
      </c>
      <c r="F47">
        <v>550369</v>
      </c>
      <c r="G47">
        <v>0</v>
      </c>
      <c r="H47"/>
      <c r="I47"/>
      <c r="J47"/>
      <c r="K47"/>
      <c r="L47"/>
      <c r="M47">
        <v>941132</v>
      </c>
      <c r="N47">
        <v>94113</v>
      </c>
      <c r="O47">
        <v>77702</v>
      </c>
      <c r="P47"/>
      <c r="Q47"/>
      <c r="R47"/>
      <c r="S47"/>
      <c r="T47">
        <v>253319</v>
      </c>
      <c r="U47">
        <v>687813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ht="15" x14ac:dyDescent="0.25">
      <c r="A48">
        <v>1</v>
      </c>
      <c r="B48" t="s">
        <v>3217</v>
      </c>
      <c r="C48" t="s">
        <v>3218</v>
      </c>
      <c r="D48" t="s">
        <v>3166</v>
      </c>
      <c r="E48" t="s">
        <v>3078</v>
      </c>
      <c r="F48">
        <v>415496</v>
      </c>
      <c r="G48">
        <v>0</v>
      </c>
      <c r="H48"/>
      <c r="I48"/>
      <c r="J48"/>
      <c r="K48"/>
      <c r="L48"/>
      <c r="M48">
        <v>603279</v>
      </c>
      <c r="N48">
        <v>60328</v>
      </c>
      <c r="O48">
        <v>47295</v>
      </c>
      <c r="P48"/>
      <c r="Q48"/>
      <c r="R48"/>
      <c r="S48"/>
      <c r="T48">
        <v>324500</v>
      </c>
      <c r="U48">
        <v>278779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ht="15" x14ac:dyDescent="0.25">
      <c r="A49">
        <v>1</v>
      </c>
      <c r="B49" t="s">
        <v>3219</v>
      </c>
      <c r="C49" t="s">
        <v>3220</v>
      </c>
      <c r="D49" t="s">
        <v>3221</v>
      </c>
      <c r="E49" t="s">
        <v>3121</v>
      </c>
      <c r="F49">
        <v>577826</v>
      </c>
      <c r="G49">
        <v>0</v>
      </c>
      <c r="H49"/>
      <c r="I49"/>
      <c r="J49"/>
      <c r="K49"/>
      <c r="L49"/>
      <c r="M49">
        <v>785844</v>
      </c>
      <c r="N49">
        <v>78584</v>
      </c>
      <c r="O49">
        <v>63726</v>
      </c>
      <c r="P49"/>
      <c r="Q49"/>
      <c r="R49"/>
      <c r="S49"/>
      <c r="T49">
        <v>280678</v>
      </c>
      <c r="U49">
        <v>505166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ht="15" x14ac:dyDescent="0.25">
      <c r="A50">
        <v>1</v>
      </c>
      <c r="B50" t="s">
        <v>3222</v>
      </c>
      <c r="C50" t="s">
        <v>3223</v>
      </c>
      <c r="D50" t="s">
        <v>3224</v>
      </c>
      <c r="E50" t="s">
        <v>3078</v>
      </c>
      <c r="F50">
        <v>373016</v>
      </c>
      <c r="G50">
        <v>0</v>
      </c>
      <c r="H50"/>
      <c r="I50"/>
      <c r="J50"/>
      <c r="K50"/>
      <c r="L50"/>
      <c r="M50">
        <v>373016</v>
      </c>
      <c r="N50">
        <v>37302</v>
      </c>
      <c r="O50">
        <v>26571</v>
      </c>
      <c r="P50"/>
      <c r="Q50"/>
      <c r="R50"/>
      <c r="S50"/>
      <c r="T50">
        <v>93853</v>
      </c>
      <c r="U50">
        <v>279163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ht="15" x14ac:dyDescent="0.25">
      <c r="A51">
        <v>1</v>
      </c>
      <c r="B51" t="s">
        <v>3225</v>
      </c>
      <c r="C51" t="s">
        <v>3226</v>
      </c>
      <c r="D51" t="s">
        <v>3227</v>
      </c>
      <c r="E51" t="s">
        <v>3228</v>
      </c>
      <c r="F51">
        <v>371016</v>
      </c>
      <c r="G51">
        <v>0</v>
      </c>
      <c r="H51"/>
      <c r="I51"/>
      <c r="J51"/>
      <c r="K51"/>
      <c r="L51"/>
      <c r="M51">
        <v>371016</v>
      </c>
      <c r="N51">
        <v>37102</v>
      </c>
      <c r="O51">
        <v>26391</v>
      </c>
      <c r="P51"/>
      <c r="Q51"/>
      <c r="R51"/>
      <c r="S51"/>
      <c r="T51">
        <v>79203</v>
      </c>
      <c r="U51">
        <v>291813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ht="15" x14ac:dyDescent="0.25">
      <c r="A52">
        <v>1</v>
      </c>
      <c r="B52" t="s">
        <v>3229</v>
      </c>
      <c r="C52" t="s">
        <v>3230</v>
      </c>
      <c r="D52" t="s">
        <v>3231</v>
      </c>
      <c r="E52" t="s">
        <v>3184</v>
      </c>
      <c r="F52">
        <v>539547</v>
      </c>
      <c r="G52">
        <v>0</v>
      </c>
      <c r="H52"/>
      <c r="I52"/>
      <c r="J52"/>
      <c r="K52"/>
      <c r="L52"/>
      <c r="M52">
        <v>872105</v>
      </c>
      <c r="N52">
        <v>87211</v>
      </c>
      <c r="O52">
        <v>71489</v>
      </c>
      <c r="P52"/>
      <c r="Q52"/>
      <c r="R52"/>
      <c r="S52"/>
      <c r="T52">
        <v>191645</v>
      </c>
      <c r="U52">
        <v>680460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ht="15" x14ac:dyDescent="0.25">
      <c r="A53">
        <v>1</v>
      </c>
      <c r="B53" t="s">
        <v>3232</v>
      </c>
      <c r="C53" t="s">
        <v>3233</v>
      </c>
      <c r="D53" t="s">
        <v>3234</v>
      </c>
      <c r="E53" t="s">
        <v>3235</v>
      </c>
      <c r="F53">
        <v>539547</v>
      </c>
      <c r="G53">
        <v>0</v>
      </c>
      <c r="H53"/>
      <c r="I53"/>
      <c r="J53"/>
      <c r="K53"/>
      <c r="L53"/>
      <c r="M53">
        <v>865912</v>
      </c>
      <c r="N53">
        <v>86591</v>
      </c>
      <c r="O53">
        <v>70932</v>
      </c>
      <c r="P53"/>
      <c r="Q53"/>
      <c r="R53"/>
      <c r="S53"/>
      <c r="T53">
        <v>223418</v>
      </c>
      <c r="U53">
        <v>642494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ht="15" x14ac:dyDescent="0.25">
      <c r="A54">
        <v>1</v>
      </c>
      <c r="B54" t="s">
        <v>3236</v>
      </c>
      <c r="C54" t="s">
        <v>3237</v>
      </c>
      <c r="D54" t="s">
        <v>3179</v>
      </c>
      <c r="E54" t="s">
        <v>3238</v>
      </c>
      <c r="F54">
        <v>539547</v>
      </c>
      <c r="G54">
        <v>0</v>
      </c>
      <c r="H54"/>
      <c r="I54"/>
      <c r="J54"/>
      <c r="K54"/>
      <c r="L54"/>
      <c r="M54">
        <v>841142</v>
      </c>
      <c r="N54">
        <v>84114</v>
      </c>
      <c r="O54">
        <v>68703</v>
      </c>
      <c r="P54"/>
      <c r="Q54"/>
      <c r="R54"/>
      <c r="S54"/>
      <c r="T54">
        <v>172962</v>
      </c>
      <c r="U54">
        <v>668180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ht="15" x14ac:dyDescent="0.25">
      <c r="A55">
        <v>1</v>
      </c>
      <c r="B55" t="s">
        <v>3239</v>
      </c>
      <c r="C55" t="s">
        <v>3240</v>
      </c>
      <c r="D55" t="s">
        <v>3241</v>
      </c>
      <c r="E55" t="s">
        <v>3242</v>
      </c>
      <c r="F55">
        <v>539547</v>
      </c>
      <c r="G55">
        <v>0</v>
      </c>
      <c r="H55"/>
      <c r="I55"/>
      <c r="J55"/>
      <c r="K55"/>
      <c r="L55"/>
      <c r="M55">
        <v>841694</v>
      </c>
      <c r="N55">
        <v>84169</v>
      </c>
      <c r="O55">
        <v>68752</v>
      </c>
      <c r="P55"/>
      <c r="Q55"/>
      <c r="R55"/>
      <c r="S55"/>
      <c r="T55">
        <v>191116</v>
      </c>
      <c r="U55">
        <v>650578</v>
      </c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ht="15" x14ac:dyDescent="0.25">
      <c r="A56">
        <v>1</v>
      </c>
      <c r="B56" t="s">
        <v>3243</v>
      </c>
      <c r="C56" t="s">
        <v>3244</v>
      </c>
      <c r="D56" t="s">
        <v>3245</v>
      </c>
      <c r="E56" t="s">
        <v>3242</v>
      </c>
      <c r="F56">
        <v>550369</v>
      </c>
      <c r="G56">
        <v>0</v>
      </c>
      <c r="H56"/>
      <c r="I56"/>
      <c r="J56"/>
      <c r="K56"/>
      <c r="L56"/>
      <c r="M56">
        <v>974591</v>
      </c>
      <c r="N56">
        <v>97459</v>
      </c>
      <c r="O56">
        <v>80713</v>
      </c>
      <c r="P56"/>
      <c r="Q56"/>
      <c r="R56"/>
      <c r="S56"/>
      <c r="T56">
        <v>257026</v>
      </c>
      <c r="U56">
        <v>717565</v>
      </c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ht="15" x14ac:dyDescent="0.25">
      <c r="A57">
        <v>1</v>
      </c>
      <c r="B57" t="s">
        <v>3246</v>
      </c>
      <c r="C57" t="s">
        <v>3247</v>
      </c>
      <c r="D57" t="s">
        <v>3248</v>
      </c>
      <c r="E57" t="s">
        <v>3249</v>
      </c>
      <c r="F57">
        <v>539547</v>
      </c>
      <c r="G57">
        <v>0</v>
      </c>
      <c r="H57"/>
      <c r="I57"/>
      <c r="J57"/>
      <c r="K57"/>
      <c r="L57"/>
      <c r="M57">
        <v>869284</v>
      </c>
      <c r="N57">
        <v>86928</v>
      </c>
      <c r="O57">
        <v>71236</v>
      </c>
      <c r="P57"/>
      <c r="Q57"/>
      <c r="R57"/>
      <c r="S57"/>
      <c r="T57">
        <v>202359</v>
      </c>
      <c r="U57">
        <v>666925</v>
      </c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ht="15" x14ac:dyDescent="0.25">
      <c r="A58">
        <v>1</v>
      </c>
      <c r="B58" t="s">
        <v>3250</v>
      </c>
      <c r="C58" t="s">
        <v>3251</v>
      </c>
      <c r="D58" t="s">
        <v>3252</v>
      </c>
      <c r="E58" t="s">
        <v>3078</v>
      </c>
      <c r="F58">
        <v>415496</v>
      </c>
      <c r="G58">
        <v>0</v>
      </c>
      <c r="H58"/>
      <c r="I58"/>
      <c r="J58"/>
      <c r="K58"/>
      <c r="L58"/>
      <c r="M58">
        <v>445174</v>
      </c>
      <c r="N58">
        <v>44517</v>
      </c>
      <c r="O58">
        <v>33066</v>
      </c>
      <c r="P58"/>
      <c r="Q58"/>
      <c r="R58"/>
      <c r="S58"/>
      <c r="T58">
        <v>236938</v>
      </c>
      <c r="U58">
        <v>208236</v>
      </c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ht="15" x14ac:dyDescent="0.25">
      <c r="A59">
        <v>1</v>
      </c>
      <c r="B59" t="s">
        <v>3253</v>
      </c>
      <c r="C59" t="s">
        <v>3254</v>
      </c>
      <c r="D59" t="s">
        <v>3255</v>
      </c>
      <c r="E59" t="s">
        <v>3256</v>
      </c>
      <c r="F59">
        <v>608457</v>
      </c>
      <c r="G59">
        <v>0</v>
      </c>
      <c r="H59"/>
      <c r="I59"/>
      <c r="J59"/>
      <c r="K59"/>
      <c r="L59"/>
      <c r="M59">
        <v>1019097</v>
      </c>
      <c r="N59">
        <v>101910</v>
      </c>
      <c r="O59">
        <v>84719</v>
      </c>
      <c r="P59"/>
      <c r="Q59"/>
      <c r="R59"/>
      <c r="S59"/>
      <c r="T59">
        <v>235814</v>
      </c>
      <c r="U59">
        <v>783283</v>
      </c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ht="15" x14ac:dyDescent="0.25">
      <c r="A60">
        <v>1</v>
      </c>
      <c r="B60" t="s">
        <v>3257</v>
      </c>
      <c r="C60" t="s">
        <v>3258</v>
      </c>
      <c r="D60" t="s">
        <v>3259</v>
      </c>
      <c r="E60" t="s">
        <v>3078</v>
      </c>
      <c r="F60">
        <v>396798</v>
      </c>
      <c r="G60">
        <v>0</v>
      </c>
      <c r="H60"/>
      <c r="I60"/>
      <c r="J60"/>
      <c r="K60"/>
      <c r="L60"/>
      <c r="M60">
        <v>360725</v>
      </c>
      <c r="N60">
        <v>28137</v>
      </c>
      <c r="O60">
        <v>26259</v>
      </c>
      <c r="P60"/>
      <c r="Q60"/>
      <c r="R60"/>
      <c r="S60"/>
      <c r="T60">
        <v>134703</v>
      </c>
      <c r="U60">
        <v>226022</v>
      </c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ht="15" x14ac:dyDescent="0.25">
      <c r="A61">
        <v>1</v>
      </c>
      <c r="B61" t="s">
        <v>3260</v>
      </c>
      <c r="C61" t="s">
        <v>3261</v>
      </c>
      <c r="D61" t="s">
        <v>3111</v>
      </c>
      <c r="E61" t="s">
        <v>3133</v>
      </c>
      <c r="F61">
        <v>539547</v>
      </c>
      <c r="G61">
        <v>0</v>
      </c>
      <c r="H61"/>
      <c r="I61"/>
      <c r="J61"/>
      <c r="K61"/>
      <c r="L61"/>
      <c r="M61">
        <v>906072</v>
      </c>
      <c r="N61">
        <v>90607</v>
      </c>
      <c r="O61">
        <v>74546</v>
      </c>
      <c r="P61"/>
      <c r="Q61"/>
      <c r="R61"/>
      <c r="S61"/>
      <c r="T61">
        <v>289148</v>
      </c>
      <c r="U61">
        <v>616924</v>
      </c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ht="15" x14ac:dyDescent="0.25">
      <c r="A62">
        <v>1</v>
      </c>
      <c r="B62" t="s">
        <v>3262</v>
      </c>
      <c r="C62" t="s">
        <v>3263</v>
      </c>
      <c r="D62" t="s">
        <v>3264</v>
      </c>
      <c r="E62" t="s">
        <v>3121</v>
      </c>
      <c r="F62">
        <v>539547</v>
      </c>
      <c r="G62">
        <v>0</v>
      </c>
      <c r="H62"/>
      <c r="I62"/>
      <c r="J62"/>
      <c r="K62"/>
      <c r="L62"/>
      <c r="M62">
        <v>787739</v>
      </c>
      <c r="N62">
        <v>78774</v>
      </c>
      <c r="O62">
        <v>63897</v>
      </c>
      <c r="P62"/>
      <c r="Q62"/>
      <c r="R62"/>
      <c r="S62"/>
      <c r="T62">
        <v>214116</v>
      </c>
      <c r="U62">
        <v>573623</v>
      </c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ht="15" x14ac:dyDescent="0.25">
      <c r="A63">
        <v>1</v>
      </c>
      <c r="B63" t="s">
        <v>3265</v>
      </c>
      <c r="C63" t="s">
        <v>3266</v>
      </c>
      <c r="D63" t="s">
        <v>3267</v>
      </c>
      <c r="E63" t="s">
        <v>3082</v>
      </c>
      <c r="F63">
        <v>396798</v>
      </c>
      <c r="G63">
        <v>0</v>
      </c>
      <c r="H63"/>
      <c r="I63"/>
      <c r="J63"/>
      <c r="K63"/>
      <c r="L63"/>
      <c r="M63">
        <v>476157</v>
      </c>
      <c r="N63">
        <v>47616</v>
      </c>
      <c r="O63">
        <v>35854</v>
      </c>
      <c r="P63"/>
      <c r="Q63"/>
      <c r="R63"/>
      <c r="S63"/>
      <c r="T63">
        <v>141938</v>
      </c>
      <c r="U63">
        <v>334219</v>
      </c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ht="15" x14ac:dyDescent="0.25">
      <c r="A64">
        <v>1</v>
      </c>
      <c r="B64" t="s">
        <v>3268</v>
      </c>
      <c r="C64" t="s">
        <v>3269</v>
      </c>
      <c r="D64" t="s">
        <v>3270</v>
      </c>
      <c r="E64" t="s">
        <v>3271</v>
      </c>
      <c r="F64">
        <v>535286</v>
      </c>
      <c r="G64">
        <v>0</v>
      </c>
      <c r="H64"/>
      <c r="I64"/>
      <c r="J64"/>
      <c r="K64"/>
      <c r="L64"/>
      <c r="M64">
        <v>975863</v>
      </c>
      <c r="N64">
        <v>97586</v>
      </c>
      <c r="O64">
        <v>80828</v>
      </c>
      <c r="P64"/>
      <c r="Q64"/>
      <c r="R64"/>
      <c r="S64"/>
      <c r="T64">
        <v>234237</v>
      </c>
      <c r="U64">
        <v>741626</v>
      </c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ht="15" x14ac:dyDescent="0.25">
      <c r="A65">
        <v>1</v>
      </c>
      <c r="B65" t="s">
        <v>3272</v>
      </c>
      <c r="C65" t="s">
        <v>3273</v>
      </c>
      <c r="D65" t="s">
        <v>3274</v>
      </c>
      <c r="E65" t="s">
        <v>3117</v>
      </c>
      <c r="F65">
        <v>539547</v>
      </c>
      <c r="G65">
        <v>0</v>
      </c>
      <c r="H65"/>
      <c r="I65"/>
      <c r="J65"/>
      <c r="K65"/>
      <c r="L65"/>
      <c r="M65">
        <v>1021399</v>
      </c>
      <c r="N65">
        <v>102140</v>
      </c>
      <c r="O65">
        <v>84926</v>
      </c>
      <c r="P65"/>
      <c r="Q65"/>
      <c r="R65"/>
      <c r="S65"/>
      <c r="T65">
        <v>268011</v>
      </c>
      <c r="U65">
        <v>753388</v>
      </c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ht="15" x14ac:dyDescent="0.25">
      <c r="A66">
        <v>1</v>
      </c>
      <c r="B66" t="s">
        <v>3275</v>
      </c>
      <c r="C66" t="s">
        <v>3276</v>
      </c>
      <c r="D66" t="s">
        <v>3277</v>
      </c>
      <c r="E66" t="s">
        <v>3228</v>
      </c>
      <c r="F66">
        <v>396798</v>
      </c>
      <c r="G66">
        <v>0</v>
      </c>
      <c r="H66"/>
      <c r="I66"/>
      <c r="J66"/>
      <c r="K66"/>
      <c r="L66"/>
      <c r="M66">
        <v>505016</v>
      </c>
      <c r="N66">
        <v>50502</v>
      </c>
      <c r="O66">
        <v>38451</v>
      </c>
      <c r="P66"/>
      <c r="Q66"/>
      <c r="R66"/>
      <c r="S66"/>
      <c r="T66">
        <v>179821</v>
      </c>
      <c r="U66">
        <v>325195</v>
      </c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ht="15" x14ac:dyDescent="0.25">
      <c r="A67">
        <v>1</v>
      </c>
      <c r="B67" t="s">
        <v>3278</v>
      </c>
      <c r="C67" t="s">
        <v>3279</v>
      </c>
      <c r="D67" t="s">
        <v>3280</v>
      </c>
      <c r="E67" t="s">
        <v>3281</v>
      </c>
      <c r="F67">
        <v>412398</v>
      </c>
      <c r="G67">
        <v>0</v>
      </c>
      <c r="H67"/>
      <c r="I67"/>
      <c r="J67"/>
      <c r="K67"/>
      <c r="L67"/>
      <c r="M67">
        <v>524870</v>
      </c>
      <c r="N67">
        <v>52487</v>
      </c>
      <c r="O67">
        <v>40238</v>
      </c>
      <c r="P67"/>
      <c r="Q67"/>
      <c r="R67"/>
      <c r="S67"/>
      <c r="T67">
        <v>121749</v>
      </c>
      <c r="U67">
        <v>403121</v>
      </c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ht="15" x14ac:dyDescent="0.25">
      <c r="A68">
        <v>1</v>
      </c>
      <c r="B68" t="s">
        <v>3282</v>
      </c>
      <c r="C68" t="s">
        <v>3283</v>
      </c>
      <c r="D68" t="s">
        <v>3284</v>
      </c>
      <c r="E68" t="s">
        <v>3285</v>
      </c>
      <c r="F68">
        <v>371016</v>
      </c>
      <c r="G68">
        <v>0</v>
      </c>
      <c r="H68"/>
      <c r="I68"/>
      <c r="J68"/>
      <c r="K68"/>
      <c r="L68"/>
      <c r="M68">
        <v>371016</v>
      </c>
      <c r="N68">
        <v>37102</v>
      </c>
      <c r="O68">
        <v>26391</v>
      </c>
      <c r="P68"/>
      <c r="Q68"/>
      <c r="R68"/>
      <c r="S68"/>
      <c r="T68">
        <v>129303</v>
      </c>
      <c r="U68">
        <v>241713</v>
      </c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ht="15" x14ac:dyDescent="0.25">
      <c r="A69">
        <v>1</v>
      </c>
      <c r="B69" t="s">
        <v>3286</v>
      </c>
      <c r="C69" t="s">
        <v>3287</v>
      </c>
      <c r="D69" t="s">
        <v>3288</v>
      </c>
      <c r="E69" t="s">
        <v>3289</v>
      </c>
      <c r="F69">
        <v>550369</v>
      </c>
      <c r="G69">
        <v>0</v>
      </c>
      <c r="H69"/>
      <c r="I69"/>
      <c r="J69"/>
      <c r="K69"/>
      <c r="L69"/>
      <c r="M69">
        <v>1091858</v>
      </c>
      <c r="N69">
        <v>109186</v>
      </c>
      <c r="O69">
        <v>91267</v>
      </c>
      <c r="P69"/>
      <c r="Q69"/>
      <c r="R69"/>
      <c r="S69"/>
      <c r="T69">
        <v>215957</v>
      </c>
      <c r="U69">
        <v>875901</v>
      </c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ht="15" x14ac:dyDescent="0.25">
      <c r="A70">
        <v>1</v>
      </c>
      <c r="B70" t="s">
        <v>3290</v>
      </c>
      <c r="C70" t="s">
        <v>3291</v>
      </c>
      <c r="D70" t="s">
        <v>3292</v>
      </c>
      <c r="E70" t="s">
        <v>3150</v>
      </c>
      <c r="F70">
        <v>535286</v>
      </c>
      <c r="G70">
        <v>0</v>
      </c>
      <c r="H70"/>
      <c r="I70"/>
      <c r="J70"/>
      <c r="K70"/>
      <c r="L70"/>
      <c r="M70">
        <v>795204</v>
      </c>
      <c r="N70">
        <v>79520</v>
      </c>
      <c r="O70">
        <v>64568</v>
      </c>
      <c r="P70"/>
      <c r="Q70"/>
      <c r="R70"/>
      <c r="S70"/>
      <c r="T70">
        <v>243691</v>
      </c>
      <c r="U70">
        <v>551513</v>
      </c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ht="15" x14ac:dyDescent="0.25">
      <c r="A71">
        <v>1</v>
      </c>
      <c r="B71" t="s">
        <v>3293</v>
      </c>
      <c r="C71" t="s">
        <v>3294</v>
      </c>
      <c r="D71" t="s">
        <v>3295</v>
      </c>
      <c r="E71" t="s">
        <v>3296</v>
      </c>
      <c r="F71">
        <v>535286</v>
      </c>
      <c r="G71">
        <v>0</v>
      </c>
      <c r="H71"/>
      <c r="I71"/>
      <c r="J71"/>
      <c r="K71"/>
      <c r="L71"/>
      <c r="M71">
        <v>854512</v>
      </c>
      <c r="N71">
        <v>85451</v>
      </c>
      <c r="O71">
        <v>69906</v>
      </c>
      <c r="P71"/>
      <c r="Q71"/>
      <c r="R71"/>
      <c r="S71"/>
      <c r="T71">
        <v>252110</v>
      </c>
      <c r="U71">
        <v>602402</v>
      </c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ht="15" x14ac:dyDescent="0.25">
      <c r="A72">
        <v>1</v>
      </c>
      <c r="B72" t="s">
        <v>3297</v>
      </c>
      <c r="C72" t="s">
        <v>3298</v>
      </c>
      <c r="D72" t="s">
        <v>3299</v>
      </c>
      <c r="E72" t="s">
        <v>3184</v>
      </c>
      <c r="F72">
        <v>535286</v>
      </c>
      <c r="G72">
        <v>0</v>
      </c>
      <c r="H72"/>
      <c r="I72"/>
      <c r="J72"/>
      <c r="K72"/>
      <c r="L72"/>
      <c r="M72">
        <v>793440</v>
      </c>
      <c r="N72">
        <v>79344</v>
      </c>
      <c r="O72">
        <v>64410</v>
      </c>
      <c r="P72"/>
      <c r="Q72"/>
      <c r="R72"/>
      <c r="S72"/>
      <c r="T72">
        <v>192907</v>
      </c>
      <c r="U72">
        <v>600533</v>
      </c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ht="15" x14ac:dyDescent="0.25">
      <c r="A73">
        <v>1</v>
      </c>
      <c r="B73" t="s">
        <v>3300</v>
      </c>
      <c r="C73" t="s">
        <v>3301</v>
      </c>
      <c r="D73" t="s">
        <v>3302</v>
      </c>
      <c r="E73" t="s">
        <v>3303</v>
      </c>
      <c r="F73">
        <v>535286</v>
      </c>
      <c r="G73">
        <v>0</v>
      </c>
      <c r="H73"/>
      <c r="I73"/>
      <c r="J73"/>
      <c r="K73"/>
      <c r="L73"/>
      <c r="M73">
        <v>1013576</v>
      </c>
      <c r="N73">
        <v>101358</v>
      </c>
      <c r="O73">
        <v>84222</v>
      </c>
      <c r="P73"/>
      <c r="Q73"/>
      <c r="R73"/>
      <c r="S73"/>
      <c r="T73">
        <v>241083</v>
      </c>
      <c r="U73">
        <v>772493</v>
      </c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ht="15" x14ac:dyDescent="0.25">
      <c r="A74">
        <v>1</v>
      </c>
      <c r="B74" t="s">
        <v>3304</v>
      </c>
      <c r="C74" t="s">
        <v>3305</v>
      </c>
      <c r="D74" t="s">
        <v>3306</v>
      </c>
      <c r="E74" t="s">
        <v>3150</v>
      </c>
      <c r="F74">
        <v>535286</v>
      </c>
      <c r="G74">
        <v>0</v>
      </c>
      <c r="H74"/>
      <c r="I74"/>
      <c r="J74"/>
      <c r="K74"/>
      <c r="L74"/>
      <c r="M74">
        <v>781518</v>
      </c>
      <c r="N74">
        <v>78152</v>
      </c>
      <c r="O74">
        <v>63337</v>
      </c>
      <c r="P74"/>
      <c r="Q74"/>
      <c r="R74"/>
      <c r="S74"/>
      <c r="T74">
        <v>187942</v>
      </c>
      <c r="U74">
        <v>593576</v>
      </c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ht="15" x14ac:dyDescent="0.25">
      <c r="A75">
        <v>1</v>
      </c>
      <c r="B75" t="s">
        <v>3307</v>
      </c>
      <c r="C75" t="s">
        <v>3308</v>
      </c>
      <c r="D75" t="s">
        <v>3309</v>
      </c>
      <c r="E75" t="s">
        <v>3154</v>
      </c>
      <c r="F75">
        <v>535286</v>
      </c>
      <c r="G75">
        <v>0</v>
      </c>
      <c r="H75"/>
      <c r="I75"/>
      <c r="J75"/>
      <c r="K75"/>
      <c r="L75"/>
      <c r="M75">
        <v>781518</v>
      </c>
      <c r="N75">
        <v>78152</v>
      </c>
      <c r="O75">
        <v>63337</v>
      </c>
      <c r="P75"/>
      <c r="Q75"/>
      <c r="R75"/>
      <c r="S75"/>
      <c r="T75">
        <v>172442</v>
      </c>
      <c r="U75">
        <v>609076</v>
      </c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ht="15" x14ac:dyDescent="0.25">
      <c r="A76">
        <v>1</v>
      </c>
      <c r="B76" t="s">
        <v>3310</v>
      </c>
      <c r="C76" t="s">
        <v>3258</v>
      </c>
      <c r="D76" t="s">
        <v>3311</v>
      </c>
      <c r="E76" t="s">
        <v>3133</v>
      </c>
      <c r="F76">
        <v>539547</v>
      </c>
      <c r="G76">
        <v>0</v>
      </c>
      <c r="H76"/>
      <c r="I76"/>
      <c r="J76"/>
      <c r="K76"/>
      <c r="L76"/>
      <c r="M76">
        <v>838322</v>
      </c>
      <c r="N76">
        <v>83832</v>
      </c>
      <c r="O76">
        <v>68449</v>
      </c>
      <c r="P76"/>
      <c r="Q76"/>
      <c r="R76"/>
      <c r="S76"/>
      <c r="T76">
        <v>201826</v>
      </c>
      <c r="U76">
        <v>636496</v>
      </c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ht="15" x14ac:dyDescent="0.25">
      <c r="A77">
        <v>1</v>
      </c>
      <c r="B77" t="s">
        <v>3312</v>
      </c>
      <c r="C77" t="s">
        <v>3313</v>
      </c>
      <c r="D77" t="s">
        <v>3314</v>
      </c>
      <c r="E77" t="s">
        <v>3315</v>
      </c>
      <c r="F77">
        <v>500784</v>
      </c>
      <c r="G77">
        <v>0</v>
      </c>
      <c r="H77"/>
      <c r="I77"/>
      <c r="J77"/>
      <c r="K77"/>
      <c r="L77"/>
      <c r="M77">
        <v>540847</v>
      </c>
      <c r="N77">
        <v>54085</v>
      </c>
      <c r="O77">
        <v>41676</v>
      </c>
      <c r="P77"/>
      <c r="Q77"/>
      <c r="R77"/>
      <c r="S77"/>
      <c r="T77">
        <v>112769</v>
      </c>
      <c r="U77">
        <v>428078</v>
      </c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ht="15" x14ac:dyDescent="0.25">
      <c r="A78">
        <v>1</v>
      </c>
      <c r="B78" t="s">
        <v>3316</v>
      </c>
      <c r="C78" t="s">
        <v>3317</v>
      </c>
      <c r="D78" t="s">
        <v>3146</v>
      </c>
      <c r="E78" t="s">
        <v>3318</v>
      </c>
      <c r="F78">
        <v>535286</v>
      </c>
      <c r="G78">
        <v>0</v>
      </c>
      <c r="H78"/>
      <c r="I78"/>
      <c r="J78"/>
      <c r="K78"/>
      <c r="L78"/>
      <c r="M78">
        <v>738695</v>
      </c>
      <c r="N78">
        <v>73870</v>
      </c>
      <c r="O78">
        <v>59483</v>
      </c>
      <c r="P78"/>
      <c r="Q78"/>
      <c r="R78"/>
      <c r="S78"/>
      <c r="T78">
        <v>353456</v>
      </c>
      <c r="U78">
        <v>385239</v>
      </c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ht="15" x14ac:dyDescent="0.25">
      <c r="A79">
        <v>1</v>
      </c>
      <c r="B79" t="s">
        <v>3319</v>
      </c>
      <c r="C79" t="s">
        <v>3320</v>
      </c>
      <c r="D79" t="s">
        <v>3139</v>
      </c>
      <c r="E79" t="s">
        <v>3150</v>
      </c>
      <c r="F79">
        <v>577826</v>
      </c>
      <c r="G79">
        <v>0</v>
      </c>
      <c r="H79"/>
      <c r="I79"/>
      <c r="J79"/>
      <c r="K79"/>
      <c r="L79"/>
      <c r="M79">
        <v>940149</v>
      </c>
      <c r="N79">
        <v>94015</v>
      </c>
      <c r="O79">
        <v>77613</v>
      </c>
      <c r="P79"/>
      <c r="Q79"/>
      <c r="R79"/>
      <c r="S79"/>
      <c r="T79">
        <v>198606</v>
      </c>
      <c r="U79">
        <v>741543</v>
      </c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ht="15" x14ac:dyDescent="0.25">
      <c r="A80">
        <v>1</v>
      </c>
      <c r="B80" t="s">
        <v>3321</v>
      </c>
      <c r="C80" t="s">
        <v>3322</v>
      </c>
      <c r="D80" t="s">
        <v>3323</v>
      </c>
      <c r="E80" t="s">
        <v>3150</v>
      </c>
      <c r="F80">
        <v>535286</v>
      </c>
      <c r="G80">
        <v>0</v>
      </c>
      <c r="H80"/>
      <c r="I80"/>
      <c r="J80"/>
      <c r="K80"/>
      <c r="L80"/>
      <c r="M80">
        <v>795204</v>
      </c>
      <c r="N80">
        <v>79520</v>
      </c>
      <c r="O80">
        <v>64568</v>
      </c>
      <c r="P80"/>
      <c r="Q80"/>
      <c r="R80"/>
      <c r="S80"/>
      <c r="T80">
        <v>236691</v>
      </c>
      <c r="U80">
        <v>558513</v>
      </c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ht="15" x14ac:dyDescent="0.25">
      <c r="A81">
        <v>1</v>
      </c>
      <c r="B81" t="s">
        <v>3324</v>
      </c>
      <c r="C81" t="s">
        <v>3172</v>
      </c>
      <c r="D81" t="s">
        <v>3309</v>
      </c>
      <c r="E81" t="s">
        <v>3150</v>
      </c>
      <c r="F81">
        <v>535286</v>
      </c>
      <c r="G81">
        <v>0</v>
      </c>
      <c r="H81"/>
      <c r="I81"/>
      <c r="J81"/>
      <c r="K81"/>
      <c r="L81"/>
      <c r="M81">
        <v>822577</v>
      </c>
      <c r="N81">
        <v>82258</v>
      </c>
      <c r="O81">
        <v>67032</v>
      </c>
      <c r="P81"/>
      <c r="Q81"/>
      <c r="R81"/>
      <c r="S81"/>
      <c r="T81">
        <v>226608</v>
      </c>
      <c r="U81">
        <v>595969</v>
      </c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15" x14ac:dyDescent="0.25">
      <c r="A82">
        <v>1</v>
      </c>
      <c r="B82" t="s">
        <v>3325</v>
      </c>
      <c r="C82" t="s">
        <v>3326</v>
      </c>
      <c r="D82" t="s">
        <v>3327</v>
      </c>
      <c r="E82" t="s">
        <v>3328</v>
      </c>
      <c r="F82">
        <v>535286</v>
      </c>
      <c r="G82">
        <v>0</v>
      </c>
      <c r="H82"/>
      <c r="I82"/>
      <c r="J82"/>
      <c r="K82"/>
      <c r="L82"/>
      <c r="M82">
        <v>908648</v>
      </c>
      <c r="N82">
        <v>90865</v>
      </c>
      <c r="O82">
        <v>74778</v>
      </c>
      <c r="P82"/>
      <c r="Q82"/>
      <c r="R82"/>
      <c r="S82"/>
      <c r="T82">
        <v>213946</v>
      </c>
      <c r="U82">
        <v>694702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ht="15" x14ac:dyDescent="0.25">
      <c r="A83">
        <v>1</v>
      </c>
      <c r="B83" t="s">
        <v>3329</v>
      </c>
      <c r="C83" t="s">
        <v>3330</v>
      </c>
      <c r="D83" t="s">
        <v>3331</v>
      </c>
      <c r="E83" t="s">
        <v>3137</v>
      </c>
      <c r="F83">
        <v>535286</v>
      </c>
      <c r="G83">
        <v>0</v>
      </c>
      <c r="H83"/>
      <c r="I83"/>
      <c r="J83"/>
      <c r="K83"/>
      <c r="L83"/>
      <c r="M83">
        <v>788878</v>
      </c>
      <c r="N83">
        <v>78888</v>
      </c>
      <c r="O83">
        <v>63999</v>
      </c>
      <c r="P83"/>
      <c r="Q83"/>
      <c r="R83"/>
      <c r="S83"/>
      <c r="T83">
        <v>231090</v>
      </c>
      <c r="U83">
        <v>557788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ht="15" x14ac:dyDescent="0.25">
      <c r="A84">
        <v>1</v>
      </c>
      <c r="B84" t="s">
        <v>3332</v>
      </c>
      <c r="C84" t="s">
        <v>3298</v>
      </c>
      <c r="D84" t="s">
        <v>3333</v>
      </c>
      <c r="E84" t="s">
        <v>3121</v>
      </c>
      <c r="F84">
        <v>535286</v>
      </c>
      <c r="G84">
        <v>0</v>
      </c>
      <c r="H84"/>
      <c r="I84"/>
      <c r="J84"/>
      <c r="K84"/>
      <c r="L84"/>
      <c r="M84">
        <v>900133</v>
      </c>
      <c r="N84">
        <v>90013</v>
      </c>
      <c r="O84">
        <v>74012</v>
      </c>
      <c r="P84"/>
      <c r="Q84"/>
      <c r="R84"/>
      <c r="S84"/>
      <c r="T84">
        <v>225878</v>
      </c>
      <c r="U84">
        <v>674255</v>
      </c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ht="15" x14ac:dyDescent="0.25">
      <c r="A85">
        <v>1</v>
      </c>
      <c r="B85" t="s">
        <v>3334</v>
      </c>
      <c r="C85" t="s">
        <v>3335</v>
      </c>
      <c r="D85" t="s">
        <v>3073</v>
      </c>
      <c r="E85" t="s">
        <v>3336</v>
      </c>
      <c r="F85">
        <v>734053</v>
      </c>
      <c r="G85">
        <v>0</v>
      </c>
      <c r="H85"/>
      <c r="I85"/>
      <c r="J85"/>
      <c r="K85"/>
      <c r="L85"/>
      <c r="M85">
        <v>1174485</v>
      </c>
      <c r="N85">
        <v>117449</v>
      </c>
      <c r="O85">
        <v>98704</v>
      </c>
      <c r="P85"/>
      <c r="Q85"/>
      <c r="R85"/>
      <c r="S85"/>
      <c r="T85">
        <v>286244</v>
      </c>
      <c r="U85">
        <v>888241</v>
      </c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ht="15" x14ac:dyDescent="0.25">
      <c r="A86">
        <v>1</v>
      </c>
      <c r="B86" t="s">
        <v>3148</v>
      </c>
      <c r="C86" t="s">
        <v>3337</v>
      </c>
      <c r="D86" t="s">
        <v>3338</v>
      </c>
      <c r="E86" t="s">
        <v>3339</v>
      </c>
      <c r="F86">
        <v>674244</v>
      </c>
      <c r="G86">
        <v>0</v>
      </c>
      <c r="H86"/>
      <c r="I86"/>
      <c r="J86"/>
      <c r="K86"/>
      <c r="L86"/>
      <c r="M86">
        <v>1133189</v>
      </c>
      <c r="N86">
        <v>113319</v>
      </c>
      <c r="O86">
        <v>94987</v>
      </c>
      <c r="P86"/>
      <c r="Q86"/>
      <c r="R86"/>
      <c r="S86"/>
      <c r="T86">
        <v>280998</v>
      </c>
      <c r="U86">
        <v>852191</v>
      </c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ht="15" x14ac:dyDescent="0.25">
      <c r="A87">
        <v>1</v>
      </c>
      <c r="B87" t="s">
        <v>3340</v>
      </c>
      <c r="C87" t="s">
        <v>3341</v>
      </c>
      <c r="D87" t="s">
        <v>3342</v>
      </c>
      <c r="E87" t="s">
        <v>3343</v>
      </c>
      <c r="F87">
        <v>633221</v>
      </c>
      <c r="G87">
        <v>0</v>
      </c>
      <c r="H87"/>
      <c r="I87"/>
      <c r="J87"/>
      <c r="K87"/>
      <c r="L87"/>
      <c r="M87">
        <v>791526</v>
      </c>
      <c r="N87">
        <v>61739</v>
      </c>
      <c r="O87">
        <v>65979</v>
      </c>
      <c r="P87"/>
      <c r="Q87"/>
      <c r="R87"/>
      <c r="S87"/>
      <c r="T87">
        <v>198250</v>
      </c>
      <c r="U87">
        <v>593276</v>
      </c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ht="15" x14ac:dyDescent="0.25">
      <c r="A88">
        <v>1</v>
      </c>
      <c r="B88" t="s">
        <v>3344</v>
      </c>
      <c r="C88" t="s">
        <v>3345</v>
      </c>
      <c r="D88" t="s">
        <v>3346</v>
      </c>
      <c r="E88" t="s">
        <v>3347</v>
      </c>
      <c r="F88">
        <v>535286</v>
      </c>
      <c r="G88">
        <v>0</v>
      </c>
      <c r="H88"/>
      <c r="I88"/>
      <c r="J88"/>
      <c r="K88"/>
      <c r="L88"/>
      <c r="M88">
        <v>834499</v>
      </c>
      <c r="N88">
        <v>83450</v>
      </c>
      <c r="O88">
        <v>68105</v>
      </c>
      <c r="P88"/>
      <c r="Q88"/>
      <c r="R88"/>
      <c r="S88"/>
      <c r="T88">
        <v>223458</v>
      </c>
      <c r="U88">
        <v>611041</v>
      </c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ht="15" x14ac:dyDescent="0.25">
      <c r="A89">
        <v>1</v>
      </c>
      <c r="B89" t="s">
        <v>3348</v>
      </c>
      <c r="C89" t="s">
        <v>3349</v>
      </c>
      <c r="D89" t="s">
        <v>3350</v>
      </c>
      <c r="E89" t="s">
        <v>3121</v>
      </c>
      <c r="F89">
        <v>608457</v>
      </c>
      <c r="G89">
        <v>0</v>
      </c>
      <c r="H89"/>
      <c r="I89"/>
      <c r="J89"/>
      <c r="K89"/>
      <c r="L89"/>
      <c r="M89">
        <v>1135188</v>
      </c>
      <c r="N89">
        <v>113519</v>
      </c>
      <c r="O89">
        <v>95167</v>
      </c>
      <c r="P89"/>
      <c r="Q89"/>
      <c r="R89"/>
      <c r="S89"/>
      <c r="T89">
        <v>339221</v>
      </c>
      <c r="U89">
        <v>795967</v>
      </c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ht="15" x14ac:dyDescent="0.25">
      <c r="A90">
        <v>1</v>
      </c>
      <c r="B90" t="s">
        <v>3351</v>
      </c>
      <c r="C90" t="s">
        <v>3352</v>
      </c>
      <c r="D90" t="s">
        <v>3353</v>
      </c>
      <c r="E90" t="s">
        <v>3354</v>
      </c>
      <c r="F90">
        <v>373591</v>
      </c>
      <c r="G90">
        <v>0</v>
      </c>
      <c r="H90"/>
      <c r="I90"/>
      <c r="J90"/>
      <c r="K90"/>
      <c r="L90"/>
      <c r="M90">
        <v>400276</v>
      </c>
      <c r="N90">
        <v>40028</v>
      </c>
      <c r="O90">
        <v>29025</v>
      </c>
      <c r="P90"/>
      <c r="Q90"/>
      <c r="R90"/>
      <c r="S90"/>
      <c r="T90">
        <v>90089</v>
      </c>
      <c r="U90">
        <v>310187</v>
      </c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ht="15" x14ac:dyDescent="0.25">
      <c r="A91">
        <v>1</v>
      </c>
      <c r="B91" t="s">
        <v>3355</v>
      </c>
      <c r="C91" t="s">
        <v>3356</v>
      </c>
      <c r="D91" t="s">
        <v>3357</v>
      </c>
      <c r="E91" t="s">
        <v>3180</v>
      </c>
      <c r="F91">
        <v>535286</v>
      </c>
      <c r="G91">
        <v>0</v>
      </c>
      <c r="H91"/>
      <c r="I91"/>
      <c r="J91"/>
      <c r="K91"/>
      <c r="L91"/>
      <c r="M91">
        <v>913210</v>
      </c>
      <c r="N91">
        <v>91321</v>
      </c>
      <c r="O91">
        <v>75189</v>
      </c>
      <c r="P91"/>
      <c r="Q91"/>
      <c r="R91"/>
      <c r="S91"/>
      <c r="T91">
        <v>181863</v>
      </c>
      <c r="U91">
        <v>731347</v>
      </c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ht="15" x14ac:dyDescent="0.25">
      <c r="A92">
        <v>1</v>
      </c>
      <c r="B92" t="s">
        <v>3358</v>
      </c>
      <c r="C92" t="s">
        <v>3091</v>
      </c>
      <c r="D92" t="s">
        <v>3359</v>
      </c>
      <c r="E92" t="s">
        <v>3360</v>
      </c>
      <c r="F92">
        <v>535286</v>
      </c>
      <c r="G92">
        <v>0</v>
      </c>
      <c r="H92"/>
      <c r="I92"/>
      <c r="J92"/>
      <c r="K92"/>
      <c r="L92"/>
      <c r="M92">
        <v>950316</v>
      </c>
      <c r="N92">
        <v>95032</v>
      </c>
      <c r="O92">
        <v>78528</v>
      </c>
      <c r="P92"/>
      <c r="Q92"/>
      <c r="R92"/>
      <c r="S92"/>
      <c r="T92">
        <v>203613</v>
      </c>
      <c r="U92">
        <v>746703</v>
      </c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ht="15" x14ac:dyDescent="0.25">
      <c r="A93">
        <v>1</v>
      </c>
      <c r="B93" t="s">
        <v>3361</v>
      </c>
      <c r="C93" t="s">
        <v>3362</v>
      </c>
      <c r="D93" t="s">
        <v>3363</v>
      </c>
      <c r="E93" t="s">
        <v>3364</v>
      </c>
      <c r="F93">
        <v>535286</v>
      </c>
      <c r="G93">
        <v>0</v>
      </c>
      <c r="H93"/>
      <c r="I93"/>
      <c r="J93"/>
      <c r="K93"/>
      <c r="L93"/>
      <c r="M93">
        <v>779754</v>
      </c>
      <c r="N93">
        <v>77975</v>
      </c>
      <c r="O93">
        <v>63178</v>
      </c>
      <c r="P93"/>
      <c r="Q93"/>
      <c r="R93"/>
      <c r="S93"/>
      <c r="T93">
        <v>200306</v>
      </c>
      <c r="U93">
        <v>579448</v>
      </c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ht="15" x14ac:dyDescent="0.25">
      <c r="A94">
        <v>1</v>
      </c>
      <c r="B94" t="s">
        <v>3365</v>
      </c>
      <c r="C94" t="s">
        <v>3366</v>
      </c>
      <c r="D94" t="s">
        <v>3288</v>
      </c>
      <c r="E94" t="s">
        <v>3150</v>
      </c>
      <c r="F94">
        <v>577826</v>
      </c>
      <c r="G94">
        <v>0</v>
      </c>
      <c r="H94"/>
      <c r="I94"/>
      <c r="J94"/>
      <c r="K94"/>
      <c r="L94"/>
      <c r="M94">
        <v>959191</v>
      </c>
      <c r="N94">
        <v>95919</v>
      </c>
      <c r="O94">
        <v>79327</v>
      </c>
      <c r="P94"/>
      <c r="Q94"/>
      <c r="R94"/>
      <c r="S94"/>
      <c r="T94">
        <v>191024</v>
      </c>
      <c r="U94">
        <v>768167</v>
      </c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ht="15" x14ac:dyDescent="0.25">
      <c r="A95">
        <v>1</v>
      </c>
      <c r="B95" t="s">
        <v>3367</v>
      </c>
      <c r="C95" t="s">
        <v>3368</v>
      </c>
      <c r="D95" t="s">
        <v>3369</v>
      </c>
      <c r="E95" t="s">
        <v>3150</v>
      </c>
      <c r="F95">
        <v>550369</v>
      </c>
      <c r="G95">
        <v>0</v>
      </c>
      <c r="H95"/>
      <c r="I95"/>
      <c r="J95"/>
      <c r="K95"/>
      <c r="L95"/>
      <c r="M95">
        <v>858577</v>
      </c>
      <c r="N95">
        <v>85858</v>
      </c>
      <c r="O95">
        <v>70272</v>
      </c>
      <c r="P95"/>
      <c r="Q95"/>
      <c r="R95"/>
      <c r="S95"/>
      <c r="T95">
        <v>171634</v>
      </c>
      <c r="U95">
        <v>686943</v>
      </c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ht="15" x14ac:dyDescent="0.25">
      <c r="A96">
        <v>1</v>
      </c>
      <c r="B96" t="s">
        <v>3370</v>
      </c>
      <c r="C96" t="s">
        <v>3371</v>
      </c>
      <c r="D96" t="s">
        <v>3372</v>
      </c>
      <c r="E96" t="s">
        <v>3150</v>
      </c>
      <c r="F96">
        <v>550369</v>
      </c>
      <c r="G96">
        <v>0</v>
      </c>
      <c r="H96"/>
      <c r="I96"/>
      <c r="J96"/>
      <c r="K96"/>
      <c r="L96"/>
      <c r="M96">
        <v>1060275</v>
      </c>
      <c r="N96">
        <v>106028</v>
      </c>
      <c r="O96">
        <v>88425</v>
      </c>
      <c r="P96"/>
      <c r="Q96"/>
      <c r="R96"/>
      <c r="S96"/>
      <c r="T96">
        <v>245757</v>
      </c>
      <c r="U96">
        <v>814518</v>
      </c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ht="15" x14ac:dyDescent="0.25">
      <c r="A97">
        <v>1</v>
      </c>
      <c r="B97" t="s">
        <v>3373</v>
      </c>
      <c r="C97" t="s">
        <v>3374</v>
      </c>
      <c r="D97" t="s">
        <v>3375</v>
      </c>
      <c r="E97" t="s">
        <v>3376</v>
      </c>
      <c r="F97">
        <v>577826</v>
      </c>
      <c r="G97">
        <v>0</v>
      </c>
      <c r="H97"/>
      <c r="I97"/>
      <c r="J97"/>
      <c r="K97"/>
      <c r="L97"/>
      <c r="M97">
        <v>901409</v>
      </c>
      <c r="N97">
        <v>90141</v>
      </c>
      <c r="O97">
        <v>74127</v>
      </c>
      <c r="P97"/>
      <c r="Q97"/>
      <c r="R97"/>
      <c r="S97"/>
      <c r="T97">
        <v>194746</v>
      </c>
      <c r="U97">
        <v>706663</v>
      </c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ht="15" x14ac:dyDescent="0.25">
      <c r="A98">
        <v>1</v>
      </c>
      <c r="B98" t="s">
        <v>3377</v>
      </c>
      <c r="C98" t="s">
        <v>3337</v>
      </c>
      <c r="D98" t="s">
        <v>3378</v>
      </c>
      <c r="E98" t="s">
        <v>3379</v>
      </c>
      <c r="F98">
        <v>446857</v>
      </c>
      <c r="G98">
        <v>0</v>
      </c>
      <c r="H98"/>
      <c r="I98"/>
      <c r="J98"/>
      <c r="K98"/>
      <c r="L98"/>
      <c r="M98">
        <v>446857</v>
      </c>
      <c r="N98">
        <v>44686</v>
      </c>
      <c r="O98">
        <v>33217</v>
      </c>
      <c r="P98"/>
      <c r="Q98"/>
      <c r="R98"/>
      <c r="S98"/>
      <c r="T98">
        <v>397722</v>
      </c>
      <c r="U98">
        <v>49135</v>
      </c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ht="15" x14ac:dyDescent="0.25">
      <c r="A99">
        <v>1</v>
      </c>
      <c r="B99" t="s">
        <v>3380</v>
      </c>
      <c r="C99" t="s">
        <v>3381</v>
      </c>
      <c r="D99" t="s">
        <v>3382</v>
      </c>
      <c r="E99" t="s">
        <v>3383</v>
      </c>
      <c r="F99">
        <v>452155</v>
      </c>
      <c r="G99">
        <v>0</v>
      </c>
      <c r="H99"/>
      <c r="I99"/>
      <c r="J99"/>
      <c r="K99"/>
      <c r="L99"/>
      <c r="M99">
        <v>488327</v>
      </c>
      <c r="N99">
        <v>48833</v>
      </c>
      <c r="O99">
        <v>36949</v>
      </c>
      <c r="P99"/>
      <c r="Q99"/>
      <c r="R99"/>
      <c r="S99"/>
      <c r="T99">
        <v>119104</v>
      </c>
      <c r="U99">
        <v>369223</v>
      </c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ht="15" x14ac:dyDescent="0.25">
      <c r="A100">
        <v>1</v>
      </c>
      <c r="B100" t="s">
        <v>3384</v>
      </c>
      <c r="C100" t="s">
        <v>3385</v>
      </c>
      <c r="D100" t="s">
        <v>3386</v>
      </c>
      <c r="E100" t="s">
        <v>3387</v>
      </c>
      <c r="F100">
        <v>563430</v>
      </c>
      <c r="G100">
        <v>0</v>
      </c>
      <c r="H100"/>
      <c r="I100"/>
      <c r="J100"/>
      <c r="K100"/>
      <c r="L100"/>
      <c r="M100">
        <v>608504</v>
      </c>
      <c r="N100">
        <v>60850</v>
      </c>
      <c r="O100">
        <v>47765</v>
      </c>
      <c r="P100"/>
      <c r="Q100"/>
      <c r="R100"/>
      <c r="S100"/>
      <c r="T100">
        <v>170749</v>
      </c>
      <c r="U100">
        <v>437755</v>
      </c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ht="15" x14ac:dyDescent="0.25">
      <c r="A101">
        <v>1</v>
      </c>
      <c r="B101" t="s">
        <v>3388</v>
      </c>
      <c r="C101" t="s">
        <v>3389</v>
      </c>
      <c r="D101" t="s">
        <v>3390</v>
      </c>
      <c r="E101" t="s">
        <v>3391</v>
      </c>
      <c r="F101">
        <v>371016</v>
      </c>
      <c r="G101">
        <v>0</v>
      </c>
      <c r="H101"/>
      <c r="I101"/>
      <c r="J101"/>
      <c r="K101"/>
      <c r="L101"/>
      <c r="M101">
        <v>424018</v>
      </c>
      <c r="N101">
        <v>42402</v>
      </c>
      <c r="O101">
        <v>31162</v>
      </c>
      <c r="P101"/>
      <c r="Q101"/>
      <c r="R101"/>
      <c r="S101"/>
      <c r="T101">
        <v>98774</v>
      </c>
      <c r="U101">
        <v>325244</v>
      </c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ht="15" x14ac:dyDescent="0.25">
      <c r="A102">
        <v>1</v>
      </c>
      <c r="B102" t="s">
        <v>3392</v>
      </c>
      <c r="C102" t="s">
        <v>3393</v>
      </c>
      <c r="D102" t="s">
        <v>3394</v>
      </c>
      <c r="E102" t="s">
        <v>3121</v>
      </c>
      <c r="F102">
        <v>550369</v>
      </c>
      <c r="G102">
        <v>0</v>
      </c>
      <c r="H102"/>
      <c r="I102"/>
      <c r="J102"/>
      <c r="K102"/>
      <c r="L102"/>
      <c r="M102">
        <v>898979</v>
      </c>
      <c r="N102">
        <v>89898</v>
      </c>
      <c r="O102">
        <v>73908</v>
      </c>
      <c r="P102"/>
      <c r="Q102"/>
      <c r="R102"/>
      <c r="S102"/>
      <c r="T102">
        <v>530560</v>
      </c>
      <c r="U102">
        <v>368419</v>
      </c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ht="15" x14ac:dyDescent="0.25">
      <c r="A103">
        <v>1</v>
      </c>
      <c r="B103" t="s">
        <v>3395</v>
      </c>
      <c r="C103" t="s">
        <v>3396</v>
      </c>
      <c r="D103" t="s">
        <v>3397</v>
      </c>
      <c r="E103" t="s">
        <v>3150</v>
      </c>
      <c r="F103">
        <v>535286</v>
      </c>
      <c r="G103">
        <v>0</v>
      </c>
      <c r="H103"/>
      <c r="I103"/>
      <c r="J103"/>
      <c r="K103"/>
      <c r="L103"/>
      <c r="M103">
        <v>795204</v>
      </c>
      <c r="N103">
        <v>79520</v>
      </c>
      <c r="O103">
        <v>64568</v>
      </c>
      <c r="P103"/>
      <c r="Q103"/>
      <c r="R103"/>
      <c r="S103"/>
      <c r="T103">
        <v>221141</v>
      </c>
      <c r="U103">
        <v>574063</v>
      </c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ht="15" x14ac:dyDescent="0.25">
      <c r="A104">
        <v>1</v>
      </c>
      <c r="B104" t="s">
        <v>3398</v>
      </c>
      <c r="C104" t="s">
        <v>3399</v>
      </c>
      <c r="D104" t="s">
        <v>3400</v>
      </c>
      <c r="E104" t="s">
        <v>3228</v>
      </c>
      <c r="F104">
        <v>373591</v>
      </c>
      <c r="G104">
        <v>0</v>
      </c>
      <c r="H104"/>
      <c r="I104"/>
      <c r="J104"/>
      <c r="K104"/>
      <c r="L104"/>
      <c r="M104">
        <v>500952</v>
      </c>
      <c r="N104">
        <v>50095</v>
      </c>
      <c r="O104">
        <v>38086</v>
      </c>
      <c r="P104"/>
      <c r="Q104"/>
      <c r="R104"/>
      <c r="S104"/>
      <c r="T104">
        <v>208667</v>
      </c>
      <c r="U104">
        <v>292285</v>
      </c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ht="15" x14ac:dyDescent="0.25">
      <c r="A105">
        <v>1</v>
      </c>
      <c r="B105" t="s">
        <v>3401</v>
      </c>
      <c r="C105" t="s">
        <v>3402</v>
      </c>
      <c r="D105" t="s">
        <v>3403</v>
      </c>
      <c r="E105" t="s">
        <v>3404</v>
      </c>
      <c r="F105">
        <v>398148</v>
      </c>
      <c r="G105">
        <v>0</v>
      </c>
      <c r="H105"/>
      <c r="I105"/>
      <c r="J105"/>
      <c r="K105"/>
      <c r="L105"/>
      <c r="M105">
        <v>289562</v>
      </c>
      <c r="N105">
        <v>28956</v>
      </c>
      <c r="O105">
        <v>19061</v>
      </c>
      <c r="P105"/>
      <c r="Q105"/>
      <c r="R105"/>
      <c r="S105"/>
      <c r="T105">
        <v>107563</v>
      </c>
      <c r="U105">
        <v>181999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ht="15" x14ac:dyDescent="0.25">
      <c r="A106">
        <v>1</v>
      </c>
      <c r="B106" t="s">
        <v>3405</v>
      </c>
      <c r="C106" t="s">
        <v>3189</v>
      </c>
      <c r="D106" t="s">
        <v>3406</v>
      </c>
      <c r="E106" t="s">
        <v>3407</v>
      </c>
      <c r="F106">
        <v>371016</v>
      </c>
      <c r="G106">
        <v>0</v>
      </c>
      <c r="H106"/>
      <c r="I106"/>
      <c r="J106"/>
      <c r="K106"/>
      <c r="L106"/>
      <c r="M106">
        <v>424018</v>
      </c>
      <c r="N106">
        <v>42402</v>
      </c>
      <c r="O106">
        <v>31162</v>
      </c>
      <c r="P106"/>
      <c r="Q106"/>
      <c r="R106"/>
      <c r="S106"/>
      <c r="T106">
        <v>89274</v>
      </c>
      <c r="U106">
        <v>334744</v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ht="15" x14ac:dyDescent="0.25">
      <c r="A107">
        <v>1</v>
      </c>
      <c r="B107" t="s">
        <v>3408</v>
      </c>
      <c r="C107" t="s">
        <v>3409</v>
      </c>
      <c r="D107" t="s">
        <v>3410</v>
      </c>
      <c r="E107" t="s">
        <v>3411</v>
      </c>
      <c r="F107">
        <v>535286</v>
      </c>
      <c r="G107">
        <v>0</v>
      </c>
      <c r="H107"/>
      <c r="I107"/>
      <c r="J107"/>
      <c r="K107"/>
      <c r="L107"/>
      <c r="M107">
        <v>814061</v>
      </c>
      <c r="N107">
        <v>81406</v>
      </c>
      <c r="O107">
        <v>66265</v>
      </c>
      <c r="P107"/>
      <c r="Q107"/>
      <c r="R107"/>
      <c r="S107"/>
      <c r="T107">
        <v>210724</v>
      </c>
      <c r="U107">
        <v>603337</v>
      </c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ht="15" x14ac:dyDescent="0.25">
      <c r="A108">
        <v>1</v>
      </c>
      <c r="B108" t="s">
        <v>3412</v>
      </c>
      <c r="C108" t="s">
        <v>3413</v>
      </c>
      <c r="D108" t="s">
        <v>3414</v>
      </c>
      <c r="E108" t="s">
        <v>3415</v>
      </c>
      <c r="F108">
        <v>550369</v>
      </c>
      <c r="G108">
        <v>0</v>
      </c>
      <c r="H108"/>
      <c r="I108"/>
      <c r="J108"/>
      <c r="K108"/>
      <c r="L108"/>
      <c r="M108">
        <v>865518</v>
      </c>
      <c r="N108">
        <v>86552</v>
      </c>
      <c r="O108">
        <v>70897</v>
      </c>
      <c r="P108"/>
      <c r="Q108"/>
      <c r="R108"/>
      <c r="S108"/>
      <c r="T108">
        <v>232003</v>
      </c>
      <c r="U108">
        <v>633515</v>
      </c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ht="15" x14ac:dyDescent="0.25">
      <c r="A109">
        <v>1</v>
      </c>
      <c r="B109" t="s">
        <v>3416</v>
      </c>
      <c r="C109" t="s">
        <v>3417</v>
      </c>
      <c r="D109" t="s">
        <v>3418</v>
      </c>
      <c r="E109" t="s">
        <v>3419</v>
      </c>
      <c r="F109">
        <v>535286</v>
      </c>
      <c r="G109">
        <v>0</v>
      </c>
      <c r="H109"/>
      <c r="I109"/>
      <c r="J109"/>
      <c r="K109"/>
      <c r="L109"/>
      <c r="M109">
        <v>761505</v>
      </c>
      <c r="N109">
        <v>76151</v>
      </c>
      <c r="O109">
        <v>61535</v>
      </c>
      <c r="P109"/>
      <c r="Q109"/>
      <c r="R109"/>
      <c r="S109"/>
      <c r="T109">
        <v>189139</v>
      </c>
      <c r="U109">
        <v>572366</v>
      </c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ht="15" x14ac:dyDescent="0.25">
      <c r="A110">
        <v>1</v>
      </c>
      <c r="B110" t="s">
        <v>3420</v>
      </c>
      <c r="C110" t="s">
        <v>3421</v>
      </c>
      <c r="D110" t="s">
        <v>3422</v>
      </c>
      <c r="E110" t="s">
        <v>3423</v>
      </c>
      <c r="F110">
        <v>535286</v>
      </c>
      <c r="G110">
        <v>0</v>
      </c>
      <c r="H110"/>
      <c r="I110"/>
      <c r="J110"/>
      <c r="K110"/>
      <c r="L110"/>
      <c r="M110">
        <v>766068</v>
      </c>
      <c r="N110">
        <v>76607</v>
      </c>
      <c r="O110">
        <v>61946</v>
      </c>
      <c r="P110"/>
      <c r="Q110"/>
      <c r="R110"/>
      <c r="S110"/>
      <c r="T110">
        <v>177156</v>
      </c>
      <c r="U110">
        <v>588912</v>
      </c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ht="15" x14ac:dyDescent="0.25">
      <c r="A111">
        <v>1</v>
      </c>
      <c r="B111" t="s">
        <v>3424</v>
      </c>
      <c r="C111" t="s">
        <v>3425</v>
      </c>
      <c r="D111" t="s">
        <v>3426</v>
      </c>
      <c r="E111" t="s">
        <v>3082</v>
      </c>
      <c r="F111">
        <v>371016</v>
      </c>
      <c r="G111">
        <v>0</v>
      </c>
      <c r="H111"/>
      <c r="I111"/>
      <c r="J111"/>
      <c r="K111"/>
      <c r="L111"/>
      <c r="M111">
        <v>371016</v>
      </c>
      <c r="N111">
        <v>37102</v>
      </c>
      <c r="O111">
        <v>26391</v>
      </c>
      <c r="P111"/>
      <c r="Q111"/>
      <c r="R111"/>
      <c r="S111"/>
      <c r="T111">
        <v>153103</v>
      </c>
      <c r="U111">
        <v>217913</v>
      </c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ht="15" x14ac:dyDescent="0.25">
      <c r="A112">
        <v>1</v>
      </c>
      <c r="B112" t="s">
        <v>3427</v>
      </c>
      <c r="C112" t="s">
        <v>3428</v>
      </c>
      <c r="D112" t="s">
        <v>3085</v>
      </c>
      <c r="E112" t="s">
        <v>3429</v>
      </c>
      <c r="F112">
        <v>371016</v>
      </c>
      <c r="G112">
        <v>0</v>
      </c>
      <c r="H112"/>
      <c r="I112"/>
      <c r="J112"/>
      <c r="K112"/>
      <c r="L112"/>
      <c r="M112">
        <v>371016</v>
      </c>
      <c r="N112">
        <v>37102</v>
      </c>
      <c r="O112">
        <v>26391</v>
      </c>
      <c r="P112"/>
      <c r="Q112"/>
      <c r="R112"/>
      <c r="S112"/>
      <c r="T112">
        <v>176053</v>
      </c>
      <c r="U112">
        <v>194963</v>
      </c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ht="15" x14ac:dyDescent="0.25">
      <c r="A113">
        <v>1</v>
      </c>
      <c r="B113" t="s">
        <v>3430</v>
      </c>
      <c r="C113" t="s">
        <v>3431</v>
      </c>
      <c r="D113" t="s">
        <v>3261</v>
      </c>
      <c r="E113" t="s">
        <v>3432</v>
      </c>
      <c r="F113">
        <v>371016</v>
      </c>
      <c r="G113">
        <v>0</v>
      </c>
      <c r="H113"/>
      <c r="I113"/>
      <c r="J113"/>
      <c r="K113"/>
      <c r="L113"/>
      <c r="M113">
        <v>424018</v>
      </c>
      <c r="N113">
        <v>42402</v>
      </c>
      <c r="O113">
        <v>31162</v>
      </c>
      <c r="P113"/>
      <c r="Q113"/>
      <c r="R113"/>
      <c r="S113"/>
      <c r="T113">
        <v>117774</v>
      </c>
      <c r="U113">
        <v>306244</v>
      </c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ht="15" x14ac:dyDescent="0.25">
      <c r="A114">
        <v>1</v>
      </c>
      <c r="B114" t="s">
        <v>3433</v>
      </c>
      <c r="C114" t="s">
        <v>3270</v>
      </c>
      <c r="D114" t="s">
        <v>3434</v>
      </c>
      <c r="E114" t="s">
        <v>3383</v>
      </c>
      <c r="F114">
        <v>402075</v>
      </c>
      <c r="G114">
        <v>0</v>
      </c>
      <c r="H114"/>
      <c r="I114"/>
      <c r="J114"/>
      <c r="K114"/>
      <c r="L114"/>
      <c r="M114">
        <v>434241</v>
      </c>
      <c r="N114">
        <v>43424</v>
      </c>
      <c r="O114">
        <v>32082</v>
      </c>
      <c r="P114"/>
      <c r="Q114"/>
      <c r="R114"/>
      <c r="S114"/>
      <c r="T114">
        <v>231277</v>
      </c>
      <c r="U114">
        <v>202964</v>
      </c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ht="15" x14ac:dyDescent="0.25">
      <c r="A115">
        <v>1</v>
      </c>
      <c r="B115" t="s">
        <v>3435</v>
      </c>
      <c r="C115" t="s">
        <v>3436</v>
      </c>
      <c r="D115" t="s">
        <v>3437</v>
      </c>
      <c r="E115" t="s">
        <v>3438</v>
      </c>
      <c r="F115">
        <v>535286</v>
      </c>
      <c r="G115">
        <v>0</v>
      </c>
      <c r="H115"/>
      <c r="I115"/>
      <c r="J115"/>
      <c r="K115"/>
      <c r="L115"/>
      <c r="M115">
        <v>807126</v>
      </c>
      <c r="N115">
        <v>80713</v>
      </c>
      <c r="O115">
        <v>65641</v>
      </c>
      <c r="P115"/>
      <c r="Q115"/>
      <c r="R115"/>
      <c r="S115"/>
      <c r="T115">
        <v>218707</v>
      </c>
      <c r="U115">
        <v>588419</v>
      </c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ht="15" x14ac:dyDescent="0.25">
      <c r="A116">
        <v>1</v>
      </c>
      <c r="B116" t="s">
        <v>3439</v>
      </c>
      <c r="C116" t="s">
        <v>3422</v>
      </c>
      <c r="D116" t="s">
        <v>3440</v>
      </c>
      <c r="E116" t="s">
        <v>3441</v>
      </c>
      <c r="F116">
        <v>535286</v>
      </c>
      <c r="G116">
        <v>0</v>
      </c>
      <c r="H116"/>
      <c r="I116"/>
      <c r="J116"/>
      <c r="K116"/>
      <c r="L116"/>
      <c r="M116">
        <v>781518</v>
      </c>
      <c r="N116">
        <v>78152</v>
      </c>
      <c r="O116">
        <v>63337</v>
      </c>
      <c r="P116"/>
      <c r="Q116"/>
      <c r="R116"/>
      <c r="S116"/>
      <c r="T116">
        <v>230142</v>
      </c>
      <c r="U116">
        <v>551376</v>
      </c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ht="15" x14ac:dyDescent="0.25">
      <c r="A117">
        <v>1</v>
      </c>
      <c r="B117" t="s">
        <v>1447</v>
      </c>
      <c r="C117" t="s">
        <v>3442</v>
      </c>
      <c r="D117" t="s">
        <v>3443</v>
      </c>
      <c r="E117" t="s">
        <v>3150</v>
      </c>
      <c r="F117">
        <v>535286</v>
      </c>
      <c r="G117">
        <v>0</v>
      </c>
      <c r="H117"/>
      <c r="I117"/>
      <c r="J117"/>
      <c r="K117"/>
      <c r="L117"/>
      <c r="M117">
        <v>795204</v>
      </c>
      <c r="N117">
        <v>62026</v>
      </c>
      <c r="O117">
        <v>66318</v>
      </c>
      <c r="P117"/>
      <c r="Q117"/>
      <c r="R117"/>
      <c r="S117"/>
      <c r="T117">
        <v>146497</v>
      </c>
      <c r="U117">
        <v>648707</v>
      </c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ht="15" x14ac:dyDescent="0.25">
      <c r="A118">
        <v>1</v>
      </c>
      <c r="B118" t="s">
        <v>3444</v>
      </c>
      <c r="C118" t="s">
        <v>3445</v>
      </c>
      <c r="D118" t="s">
        <v>3190</v>
      </c>
      <c r="E118" t="s">
        <v>3150</v>
      </c>
      <c r="F118">
        <v>535286</v>
      </c>
      <c r="G118">
        <v>0</v>
      </c>
      <c r="H118"/>
      <c r="I118"/>
      <c r="J118"/>
      <c r="K118"/>
      <c r="L118"/>
      <c r="M118">
        <v>781518</v>
      </c>
      <c r="N118">
        <v>78152</v>
      </c>
      <c r="O118">
        <v>63337</v>
      </c>
      <c r="P118"/>
      <c r="Q118"/>
      <c r="R118"/>
      <c r="S118"/>
      <c r="T118">
        <v>264342</v>
      </c>
      <c r="U118">
        <v>517176</v>
      </c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ht="15" x14ac:dyDescent="0.25">
      <c r="A119">
        <v>1</v>
      </c>
      <c r="B119" t="s">
        <v>3444</v>
      </c>
      <c r="C119" t="s">
        <v>3446</v>
      </c>
      <c r="D119" t="s">
        <v>3447</v>
      </c>
      <c r="E119" t="s">
        <v>3150</v>
      </c>
      <c r="F119">
        <v>539547</v>
      </c>
      <c r="G119">
        <v>0</v>
      </c>
      <c r="H119"/>
      <c r="I119"/>
      <c r="J119"/>
      <c r="K119"/>
      <c r="L119"/>
      <c r="M119">
        <v>787739</v>
      </c>
      <c r="N119">
        <v>78774</v>
      </c>
      <c r="O119">
        <v>63897</v>
      </c>
      <c r="P119"/>
      <c r="Q119"/>
      <c r="R119"/>
      <c r="S119"/>
      <c r="T119">
        <v>187866</v>
      </c>
      <c r="U119">
        <v>599873</v>
      </c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ht="15" x14ac:dyDescent="0.25">
      <c r="A120">
        <v>1</v>
      </c>
      <c r="B120" t="s">
        <v>3448</v>
      </c>
      <c r="C120" t="s">
        <v>3308</v>
      </c>
      <c r="D120" t="s">
        <v>3449</v>
      </c>
      <c r="E120" t="s">
        <v>3150</v>
      </c>
      <c r="F120">
        <v>535286</v>
      </c>
      <c r="G120">
        <v>0</v>
      </c>
      <c r="H120"/>
      <c r="I120"/>
      <c r="J120"/>
      <c r="K120"/>
      <c r="L120"/>
      <c r="M120">
        <v>795204</v>
      </c>
      <c r="N120">
        <v>79520</v>
      </c>
      <c r="O120">
        <v>64568</v>
      </c>
      <c r="P120"/>
      <c r="Q120"/>
      <c r="R120"/>
      <c r="S120"/>
      <c r="T120">
        <v>227941</v>
      </c>
      <c r="U120">
        <v>567263</v>
      </c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ht="15" x14ac:dyDescent="0.25">
      <c r="A121">
        <v>1</v>
      </c>
      <c r="B121" t="s">
        <v>3450</v>
      </c>
      <c r="C121" t="s">
        <v>3417</v>
      </c>
      <c r="D121" t="s">
        <v>3451</v>
      </c>
      <c r="E121" t="s">
        <v>3150</v>
      </c>
      <c r="F121">
        <v>539547</v>
      </c>
      <c r="G121">
        <v>0</v>
      </c>
      <c r="H121"/>
      <c r="I121"/>
      <c r="J121"/>
      <c r="K121"/>
      <c r="L121"/>
      <c r="M121">
        <v>841694</v>
      </c>
      <c r="N121">
        <v>84169</v>
      </c>
      <c r="O121">
        <v>68752</v>
      </c>
      <c r="P121"/>
      <c r="Q121"/>
      <c r="R121"/>
      <c r="S121"/>
      <c r="T121">
        <v>242316</v>
      </c>
      <c r="U121">
        <v>599378</v>
      </c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ht="15" x14ac:dyDescent="0.25">
      <c r="A122">
        <v>1</v>
      </c>
      <c r="B122" t="s">
        <v>1447</v>
      </c>
      <c r="C122" t="s">
        <v>3345</v>
      </c>
      <c r="D122" t="s">
        <v>3452</v>
      </c>
      <c r="E122" t="s">
        <v>3150</v>
      </c>
      <c r="F122">
        <v>535286</v>
      </c>
      <c r="G122">
        <v>0</v>
      </c>
      <c r="H122"/>
      <c r="I122"/>
      <c r="J122"/>
      <c r="K122"/>
      <c r="L122"/>
      <c r="M122">
        <v>781518</v>
      </c>
      <c r="N122">
        <v>78152</v>
      </c>
      <c r="O122">
        <v>63337</v>
      </c>
      <c r="P122"/>
      <c r="Q122"/>
      <c r="R122"/>
      <c r="S122"/>
      <c r="T122">
        <v>180942</v>
      </c>
      <c r="U122">
        <v>600576</v>
      </c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ht="15" x14ac:dyDescent="0.25">
      <c r="A123">
        <v>1</v>
      </c>
      <c r="B123" t="s">
        <v>3453</v>
      </c>
      <c r="C123" t="s">
        <v>3454</v>
      </c>
      <c r="D123" t="s">
        <v>3455</v>
      </c>
      <c r="E123" t="s">
        <v>3360</v>
      </c>
      <c r="F123">
        <v>550369</v>
      </c>
      <c r="G123">
        <v>0</v>
      </c>
      <c r="H123"/>
      <c r="I123"/>
      <c r="J123"/>
      <c r="K123"/>
      <c r="L123"/>
      <c r="M123">
        <v>941194</v>
      </c>
      <c r="N123">
        <v>94119</v>
      </c>
      <c r="O123">
        <v>77707</v>
      </c>
      <c r="P123"/>
      <c r="Q123"/>
      <c r="R123"/>
      <c r="S123"/>
      <c r="T123">
        <v>192880</v>
      </c>
      <c r="U123">
        <v>748314</v>
      </c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ht="15" x14ac:dyDescent="0.25">
      <c r="A124">
        <v>1</v>
      </c>
      <c r="B124" t="s">
        <v>3456</v>
      </c>
      <c r="C124" t="s">
        <v>3457</v>
      </c>
      <c r="D124" t="s">
        <v>3458</v>
      </c>
      <c r="E124" t="s">
        <v>3459</v>
      </c>
      <c r="F124">
        <v>550369</v>
      </c>
      <c r="G124">
        <v>0</v>
      </c>
      <c r="H124"/>
      <c r="I124"/>
      <c r="J124"/>
      <c r="K124"/>
      <c r="L124"/>
      <c r="M124">
        <v>791593</v>
      </c>
      <c r="N124">
        <v>79159</v>
      </c>
      <c r="O124">
        <v>64243</v>
      </c>
      <c r="P124"/>
      <c r="Q124"/>
      <c r="R124"/>
      <c r="S124"/>
      <c r="T124">
        <v>212306</v>
      </c>
      <c r="U124">
        <v>579287</v>
      </c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ht="15" x14ac:dyDescent="0.25">
      <c r="A125">
        <v>1</v>
      </c>
      <c r="B125" t="s">
        <v>1447</v>
      </c>
      <c r="C125" t="s">
        <v>3460</v>
      </c>
      <c r="D125" t="s">
        <v>3461</v>
      </c>
      <c r="E125" t="s">
        <v>3462</v>
      </c>
      <c r="F125">
        <v>641091</v>
      </c>
      <c r="G125">
        <v>0</v>
      </c>
      <c r="H125"/>
      <c r="I125"/>
      <c r="J125"/>
      <c r="K125"/>
      <c r="L125"/>
      <c r="M125">
        <v>1092040</v>
      </c>
      <c r="N125">
        <v>109204</v>
      </c>
      <c r="O125">
        <v>91284</v>
      </c>
      <c r="P125"/>
      <c r="Q125"/>
      <c r="R125"/>
      <c r="S125"/>
      <c r="T125">
        <v>333749</v>
      </c>
      <c r="U125">
        <v>758291</v>
      </c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ht="15" x14ac:dyDescent="0.25">
      <c r="A126">
        <v>1</v>
      </c>
      <c r="B126" t="s">
        <v>1447</v>
      </c>
      <c r="C126" t="s">
        <v>3463</v>
      </c>
      <c r="D126" t="s">
        <v>3112</v>
      </c>
      <c r="E126" t="s">
        <v>3462</v>
      </c>
      <c r="F126">
        <v>674244</v>
      </c>
      <c r="G126">
        <v>0</v>
      </c>
      <c r="H126"/>
      <c r="I126"/>
      <c r="J126"/>
      <c r="K126"/>
      <c r="L126"/>
      <c r="M126">
        <v>1182225</v>
      </c>
      <c r="N126">
        <v>118223</v>
      </c>
      <c r="O126">
        <v>99400</v>
      </c>
      <c r="P126"/>
      <c r="Q126"/>
      <c r="R126"/>
      <c r="S126"/>
      <c r="T126">
        <v>269565</v>
      </c>
      <c r="U126">
        <v>912660</v>
      </c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ht="15" x14ac:dyDescent="0.25">
      <c r="A127">
        <v>1</v>
      </c>
      <c r="B127" t="s">
        <v>3464</v>
      </c>
      <c r="C127" t="s">
        <v>3233</v>
      </c>
      <c r="D127" t="s">
        <v>3465</v>
      </c>
      <c r="E127" t="s">
        <v>3318</v>
      </c>
      <c r="F127">
        <v>539547</v>
      </c>
      <c r="G127">
        <v>0</v>
      </c>
      <c r="H127"/>
      <c r="I127"/>
      <c r="J127"/>
      <c r="K127"/>
      <c r="L127"/>
      <c r="M127">
        <v>744575</v>
      </c>
      <c r="N127">
        <v>74458</v>
      </c>
      <c r="O127">
        <v>60012</v>
      </c>
      <c r="P127"/>
      <c r="Q127"/>
      <c r="R127"/>
      <c r="S127"/>
      <c r="T127">
        <v>232335</v>
      </c>
      <c r="U127">
        <v>512240</v>
      </c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ht="15" x14ac:dyDescent="0.25">
      <c r="A128">
        <v>1</v>
      </c>
      <c r="B128" t="s">
        <v>3466</v>
      </c>
      <c r="C128" t="s">
        <v>3467</v>
      </c>
      <c r="D128" t="s">
        <v>3468</v>
      </c>
      <c r="E128" t="s">
        <v>3469</v>
      </c>
      <c r="F128">
        <v>535286</v>
      </c>
      <c r="G128">
        <v>0</v>
      </c>
      <c r="H128"/>
      <c r="I128"/>
      <c r="J128"/>
      <c r="K128"/>
      <c r="L128"/>
      <c r="M128">
        <v>779754</v>
      </c>
      <c r="N128">
        <v>77975</v>
      </c>
      <c r="O128">
        <v>63178</v>
      </c>
      <c r="P128"/>
      <c r="Q128"/>
      <c r="R128"/>
      <c r="S128"/>
      <c r="T128">
        <v>193006</v>
      </c>
      <c r="U128">
        <v>586748</v>
      </c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ht="15" x14ac:dyDescent="0.25">
      <c r="A129">
        <v>1</v>
      </c>
      <c r="B129" t="s">
        <v>3470</v>
      </c>
      <c r="C129" t="s">
        <v>3471</v>
      </c>
      <c r="D129" t="s">
        <v>3472</v>
      </c>
      <c r="E129" t="s">
        <v>3473</v>
      </c>
      <c r="F129">
        <v>550369</v>
      </c>
      <c r="G129">
        <v>0</v>
      </c>
      <c r="H129"/>
      <c r="I129"/>
      <c r="J129"/>
      <c r="K129"/>
      <c r="L129"/>
      <c r="M129">
        <v>811107</v>
      </c>
      <c r="N129">
        <v>81111</v>
      </c>
      <c r="O129">
        <v>66000</v>
      </c>
      <c r="P129"/>
      <c r="Q129"/>
      <c r="R129"/>
      <c r="S129"/>
      <c r="T129">
        <v>359565</v>
      </c>
      <c r="U129">
        <v>451542</v>
      </c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ht="15" x14ac:dyDescent="0.25">
      <c r="A130">
        <v>1</v>
      </c>
      <c r="B130" t="s">
        <v>3474</v>
      </c>
      <c r="C130" t="s">
        <v>3475</v>
      </c>
      <c r="D130" t="s">
        <v>3069</v>
      </c>
      <c r="E130" t="s">
        <v>3082</v>
      </c>
      <c r="F130">
        <v>371016</v>
      </c>
      <c r="G130">
        <v>0</v>
      </c>
      <c r="H130"/>
      <c r="I130"/>
      <c r="J130"/>
      <c r="K130"/>
      <c r="L130"/>
      <c r="M130">
        <v>371016</v>
      </c>
      <c r="N130">
        <v>37102</v>
      </c>
      <c r="O130">
        <v>26391</v>
      </c>
      <c r="P130"/>
      <c r="Q130"/>
      <c r="R130"/>
      <c r="S130"/>
      <c r="T130">
        <v>79203</v>
      </c>
      <c r="U130">
        <v>291813</v>
      </c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ht="15" x14ac:dyDescent="0.25">
      <c r="A131">
        <v>1</v>
      </c>
      <c r="B131" t="s">
        <v>3476</v>
      </c>
      <c r="C131" t="s">
        <v>3425</v>
      </c>
      <c r="D131" t="s">
        <v>3477</v>
      </c>
      <c r="E131" t="s">
        <v>3078</v>
      </c>
      <c r="F131">
        <v>371016</v>
      </c>
      <c r="G131">
        <v>0</v>
      </c>
      <c r="H131"/>
      <c r="I131"/>
      <c r="J131"/>
      <c r="K131"/>
      <c r="L131"/>
      <c r="M131">
        <v>424018</v>
      </c>
      <c r="N131">
        <v>42402</v>
      </c>
      <c r="O131">
        <v>31162</v>
      </c>
      <c r="P131"/>
      <c r="Q131"/>
      <c r="R131"/>
      <c r="S131"/>
      <c r="T131">
        <v>114374</v>
      </c>
      <c r="U131">
        <v>309644</v>
      </c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ht="15" x14ac:dyDescent="0.25">
      <c r="A132">
        <v>1</v>
      </c>
      <c r="B132" t="s">
        <v>3478</v>
      </c>
      <c r="C132" t="s">
        <v>3479</v>
      </c>
      <c r="D132" t="s">
        <v>3480</v>
      </c>
      <c r="E132" t="s">
        <v>3082</v>
      </c>
      <c r="F132">
        <v>371016</v>
      </c>
      <c r="G132">
        <v>0</v>
      </c>
      <c r="H132"/>
      <c r="I132"/>
      <c r="J132"/>
      <c r="K132"/>
      <c r="L132"/>
      <c r="M132">
        <v>371016</v>
      </c>
      <c r="N132">
        <v>37102</v>
      </c>
      <c r="O132">
        <v>26391</v>
      </c>
      <c r="P132"/>
      <c r="Q132"/>
      <c r="R132"/>
      <c r="S132"/>
      <c r="T132">
        <v>249303</v>
      </c>
      <c r="U132">
        <v>121713</v>
      </c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ht="15" x14ac:dyDescent="0.25">
      <c r="A133">
        <v>1</v>
      </c>
      <c r="B133" t="s">
        <v>3481</v>
      </c>
      <c r="C133" t="s">
        <v>3482</v>
      </c>
      <c r="D133" t="s">
        <v>3483</v>
      </c>
      <c r="E133" t="s">
        <v>3082</v>
      </c>
      <c r="F133">
        <v>371016</v>
      </c>
      <c r="G133">
        <v>0</v>
      </c>
      <c r="H133"/>
      <c r="I133"/>
      <c r="J133"/>
      <c r="K133"/>
      <c r="L133"/>
      <c r="M133">
        <v>371016</v>
      </c>
      <c r="N133">
        <v>37102</v>
      </c>
      <c r="O133">
        <v>26391</v>
      </c>
      <c r="P133"/>
      <c r="Q133"/>
      <c r="R133"/>
      <c r="S133"/>
      <c r="T133">
        <v>213903</v>
      </c>
      <c r="U133">
        <v>157113</v>
      </c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ht="15" x14ac:dyDescent="0.25">
      <c r="A134">
        <v>1</v>
      </c>
      <c r="B134" t="s">
        <v>3484</v>
      </c>
      <c r="C134" t="s">
        <v>3485</v>
      </c>
      <c r="D134" t="s">
        <v>3486</v>
      </c>
      <c r="E134" t="s">
        <v>3404</v>
      </c>
      <c r="F134">
        <v>388317</v>
      </c>
      <c r="G134">
        <v>0</v>
      </c>
      <c r="H134"/>
      <c r="I134"/>
      <c r="J134"/>
      <c r="K134"/>
      <c r="L134"/>
      <c r="M134">
        <v>388317</v>
      </c>
      <c r="N134">
        <v>38832</v>
      </c>
      <c r="O134">
        <v>27949</v>
      </c>
      <c r="P134"/>
      <c r="Q134"/>
      <c r="R134"/>
      <c r="S134"/>
      <c r="T134">
        <v>141064</v>
      </c>
      <c r="U134">
        <v>247253</v>
      </c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ht="15" x14ac:dyDescent="0.25">
      <c r="A135">
        <v>1</v>
      </c>
      <c r="B135" t="s">
        <v>3487</v>
      </c>
      <c r="C135" t="s">
        <v>3488</v>
      </c>
      <c r="D135" t="s">
        <v>3195</v>
      </c>
      <c r="E135" t="s">
        <v>3489</v>
      </c>
      <c r="F135">
        <v>371016</v>
      </c>
      <c r="G135">
        <v>0</v>
      </c>
      <c r="H135"/>
      <c r="I135"/>
      <c r="J135"/>
      <c r="K135"/>
      <c r="L135"/>
      <c r="M135">
        <v>424018</v>
      </c>
      <c r="N135">
        <v>42402</v>
      </c>
      <c r="O135">
        <v>31162</v>
      </c>
      <c r="P135"/>
      <c r="Q135"/>
      <c r="R135"/>
      <c r="S135"/>
      <c r="T135">
        <v>132874</v>
      </c>
      <c r="U135">
        <v>291144</v>
      </c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ht="15" x14ac:dyDescent="0.25">
      <c r="A136">
        <v>1</v>
      </c>
      <c r="B136" t="s">
        <v>3490</v>
      </c>
      <c r="C136" t="s">
        <v>3491</v>
      </c>
      <c r="D136" t="s">
        <v>3492</v>
      </c>
      <c r="E136" t="s">
        <v>3082</v>
      </c>
      <c r="F136">
        <v>371016</v>
      </c>
      <c r="G136">
        <v>0</v>
      </c>
      <c r="H136"/>
      <c r="I136"/>
      <c r="J136"/>
      <c r="K136"/>
      <c r="L136"/>
      <c r="M136">
        <v>371016</v>
      </c>
      <c r="N136">
        <v>37102</v>
      </c>
      <c r="O136">
        <v>26391</v>
      </c>
      <c r="P136"/>
      <c r="Q136"/>
      <c r="R136"/>
      <c r="S136"/>
      <c r="T136">
        <v>99703</v>
      </c>
      <c r="U136">
        <v>271313</v>
      </c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ht="15" x14ac:dyDescent="0.25">
      <c r="A137">
        <v>1</v>
      </c>
      <c r="B137" t="s">
        <v>3493</v>
      </c>
      <c r="C137" t="s">
        <v>3494</v>
      </c>
      <c r="D137" t="s">
        <v>3277</v>
      </c>
      <c r="E137" t="s">
        <v>3082</v>
      </c>
      <c r="F137">
        <v>371016</v>
      </c>
      <c r="G137">
        <v>0</v>
      </c>
      <c r="H137"/>
      <c r="I137"/>
      <c r="J137"/>
      <c r="K137"/>
      <c r="L137"/>
      <c r="M137">
        <v>371016</v>
      </c>
      <c r="N137">
        <v>37102</v>
      </c>
      <c r="O137">
        <v>26391</v>
      </c>
      <c r="P137"/>
      <c r="Q137"/>
      <c r="R137"/>
      <c r="S137"/>
      <c r="T137">
        <v>177703</v>
      </c>
      <c r="U137">
        <v>193313</v>
      </c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ht="15" x14ac:dyDescent="0.25">
      <c r="A138">
        <v>1</v>
      </c>
      <c r="B138" t="s">
        <v>3495</v>
      </c>
      <c r="C138" t="s">
        <v>3496</v>
      </c>
      <c r="D138" t="s">
        <v>3497</v>
      </c>
      <c r="E138" t="s">
        <v>3082</v>
      </c>
      <c r="F138">
        <v>371016</v>
      </c>
      <c r="G138">
        <v>0</v>
      </c>
      <c r="H138"/>
      <c r="I138"/>
      <c r="J138"/>
      <c r="K138"/>
      <c r="L138"/>
      <c r="M138">
        <v>371016</v>
      </c>
      <c r="N138">
        <v>37102</v>
      </c>
      <c r="O138">
        <v>26391</v>
      </c>
      <c r="P138"/>
      <c r="Q138"/>
      <c r="R138"/>
      <c r="S138"/>
      <c r="T138">
        <v>127753</v>
      </c>
      <c r="U138">
        <v>243263</v>
      </c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ht="15" x14ac:dyDescent="0.25">
      <c r="A139">
        <v>1</v>
      </c>
      <c r="B139" t="s">
        <v>3498</v>
      </c>
      <c r="C139" t="s">
        <v>3327</v>
      </c>
      <c r="D139" t="s">
        <v>3499</v>
      </c>
      <c r="E139" t="s">
        <v>3078</v>
      </c>
      <c r="F139">
        <v>371016</v>
      </c>
      <c r="G139">
        <v>0</v>
      </c>
      <c r="H139"/>
      <c r="I139"/>
      <c r="J139"/>
      <c r="K139"/>
      <c r="L139"/>
      <c r="M139">
        <v>397517</v>
      </c>
      <c r="N139">
        <v>39752</v>
      </c>
      <c r="O139">
        <v>28777</v>
      </c>
      <c r="P139"/>
      <c r="Q139"/>
      <c r="R139"/>
      <c r="S139"/>
      <c r="T139">
        <v>147039</v>
      </c>
      <c r="U139">
        <v>250478</v>
      </c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ht="15" x14ac:dyDescent="0.25">
      <c r="A140">
        <v>2</v>
      </c>
      <c r="B140" t="s">
        <v>3067</v>
      </c>
      <c r="C140" t="s">
        <v>3068</v>
      </c>
      <c r="D140" t="s">
        <v>3069</v>
      </c>
      <c r="E140" t="s">
        <v>3070</v>
      </c>
      <c r="F140">
        <v>504699</v>
      </c>
      <c r="G140">
        <v>0</v>
      </c>
      <c r="H140"/>
      <c r="I140"/>
      <c r="J140"/>
      <c r="K140"/>
      <c r="L140"/>
      <c r="M140">
        <v>545075</v>
      </c>
      <c r="N140">
        <v>54508</v>
      </c>
      <c r="O140">
        <v>42057</v>
      </c>
      <c r="P140"/>
      <c r="Q140"/>
      <c r="R140"/>
      <c r="S140"/>
      <c r="T140">
        <v>185212</v>
      </c>
      <c r="U140">
        <v>359863</v>
      </c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ht="15" x14ac:dyDescent="0.25">
      <c r="A141">
        <v>2</v>
      </c>
      <c r="B141" t="s">
        <v>3071</v>
      </c>
      <c r="C141" t="s">
        <v>3072</v>
      </c>
      <c r="D141" t="s">
        <v>3073</v>
      </c>
      <c r="E141" t="s">
        <v>3074</v>
      </c>
      <c r="F141">
        <v>469105</v>
      </c>
      <c r="G141">
        <v>0</v>
      </c>
      <c r="H141"/>
      <c r="I141"/>
      <c r="J141"/>
      <c r="K141"/>
      <c r="L141"/>
      <c r="M141">
        <v>506633</v>
      </c>
      <c r="N141">
        <v>50663</v>
      </c>
      <c r="O141">
        <v>38597</v>
      </c>
      <c r="P141"/>
      <c r="Q141"/>
      <c r="R141"/>
      <c r="S141"/>
      <c r="T141">
        <v>105151</v>
      </c>
      <c r="U141">
        <v>401482</v>
      </c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ht="15" x14ac:dyDescent="0.25">
      <c r="A142">
        <v>2</v>
      </c>
      <c r="B142" t="s">
        <v>3075</v>
      </c>
      <c r="C142" t="s">
        <v>3076</v>
      </c>
      <c r="D142" t="s">
        <v>3077</v>
      </c>
      <c r="E142" t="s">
        <v>3078</v>
      </c>
      <c r="F142">
        <v>415496</v>
      </c>
      <c r="G142">
        <v>0</v>
      </c>
      <c r="H142"/>
      <c r="I142"/>
      <c r="J142"/>
      <c r="K142"/>
      <c r="L142"/>
      <c r="M142">
        <v>415520</v>
      </c>
      <c r="N142">
        <v>41552</v>
      </c>
      <c r="O142">
        <v>30397</v>
      </c>
      <c r="P142"/>
      <c r="Q142"/>
      <c r="R142"/>
      <c r="S142"/>
      <c r="T142">
        <v>99204</v>
      </c>
      <c r="U142">
        <v>316316</v>
      </c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ht="15" x14ac:dyDescent="0.25">
      <c r="A143">
        <v>2</v>
      </c>
      <c r="B143" t="s">
        <v>3079</v>
      </c>
      <c r="C143" t="s">
        <v>3080</v>
      </c>
      <c r="D143" t="s">
        <v>3081</v>
      </c>
      <c r="E143" t="s">
        <v>3082</v>
      </c>
      <c r="F143">
        <v>415496</v>
      </c>
      <c r="G143">
        <v>0</v>
      </c>
      <c r="H143"/>
      <c r="I143"/>
      <c r="J143"/>
      <c r="K143"/>
      <c r="L143"/>
      <c r="M143">
        <v>415496</v>
      </c>
      <c r="N143">
        <v>41550</v>
      </c>
      <c r="O143">
        <v>30395</v>
      </c>
      <c r="P143"/>
      <c r="Q143"/>
      <c r="R143"/>
      <c r="S143"/>
      <c r="T143">
        <v>103500</v>
      </c>
      <c r="U143">
        <v>311996</v>
      </c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ht="15" x14ac:dyDescent="0.25">
      <c r="A144">
        <v>2</v>
      </c>
      <c r="B144" t="s">
        <v>3083</v>
      </c>
      <c r="C144" t="s">
        <v>3084</v>
      </c>
      <c r="D144" t="s">
        <v>3085</v>
      </c>
      <c r="E144" t="s">
        <v>3082</v>
      </c>
      <c r="F144">
        <v>415496</v>
      </c>
      <c r="G144">
        <v>0</v>
      </c>
      <c r="H144"/>
      <c r="I144"/>
      <c r="J144"/>
      <c r="K144"/>
      <c r="L144"/>
      <c r="M144">
        <v>498595</v>
      </c>
      <c r="N144">
        <v>49860</v>
      </c>
      <c r="O144">
        <v>37874</v>
      </c>
      <c r="P144"/>
      <c r="Q144"/>
      <c r="R144"/>
      <c r="S144"/>
      <c r="T144">
        <v>123399</v>
      </c>
      <c r="U144">
        <v>375196</v>
      </c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ht="15" x14ac:dyDescent="0.25">
      <c r="A145">
        <v>2</v>
      </c>
      <c r="B145" t="s">
        <v>3086</v>
      </c>
      <c r="C145" t="s">
        <v>3087</v>
      </c>
      <c r="D145" t="s">
        <v>3088</v>
      </c>
      <c r="E145" t="s">
        <v>3089</v>
      </c>
      <c r="F145">
        <v>431190</v>
      </c>
      <c r="G145">
        <v>0</v>
      </c>
      <c r="H145"/>
      <c r="I145"/>
      <c r="J145"/>
      <c r="K145"/>
      <c r="L145"/>
      <c r="M145">
        <v>548787</v>
      </c>
      <c r="N145">
        <v>54879</v>
      </c>
      <c r="O145">
        <v>42391</v>
      </c>
      <c r="P145"/>
      <c r="Q145"/>
      <c r="R145"/>
      <c r="S145"/>
      <c r="T145">
        <v>193132</v>
      </c>
      <c r="U145">
        <v>355655</v>
      </c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ht="15" x14ac:dyDescent="0.25">
      <c r="A146">
        <v>2</v>
      </c>
      <c r="B146" t="s">
        <v>3090</v>
      </c>
      <c r="C146" t="s">
        <v>3091</v>
      </c>
      <c r="D146" t="s">
        <v>3092</v>
      </c>
      <c r="E146" t="s">
        <v>3093</v>
      </c>
      <c r="F146">
        <v>577826</v>
      </c>
      <c r="G146">
        <v>0</v>
      </c>
      <c r="H146"/>
      <c r="I146"/>
      <c r="J146"/>
      <c r="K146"/>
      <c r="L146"/>
      <c r="M146">
        <v>1025642</v>
      </c>
      <c r="N146">
        <v>102564</v>
      </c>
      <c r="O146">
        <v>85308</v>
      </c>
      <c r="P146"/>
      <c r="Q146"/>
      <c r="R146"/>
      <c r="S146"/>
      <c r="T146">
        <v>202687</v>
      </c>
      <c r="U146">
        <v>822955</v>
      </c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ht="15" x14ac:dyDescent="0.25">
      <c r="A147">
        <v>2</v>
      </c>
      <c r="B147" t="s">
        <v>3094</v>
      </c>
      <c r="C147" t="s">
        <v>3095</v>
      </c>
      <c r="D147" t="s">
        <v>3096</v>
      </c>
      <c r="E147" t="s">
        <v>3097</v>
      </c>
      <c r="F147">
        <v>550369</v>
      </c>
      <c r="G147">
        <v>0</v>
      </c>
      <c r="H147"/>
      <c r="I147"/>
      <c r="J147"/>
      <c r="K147"/>
      <c r="L147"/>
      <c r="M147">
        <v>1078265</v>
      </c>
      <c r="N147">
        <v>107827</v>
      </c>
      <c r="O147">
        <v>90044</v>
      </c>
      <c r="P147"/>
      <c r="Q147"/>
      <c r="R147"/>
      <c r="S147"/>
      <c r="T147">
        <v>213375</v>
      </c>
      <c r="U147">
        <v>864890</v>
      </c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ht="15" x14ac:dyDescent="0.25">
      <c r="A148">
        <v>2</v>
      </c>
      <c r="B148" t="s">
        <v>3098</v>
      </c>
      <c r="C148" t="s">
        <v>3099</v>
      </c>
      <c r="D148" t="s">
        <v>3100</v>
      </c>
      <c r="E148" t="s">
        <v>3101</v>
      </c>
      <c r="F148">
        <v>577826</v>
      </c>
      <c r="G148">
        <v>0</v>
      </c>
      <c r="H148"/>
      <c r="I148"/>
      <c r="J148"/>
      <c r="K148"/>
      <c r="L148"/>
      <c r="M148">
        <v>1087517</v>
      </c>
      <c r="N148">
        <v>108752</v>
      </c>
      <c r="O148">
        <v>90877</v>
      </c>
      <c r="P148"/>
      <c r="Q148"/>
      <c r="R148"/>
      <c r="S148"/>
      <c r="T148">
        <v>220107</v>
      </c>
      <c r="U148">
        <v>867410</v>
      </c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ht="15" x14ac:dyDescent="0.25">
      <c r="A149">
        <v>2</v>
      </c>
      <c r="B149" t="s">
        <v>3102</v>
      </c>
      <c r="C149" t="s">
        <v>3103</v>
      </c>
      <c r="D149" t="s">
        <v>3104</v>
      </c>
      <c r="E149" t="s">
        <v>3105</v>
      </c>
      <c r="F149">
        <v>550369</v>
      </c>
      <c r="G149">
        <v>0</v>
      </c>
      <c r="H149"/>
      <c r="I149"/>
      <c r="J149"/>
      <c r="K149"/>
      <c r="L149"/>
      <c r="M149">
        <v>844358</v>
      </c>
      <c r="N149">
        <v>84436</v>
      </c>
      <c r="O149">
        <v>68992</v>
      </c>
      <c r="P149"/>
      <c r="Q149"/>
      <c r="R149"/>
      <c r="S149"/>
      <c r="T149">
        <v>202832</v>
      </c>
      <c r="U149">
        <v>641526</v>
      </c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ht="15" x14ac:dyDescent="0.25">
      <c r="A150">
        <v>2</v>
      </c>
      <c r="B150" t="s">
        <v>3106</v>
      </c>
      <c r="C150" t="s">
        <v>3107</v>
      </c>
      <c r="D150" t="s">
        <v>3108</v>
      </c>
      <c r="E150" t="s">
        <v>3109</v>
      </c>
      <c r="F150">
        <v>550369</v>
      </c>
      <c r="G150">
        <v>0</v>
      </c>
      <c r="H150"/>
      <c r="I150"/>
      <c r="J150"/>
      <c r="K150"/>
      <c r="L150"/>
      <c r="M150">
        <v>1105783</v>
      </c>
      <c r="N150">
        <v>110578</v>
      </c>
      <c r="O150">
        <v>92520</v>
      </c>
      <c r="P150"/>
      <c r="Q150"/>
      <c r="R150"/>
      <c r="S150"/>
      <c r="T150">
        <v>236852</v>
      </c>
      <c r="U150">
        <v>868931</v>
      </c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ht="15" x14ac:dyDescent="0.25">
      <c r="A151">
        <v>2</v>
      </c>
      <c r="B151" t="s">
        <v>3110</v>
      </c>
      <c r="C151" t="s">
        <v>3111</v>
      </c>
      <c r="D151" t="s">
        <v>3112</v>
      </c>
      <c r="E151" t="s">
        <v>3113</v>
      </c>
      <c r="F151">
        <v>550369</v>
      </c>
      <c r="G151">
        <v>0</v>
      </c>
      <c r="H151"/>
      <c r="I151"/>
      <c r="J151"/>
      <c r="K151"/>
      <c r="L151"/>
      <c r="M151">
        <v>1141328</v>
      </c>
      <c r="N151">
        <v>114133</v>
      </c>
      <c r="O151">
        <v>95720</v>
      </c>
      <c r="P151"/>
      <c r="Q151"/>
      <c r="R151"/>
      <c r="S151"/>
      <c r="T151">
        <v>230957</v>
      </c>
      <c r="U151">
        <v>910371</v>
      </c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ht="15" x14ac:dyDescent="0.25">
      <c r="A152">
        <v>2</v>
      </c>
      <c r="B152" t="s">
        <v>3114</v>
      </c>
      <c r="C152" t="s">
        <v>3115</v>
      </c>
      <c r="D152" t="s">
        <v>3116</v>
      </c>
      <c r="E152" t="s">
        <v>3117</v>
      </c>
      <c r="F152">
        <v>577826</v>
      </c>
      <c r="G152">
        <v>0</v>
      </c>
      <c r="H152"/>
      <c r="I152"/>
      <c r="J152"/>
      <c r="K152"/>
      <c r="L152"/>
      <c r="M152">
        <v>1011678</v>
      </c>
      <c r="N152">
        <v>101168</v>
      </c>
      <c r="O152">
        <v>84051</v>
      </c>
      <c r="P152"/>
      <c r="Q152"/>
      <c r="R152"/>
      <c r="S152"/>
      <c r="T152">
        <v>200997</v>
      </c>
      <c r="U152">
        <v>810681</v>
      </c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ht="15" x14ac:dyDescent="0.25">
      <c r="A153">
        <v>2</v>
      </c>
      <c r="B153" t="s">
        <v>3118</v>
      </c>
      <c r="C153" t="s">
        <v>3119</v>
      </c>
      <c r="D153" t="s">
        <v>3120</v>
      </c>
      <c r="E153" t="s">
        <v>3121</v>
      </c>
      <c r="F153">
        <v>539547</v>
      </c>
      <c r="G153">
        <v>0</v>
      </c>
      <c r="H153"/>
      <c r="I153"/>
      <c r="J153"/>
      <c r="K153"/>
      <c r="L153"/>
      <c r="M153">
        <v>1023341</v>
      </c>
      <c r="N153">
        <v>102334</v>
      </c>
      <c r="O153">
        <v>85101</v>
      </c>
      <c r="P153"/>
      <c r="Q153"/>
      <c r="R153"/>
      <c r="S153"/>
      <c r="T153">
        <v>202830</v>
      </c>
      <c r="U153">
        <v>820511</v>
      </c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ht="15" x14ac:dyDescent="0.25">
      <c r="A154">
        <v>2</v>
      </c>
      <c r="B154" t="s">
        <v>3122</v>
      </c>
      <c r="C154" t="s">
        <v>3123</v>
      </c>
      <c r="D154" t="s">
        <v>3124</v>
      </c>
      <c r="E154" t="s">
        <v>3125</v>
      </c>
      <c r="F154">
        <v>608457</v>
      </c>
      <c r="G154">
        <v>0</v>
      </c>
      <c r="H154"/>
      <c r="I154"/>
      <c r="J154"/>
      <c r="K154"/>
      <c r="L154"/>
      <c r="M154">
        <v>956292</v>
      </c>
      <c r="N154">
        <v>95629</v>
      </c>
      <c r="O154">
        <v>79066</v>
      </c>
      <c r="P154"/>
      <c r="Q154"/>
      <c r="R154"/>
      <c r="S154"/>
      <c r="T154">
        <v>192580</v>
      </c>
      <c r="U154">
        <v>763712</v>
      </c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ht="15" x14ac:dyDescent="0.25">
      <c r="A155">
        <v>2</v>
      </c>
      <c r="B155" t="s">
        <v>3126</v>
      </c>
      <c r="C155" t="s">
        <v>3127</v>
      </c>
      <c r="D155" t="s">
        <v>3128</v>
      </c>
      <c r="E155" t="s">
        <v>3129</v>
      </c>
      <c r="F155">
        <v>550369</v>
      </c>
      <c r="G155">
        <v>0</v>
      </c>
      <c r="H155"/>
      <c r="I155"/>
      <c r="J155"/>
      <c r="K155"/>
      <c r="L155"/>
      <c r="M155">
        <v>1039281</v>
      </c>
      <c r="N155">
        <v>103928</v>
      </c>
      <c r="O155">
        <v>86535</v>
      </c>
      <c r="P155"/>
      <c r="Q155"/>
      <c r="R155"/>
      <c r="S155"/>
      <c r="T155">
        <v>255817</v>
      </c>
      <c r="U155">
        <v>783464</v>
      </c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ht="15" x14ac:dyDescent="0.25">
      <c r="A156">
        <v>2</v>
      </c>
      <c r="B156" t="s">
        <v>3130</v>
      </c>
      <c r="C156" t="s">
        <v>3131</v>
      </c>
      <c r="D156" t="s">
        <v>3132</v>
      </c>
      <c r="E156" t="s">
        <v>3133</v>
      </c>
      <c r="F156">
        <v>550369</v>
      </c>
      <c r="G156">
        <v>0</v>
      </c>
      <c r="H156"/>
      <c r="I156"/>
      <c r="J156"/>
      <c r="K156"/>
      <c r="L156"/>
      <c r="M156">
        <v>875317</v>
      </c>
      <c r="N156">
        <v>87532</v>
      </c>
      <c r="O156">
        <v>71779</v>
      </c>
      <c r="P156"/>
      <c r="Q156"/>
      <c r="R156"/>
      <c r="S156"/>
      <c r="T156">
        <v>181815</v>
      </c>
      <c r="U156">
        <v>693502</v>
      </c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ht="15" x14ac:dyDescent="0.25">
      <c r="A157">
        <v>2</v>
      </c>
      <c r="B157" t="s">
        <v>3134</v>
      </c>
      <c r="C157" t="s">
        <v>3135</v>
      </c>
      <c r="D157" t="s">
        <v>3136</v>
      </c>
      <c r="E157" t="s">
        <v>3137</v>
      </c>
      <c r="F157">
        <v>539547</v>
      </c>
      <c r="G157">
        <v>0</v>
      </c>
      <c r="H157"/>
      <c r="I157"/>
      <c r="J157"/>
      <c r="K157"/>
      <c r="L157"/>
      <c r="M157">
        <v>886207</v>
      </c>
      <c r="N157">
        <v>88621</v>
      </c>
      <c r="O157">
        <v>72759</v>
      </c>
      <c r="P157"/>
      <c r="Q157"/>
      <c r="R157"/>
      <c r="S157"/>
      <c r="T157">
        <v>184925</v>
      </c>
      <c r="U157">
        <v>701282</v>
      </c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ht="15" x14ac:dyDescent="0.25">
      <c r="A158">
        <v>2</v>
      </c>
      <c r="B158" t="s">
        <v>3138</v>
      </c>
      <c r="C158" t="s">
        <v>3139</v>
      </c>
      <c r="D158" t="s">
        <v>3140</v>
      </c>
      <c r="E158" t="s">
        <v>3133</v>
      </c>
      <c r="F158">
        <v>539547</v>
      </c>
      <c r="G158">
        <v>0</v>
      </c>
      <c r="H158"/>
      <c r="I158"/>
      <c r="J158"/>
      <c r="K158"/>
      <c r="L158"/>
      <c r="M158">
        <v>914308</v>
      </c>
      <c r="N158">
        <v>91431</v>
      </c>
      <c r="O158">
        <v>75288</v>
      </c>
      <c r="P158"/>
      <c r="Q158"/>
      <c r="R158"/>
      <c r="S158"/>
      <c r="T158">
        <v>184214</v>
      </c>
      <c r="U158">
        <v>730094</v>
      </c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ht="15" x14ac:dyDescent="0.25">
      <c r="A159">
        <v>2</v>
      </c>
      <c r="B159" t="s">
        <v>3141</v>
      </c>
      <c r="C159" t="s">
        <v>3142</v>
      </c>
      <c r="D159" t="s">
        <v>3143</v>
      </c>
      <c r="E159" t="s">
        <v>3144</v>
      </c>
      <c r="F159">
        <v>539547</v>
      </c>
      <c r="G159">
        <v>0</v>
      </c>
      <c r="H159"/>
      <c r="I159"/>
      <c r="J159"/>
      <c r="K159"/>
      <c r="L159"/>
      <c r="M159">
        <v>1220050</v>
      </c>
      <c r="N159">
        <v>122005</v>
      </c>
      <c r="O159">
        <v>102805</v>
      </c>
      <c r="P159"/>
      <c r="Q159"/>
      <c r="R159"/>
      <c r="S159"/>
      <c r="T159">
        <v>248205</v>
      </c>
      <c r="U159">
        <v>971845</v>
      </c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ht="15" x14ac:dyDescent="0.25">
      <c r="A160">
        <v>2</v>
      </c>
      <c r="B160" t="s">
        <v>3145</v>
      </c>
      <c r="C160" t="s">
        <v>3146</v>
      </c>
      <c r="D160" t="s">
        <v>3147</v>
      </c>
      <c r="E160" t="s">
        <v>3137</v>
      </c>
      <c r="F160">
        <v>550369</v>
      </c>
      <c r="G160">
        <v>140825</v>
      </c>
      <c r="H160"/>
      <c r="I160"/>
      <c r="J160"/>
      <c r="K160"/>
      <c r="L160"/>
      <c r="M160">
        <v>888563</v>
      </c>
      <c r="N160">
        <v>74774</v>
      </c>
      <c r="O160">
        <v>74379</v>
      </c>
      <c r="P160"/>
      <c r="Q160"/>
      <c r="R160"/>
      <c r="S160"/>
      <c r="T160">
        <v>172916</v>
      </c>
      <c r="U160">
        <v>715647</v>
      </c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ht="15" x14ac:dyDescent="0.25">
      <c r="A161">
        <v>2</v>
      </c>
      <c r="B161" t="s">
        <v>3148</v>
      </c>
      <c r="C161" t="s">
        <v>3068</v>
      </c>
      <c r="D161" t="s">
        <v>3149</v>
      </c>
      <c r="E161" t="s">
        <v>3150</v>
      </c>
      <c r="F161">
        <v>577826</v>
      </c>
      <c r="G161">
        <v>0</v>
      </c>
      <c r="H161"/>
      <c r="I161"/>
      <c r="J161"/>
      <c r="K161"/>
      <c r="L161"/>
      <c r="M161">
        <v>1091128</v>
      </c>
      <c r="N161">
        <v>109113</v>
      </c>
      <c r="O161">
        <v>91202</v>
      </c>
      <c r="P161"/>
      <c r="Q161"/>
      <c r="R161"/>
      <c r="S161"/>
      <c r="T161">
        <v>216093</v>
      </c>
      <c r="U161">
        <v>875035</v>
      </c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ht="15" x14ac:dyDescent="0.25">
      <c r="A162">
        <v>2</v>
      </c>
      <c r="B162" t="s">
        <v>3151</v>
      </c>
      <c r="C162" t="s">
        <v>3152</v>
      </c>
      <c r="D162" t="s">
        <v>3153</v>
      </c>
      <c r="E162" t="s">
        <v>3154</v>
      </c>
      <c r="F162">
        <v>608457</v>
      </c>
      <c r="G162">
        <v>0</v>
      </c>
      <c r="H162"/>
      <c r="I162"/>
      <c r="J162"/>
      <c r="K162"/>
      <c r="L162"/>
      <c r="M162">
        <v>1017138</v>
      </c>
      <c r="N162">
        <v>101714</v>
      </c>
      <c r="O162">
        <v>84542</v>
      </c>
      <c r="P162"/>
      <c r="Q162"/>
      <c r="R162"/>
      <c r="S162"/>
      <c r="T162">
        <v>202341</v>
      </c>
      <c r="U162">
        <v>814797</v>
      </c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ht="15" x14ac:dyDescent="0.25">
      <c r="A163">
        <v>2</v>
      </c>
      <c r="B163" t="s">
        <v>3155</v>
      </c>
      <c r="C163" t="s">
        <v>3156</v>
      </c>
      <c r="D163" t="s">
        <v>3069</v>
      </c>
      <c r="E163" t="s">
        <v>3154</v>
      </c>
      <c r="F163">
        <v>539547</v>
      </c>
      <c r="G163">
        <v>0</v>
      </c>
      <c r="H163"/>
      <c r="I163"/>
      <c r="J163"/>
      <c r="K163"/>
      <c r="L163"/>
      <c r="M163">
        <v>1193073</v>
      </c>
      <c r="N163">
        <v>119307</v>
      </c>
      <c r="O163">
        <v>100377</v>
      </c>
      <c r="P163"/>
      <c r="Q163"/>
      <c r="R163"/>
      <c r="S163"/>
      <c r="T163">
        <v>267979</v>
      </c>
      <c r="U163">
        <v>925094</v>
      </c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ht="15" x14ac:dyDescent="0.25">
      <c r="A164">
        <v>2</v>
      </c>
      <c r="B164" t="s">
        <v>3157</v>
      </c>
      <c r="C164" t="s">
        <v>3158</v>
      </c>
      <c r="D164" t="s">
        <v>3159</v>
      </c>
      <c r="E164" t="s">
        <v>3154</v>
      </c>
      <c r="F164">
        <v>539547</v>
      </c>
      <c r="G164">
        <v>0</v>
      </c>
      <c r="H164"/>
      <c r="I164"/>
      <c r="J164"/>
      <c r="K164"/>
      <c r="L164"/>
      <c r="M164">
        <v>919928</v>
      </c>
      <c r="N164">
        <v>91993</v>
      </c>
      <c r="O164">
        <v>75794</v>
      </c>
      <c r="P164"/>
      <c r="Q164"/>
      <c r="R164"/>
      <c r="S164"/>
      <c r="T164">
        <v>205382</v>
      </c>
      <c r="U164">
        <v>714546</v>
      </c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ht="15" x14ac:dyDescent="0.25">
      <c r="A165">
        <v>2</v>
      </c>
      <c r="B165" t="s">
        <v>3160</v>
      </c>
      <c r="C165" t="s">
        <v>3161</v>
      </c>
      <c r="D165" t="s">
        <v>3162</v>
      </c>
      <c r="E165" t="s">
        <v>3154</v>
      </c>
      <c r="F165">
        <v>539547</v>
      </c>
      <c r="G165">
        <v>0</v>
      </c>
      <c r="H165"/>
      <c r="I165"/>
      <c r="J165"/>
      <c r="K165"/>
      <c r="L165"/>
      <c r="M165">
        <v>918804</v>
      </c>
      <c r="N165">
        <v>91880</v>
      </c>
      <c r="O165">
        <v>75692</v>
      </c>
      <c r="P165"/>
      <c r="Q165"/>
      <c r="R165"/>
      <c r="S165"/>
      <c r="T165">
        <v>194067</v>
      </c>
      <c r="U165">
        <v>724737</v>
      </c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ht="15" x14ac:dyDescent="0.25">
      <c r="A166">
        <v>2</v>
      </c>
      <c r="B166" t="s">
        <v>3163</v>
      </c>
      <c r="C166" t="s">
        <v>3164</v>
      </c>
      <c r="D166" t="s">
        <v>3073</v>
      </c>
      <c r="E166" t="s">
        <v>3121</v>
      </c>
      <c r="F166">
        <v>608457</v>
      </c>
      <c r="G166">
        <v>0</v>
      </c>
      <c r="H166"/>
      <c r="I166"/>
      <c r="J166"/>
      <c r="K166"/>
      <c r="L166"/>
      <c r="M166">
        <v>1084321</v>
      </c>
      <c r="N166">
        <v>108432</v>
      </c>
      <c r="O166">
        <v>90589</v>
      </c>
      <c r="P166"/>
      <c r="Q166"/>
      <c r="R166"/>
      <c r="S166"/>
      <c r="T166">
        <v>241406</v>
      </c>
      <c r="U166">
        <v>842915</v>
      </c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ht="15" x14ac:dyDescent="0.25">
      <c r="A167">
        <v>2</v>
      </c>
      <c r="B167" t="s">
        <v>3165</v>
      </c>
      <c r="C167" t="s">
        <v>3166</v>
      </c>
      <c r="D167" t="s">
        <v>3167</v>
      </c>
      <c r="E167" t="s">
        <v>3121</v>
      </c>
      <c r="F167">
        <v>577826</v>
      </c>
      <c r="G167">
        <v>0</v>
      </c>
      <c r="H167"/>
      <c r="I167"/>
      <c r="J167"/>
      <c r="K167"/>
      <c r="L167"/>
      <c r="M167">
        <v>961118</v>
      </c>
      <c r="N167">
        <v>96112</v>
      </c>
      <c r="O167">
        <v>79501</v>
      </c>
      <c r="P167"/>
      <c r="Q167"/>
      <c r="R167"/>
      <c r="S167"/>
      <c r="T167">
        <v>195091</v>
      </c>
      <c r="U167">
        <v>766027</v>
      </c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ht="15" x14ac:dyDescent="0.25">
      <c r="A168">
        <v>2</v>
      </c>
      <c r="B168" t="s">
        <v>3168</v>
      </c>
      <c r="C168" t="s">
        <v>3169</v>
      </c>
      <c r="D168" t="s">
        <v>3170</v>
      </c>
      <c r="E168" t="s">
        <v>3121</v>
      </c>
      <c r="F168">
        <v>535286</v>
      </c>
      <c r="G168">
        <v>0</v>
      </c>
      <c r="H168"/>
      <c r="I168"/>
      <c r="J168"/>
      <c r="K168"/>
      <c r="L168"/>
      <c r="M168">
        <v>797800</v>
      </c>
      <c r="N168">
        <v>79780</v>
      </c>
      <c r="O168">
        <v>64802</v>
      </c>
      <c r="P168"/>
      <c r="Q168"/>
      <c r="R168"/>
      <c r="S168"/>
      <c r="T168">
        <v>178035</v>
      </c>
      <c r="U168">
        <v>619765</v>
      </c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ht="15" x14ac:dyDescent="0.25">
      <c r="A169">
        <v>2</v>
      </c>
      <c r="B169" t="s">
        <v>3171</v>
      </c>
      <c r="C169" t="s">
        <v>3172</v>
      </c>
      <c r="D169" t="s">
        <v>3173</v>
      </c>
      <c r="E169" t="s">
        <v>3082</v>
      </c>
      <c r="F169">
        <v>415496</v>
      </c>
      <c r="G169">
        <v>0</v>
      </c>
      <c r="H169"/>
      <c r="I169"/>
      <c r="J169"/>
      <c r="K169"/>
      <c r="L169"/>
      <c r="M169">
        <v>415496</v>
      </c>
      <c r="N169">
        <v>41550</v>
      </c>
      <c r="O169">
        <v>30395</v>
      </c>
      <c r="P169"/>
      <c r="Q169"/>
      <c r="R169"/>
      <c r="S169"/>
      <c r="T169">
        <v>130600</v>
      </c>
      <c r="U169">
        <v>284896</v>
      </c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ht="15" x14ac:dyDescent="0.25">
      <c r="A170">
        <v>2</v>
      </c>
      <c r="B170" t="s">
        <v>3174</v>
      </c>
      <c r="C170" t="s">
        <v>3175</v>
      </c>
      <c r="D170" t="s">
        <v>3176</v>
      </c>
      <c r="E170" t="s">
        <v>3121</v>
      </c>
      <c r="F170">
        <v>539547</v>
      </c>
      <c r="G170">
        <v>0</v>
      </c>
      <c r="H170"/>
      <c r="I170"/>
      <c r="J170"/>
      <c r="K170"/>
      <c r="L170"/>
      <c r="M170">
        <v>916556</v>
      </c>
      <c r="N170">
        <v>91656</v>
      </c>
      <c r="O170">
        <v>75490</v>
      </c>
      <c r="P170"/>
      <c r="Q170"/>
      <c r="R170"/>
      <c r="S170"/>
      <c r="T170">
        <v>269041</v>
      </c>
      <c r="U170">
        <v>647515</v>
      </c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ht="15" x14ac:dyDescent="0.25">
      <c r="A171">
        <v>2</v>
      </c>
      <c r="B171" t="s">
        <v>3177</v>
      </c>
      <c r="C171" t="s">
        <v>3178</v>
      </c>
      <c r="D171" t="s">
        <v>3179</v>
      </c>
      <c r="E171" t="s">
        <v>3180</v>
      </c>
      <c r="F171">
        <v>539547</v>
      </c>
      <c r="G171">
        <v>0</v>
      </c>
      <c r="H171"/>
      <c r="I171"/>
      <c r="J171"/>
      <c r="K171"/>
      <c r="L171"/>
      <c r="M171">
        <v>979503</v>
      </c>
      <c r="N171">
        <v>97950</v>
      </c>
      <c r="O171">
        <v>81155</v>
      </c>
      <c r="P171"/>
      <c r="Q171"/>
      <c r="R171"/>
      <c r="S171"/>
      <c r="T171">
        <v>196000</v>
      </c>
      <c r="U171">
        <v>783503</v>
      </c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ht="15" x14ac:dyDescent="0.25">
      <c r="A172">
        <v>2</v>
      </c>
      <c r="B172" t="s">
        <v>3181</v>
      </c>
      <c r="C172" t="s">
        <v>3182</v>
      </c>
      <c r="D172" t="s">
        <v>3183</v>
      </c>
      <c r="E172" t="s">
        <v>3184</v>
      </c>
      <c r="F172">
        <v>539547</v>
      </c>
      <c r="G172">
        <v>0</v>
      </c>
      <c r="H172"/>
      <c r="I172"/>
      <c r="J172"/>
      <c r="K172"/>
      <c r="L172"/>
      <c r="M172">
        <v>988495</v>
      </c>
      <c r="N172">
        <v>98850</v>
      </c>
      <c r="O172">
        <v>81965</v>
      </c>
      <c r="P172"/>
      <c r="Q172"/>
      <c r="R172"/>
      <c r="S172"/>
      <c r="T172">
        <v>256010</v>
      </c>
      <c r="U172">
        <v>732485</v>
      </c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ht="15" x14ac:dyDescent="0.25">
      <c r="A173">
        <v>2</v>
      </c>
      <c r="B173" t="s">
        <v>3185</v>
      </c>
      <c r="C173" t="s">
        <v>3186</v>
      </c>
      <c r="D173" t="s">
        <v>3187</v>
      </c>
      <c r="E173" t="s">
        <v>3121</v>
      </c>
      <c r="F173">
        <v>539547</v>
      </c>
      <c r="G173">
        <v>0</v>
      </c>
      <c r="H173"/>
      <c r="I173"/>
      <c r="J173"/>
      <c r="K173"/>
      <c r="L173"/>
      <c r="M173">
        <v>879462</v>
      </c>
      <c r="N173">
        <v>87946</v>
      </c>
      <c r="O173">
        <v>72152</v>
      </c>
      <c r="P173"/>
      <c r="Q173"/>
      <c r="R173"/>
      <c r="S173"/>
      <c r="T173">
        <v>188593</v>
      </c>
      <c r="U173">
        <v>690869</v>
      </c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ht="15" x14ac:dyDescent="0.25">
      <c r="A174">
        <v>2</v>
      </c>
      <c r="B174" t="s">
        <v>3188</v>
      </c>
      <c r="C174" t="s">
        <v>3189</v>
      </c>
      <c r="D174" t="s">
        <v>3190</v>
      </c>
      <c r="E174" t="s">
        <v>3121</v>
      </c>
      <c r="F174">
        <v>539547</v>
      </c>
      <c r="G174">
        <v>0</v>
      </c>
      <c r="H174"/>
      <c r="I174"/>
      <c r="J174"/>
      <c r="K174"/>
      <c r="L174"/>
      <c r="M174">
        <v>897447</v>
      </c>
      <c r="N174">
        <v>89745</v>
      </c>
      <c r="O174">
        <v>73770</v>
      </c>
      <c r="P174"/>
      <c r="Q174"/>
      <c r="R174"/>
      <c r="S174"/>
      <c r="T174">
        <v>178910</v>
      </c>
      <c r="U174">
        <v>718537</v>
      </c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ht="15" x14ac:dyDescent="0.25">
      <c r="A175">
        <v>2</v>
      </c>
      <c r="B175" t="s">
        <v>3191</v>
      </c>
      <c r="C175" t="s">
        <v>3192</v>
      </c>
      <c r="D175" t="s">
        <v>3193</v>
      </c>
      <c r="E175" t="s">
        <v>3133</v>
      </c>
      <c r="F175">
        <v>539547</v>
      </c>
      <c r="G175">
        <v>0</v>
      </c>
      <c r="H175"/>
      <c r="I175"/>
      <c r="J175"/>
      <c r="K175"/>
      <c r="L175"/>
      <c r="M175">
        <v>831127</v>
      </c>
      <c r="N175">
        <v>83113</v>
      </c>
      <c r="O175">
        <v>67801</v>
      </c>
      <c r="P175"/>
      <c r="Q175"/>
      <c r="R175"/>
      <c r="S175"/>
      <c r="T175">
        <v>166309</v>
      </c>
      <c r="U175">
        <v>664818</v>
      </c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ht="15" x14ac:dyDescent="0.25">
      <c r="A176">
        <v>2</v>
      </c>
      <c r="B176" t="s">
        <v>3194</v>
      </c>
      <c r="C176" t="s">
        <v>3195</v>
      </c>
      <c r="D176" t="s">
        <v>3196</v>
      </c>
      <c r="E176" t="s">
        <v>3197</v>
      </c>
      <c r="F176">
        <v>539547</v>
      </c>
      <c r="G176">
        <v>0</v>
      </c>
      <c r="H176"/>
      <c r="I176"/>
      <c r="J176"/>
      <c r="K176"/>
      <c r="L176"/>
      <c r="M176">
        <v>860353</v>
      </c>
      <c r="N176">
        <v>86035</v>
      </c>
      <c r="O176">
        <v>70432</v>
      </c>
      <c r="P176"/>
      <c r="Q176"/>
      <c r="R176"/>
      <c r="S176"/>
      <c r="T176">
        <v>195362</v>
      </c>
      <c r="U176">
        <v>664991</v>
      </c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ht="15" x14ac:dyDescent="0.25">
      <c r="A177">
        <v>2</v>
      </c>
      <c r="B177" t="s">
        <v>3198</v>
      </c>
      <c r="C177" t="s">
        <v>3199</v>
      </c>
      <c r="D177" t="s">
        <v>3200</v>
      </c>
      <c r="E177" t="s">
        <v>3201</v>
      </c>
      <c r="F177">
        <v>535286</v>
      </c>
      <c r="G177">
        <v>0</v>
      </c>
      <c r="H177"/>
      <c r="I177"/>
      <c r="J177"/>
      <c r="K177"/>
      <c r="L177"/>
      <c r="M177">
        <v>1054291</v>
      </c>
      <c r="N177">
        <v>105429</v>
      </c>
      <c r="O177">
        <v>87886</v>
      </c>
      <c r="P177"/>
      <c r="Q177"/>
      <c r="R177"/>
      <c r="S177"/>
      <c r="T177">
        <v>220418</v>
      </c>
      <c r="U177">
        <v>833873</v>
      </c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ht="15" x14ac:dyDescent="0.25">
      <c r="A178">
        <v>2</v>
      </c>
      <c r="B178" t="s">
        <v>3202</v>
      </c>
      <c r="C178" t="s">
        <v>3203</v>
      </c>
      <c r="D178" t="s">
        <v>3204</v>
      </c>
      <c r="E178" t="s">
        <v>3205</v>
      </c>
      <c r="F178">
        <v>550369</v>
      </c>
      <c r="G178">
        <v>0</v>
      </c>
      <c r="H178"/>
      <c r="I178"/>
      <c r="J178"/>
      <c r="K178"/>
      <c r="L178"/>
      <c r="M178">
        <v>1106930</v>
      </c>
      <c r="N178">
        <v>110693</v>
      </c>
      <c r="O178">
        <v>92624</v>
      </c>
      <c r="P178"/>
      <c r="Q178"/>
      <c r="R178"/>
      <c r="S178"/>
      <c r="T178">
        <v>303671</v>
      </c>
      <c r="U178">
        <v>803259</v>
      </c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ht="15" x14ac:dyDescent="0.25">
      <c r="A179">
        <v>2</v>
      </c>
      <c r="B179" t="s">
        <v>3206</v>
      </c>
      <c r="C179" t="s">
        <v>3207</v>
      </c>
      <c r="D179" t="s">
        <v>3208</v>
      </c>
      <c r="E179" t="s">
        <v>3209</v>
      </c>
      <c r="F179">
        <v>469105</v>
      </c>
      <c r="G179">
        <v>0</v>
      </c>
      <c r="H179"/>
      <c r="I179"/>
      <c r="J179"/>
      <c r="K179"/>
      <c r="L179"/>
      <c r="M179">
        <v>469105</v>
      </c>
      <c r="N179">
        <v>46911</v>
      </c>
      <c r="O179">
        <v>35219</v>
      </c>
      <c r="P179"/>
      <c r="Q179"/>
      <c r="R179"/>
      <c r="S179"/>
      <c r="T179">
        <v>160871</v>
      </c>
      <c r="U179">
        <v>308234</v>
      </c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ht="15" x14ac:dyDescent="0.25">
      <c r="A180">
        <v>2</v>
      </c>
      <c r="B180" t="s">
        <v>3210</v>
      </c>
      <c r="C180" t="s">
        <v>3211</v>
      </c>
      <c r="D180" t="s">
        <v>3212</v>
      </c>
      <c r="E180" t="s">
        <v>3213</v>
      </c>
      <c r="F180">
        <v>539547</v>
      </c>
      <c r="G180">
        <v>0</v>
      </c>
      <c r="H180"/>
      <c r="I180"/>
      <c r="J180"/>
      <c r="K180"/>
      <c r="L180"/>
      <c r="M180">
        <v>942410</v>
      </c>
      <c r="N180">
        <v>94241</v>
      </c>
      <c r="O180">
        <v>77817</v>
      </c>
      <c r="P180"/>
      <c r="Q180"/>
      <c r="R180"/>
      <c r="S180"/>
      <c r="T180">
        <v>232003</v>
      </c>
      <c r="U180">
        <v>710407</v>
      </c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ht="15" x14ac:dyDescent="0.25">
      <c r="A181">
        <v>2</v>
      </c>
      <c r="B181" t="s">
        <v>3214</v>
      </c>
      <c r="C181" t="s">
        <v>3215</v>
      </c>
      <c r="D181" t="s">
        <v>3216</v>
      </c>
      <c r="E181" t="s">
        <v>3121</v>
      </c>
      <c r="F181">
        <v>550369</v>
      </c>
      <c r="G181">
        <v>0</v>
      </c>
      <c r="H181"/>
      <c r="I181"/>
      <c r="J181"/>
      <c r="K181"/>
      <c r="L181"/>
      <c r="M181">
        <v>875317</v>
      </c>
      <c r="N181">
        <v>87532</v>
      </c>
      <c r="O181">
        <v>71779</v>
      </c>
      <c r="P181"/>
      <c r="Q181"/>
      <c r="R181"/>
      <c r="S181"/>
      <c r="T181">
        <v>225265</v>
      </c>
      <c r="U181">
        <v>650052</v>
      </c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ht="15" x14ac:dyDescent="0.25">
      <c r="A182">
        <v>2</v>
      </c>
      <c r="B182" t="s">
        <v>3217</v>
      </c>
      <c r="C182" t="s">
        <v>3218</v>
      </c>
      <c r="D182" t="s">
        <v>3166</v>
      </c>
      <c r="E182" t="s">
        <v>3078</v>
      </c>
      <c r="F182">
        <v>415496</v>
      </c>
      <c r="G182">
        <v>0</v>
      </c>
      <c r="H182"/>
      <c r="I182"/>
      <c r="J182"/>
      <c r="K182"/>
      <c r="L182"/>
      <c r="M182">
        <v>581718</v>
      </c>
      <c r="N182">
        <v>58172</v>
      </c>
      <c r="O182">
        <v>45355</v>
      </c>
      <c r="P182"/>
      <c r="Q182"/>
      <c r="R182"/>
      <c r="S182"/>
      <c r="T182">
        <v>332932</v>
      </c>
      <c r="U182">
        <v>248786</v>
      </c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ht="15" x14ac:dyDescent="0.25">
      <c r="A183">
        <v>2</v>
      </c>
      <c r="B183" t="s">
        <v>3219</v>
      </c>
      <c r="C183" t="s">
        <v>3220</v>
      </c>
      <c r="D183" t="s">
        <v>3221</v>
      </c>
      <c r="E183" t="s">
        <v>3121</v>
      </c>
      <c r="F183">
        <v>577826</v>
      </c>
      <c r="G183">
        <v>0</v>
      </c>
      <c r="H183"/>
      <c r="I183"/>
      <c r="J183"/>
      <c r="K183"/>
      <c r="L183"/>
      <c r="M183">
        <v>953413</v>
      </c>
      <c r="N183">
        <v>95341</v>
      </c>
      <c r="O183">
        <v>78807</v>
      </c>
      <c r="P183"/>
      <c r="Q183"/>
      <c r="R183"/>
      <c r="S183"/>
      <c r="T183">
        <v>272063</v>
      </c>
      <c r="U183">
        <v>681350</v>
      </c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ht="15" x14ac:dyDescent="0.25">
      <c r="A184">
        <v>2</v>
      </c>
      <c r="B184" t="s">
        <v>3222</v>
      </c>
      <c r="C184" t="s">
        <v>3223</v>
      </c>
      <c r="D184" t="s">
        <v>3224</v>
      </c>
      <c r="E184" t="s">
        <v>3078</v>
      </c>
      <c r="F184">
        <v>373016</v>
      </c>
      <c r="G184">
        <v>0</v>
      </c>
      <c r="H184"/>
      <c r="I184"/>
      <c r="J184"/>
      <c r="K184"/>
      <c r="L184"/>
      <c r="M184">
        <v>373016</v>
      </c>
      <c r="N184">
        <v>37302</v>
      </c>
      <c r="O184">
        <v>26571</v>
      </c>
      <c r="P184"/>
      <c r="Q184"/>
      <c r="R184"/>
      <c r="S184"/>
      <c r="T184">
        <v>113903</v>
      </c>
      <c r="U184">
        <v>259113</v>
      </c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ht="15" x14ac:dyDescent="0.25">
      <c r="A185">
        <v>2</v>
      </c>
      <c r="B185" t="s">
        <v>3225</v>
      </c>
      <c r="C185" t="s">
        <v>3226</v>
      </c>
      <c r="D185" t="s">
        <v>3227</v>
      </c>
      <c r="E185" t="s">
        <v>3228</v>
      </c>
      <c r="F185">
        <v>371016</v>
      </c>
      <c r="G185">
        <v>0</v>
      </c>
      <c r="H185"/>
      <c r="I185"/>
      <c r="J185"/>
      <c r="K185"/>
      <c r="L185"/>
      <c r="M185">
        <v>371040</v>
      </c>
      <c r="N185">
        <v>37104</v>
      </c>
      <c r="O185">
        <v>26394</v>
      </c>
      <c r="P185"/>
      <c r="Q185"/>
      <c r="R185"/>
      <c r="S185"/>
      <c r="T185">
        <v>77208</v>
      </c>
      <c r="U185">
        <v>293832</v>
      </c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ht="15" x14ac:dyDescent="0.25">
      <c r="A186">
        <v>2</v>
      </c>
      <c r="B186" t="s">
        <v>3229</v>
      </c>
      <c r="C186" t="s">
        <v>3230</v>
      </c>
      <c r="D186" t="s">
        <v>3231</v>
      </c>
      <c r="E186" t="s">
        <v>3184</v>
      </c>
      <c r="F186">
        <v>539547</v>
      </c>
      <c r="G186">
        <v>0</v>
      </c>
      <c r="H186"/>
      <c r="I186"/>
      <c r="J186"/>
      <c r="K186"/>
      <c r="L186"/>
      <c r="M186">
        <v>894075</v>
      </c>
      <c r="N186">
        <v>89408</v>
      </c>
      <c r="O186">
        <v>73467</v>
      </c>
      <c r="P186"/>
      <c r="Q186"/>
      <c r="R186"/>
      <c r="S186"/>
      <c r="T186">
        <v>207920</v>
      </c>
      <c r="U186">
        <v>686155</v>
      </c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ht="15" x14ac:dyDescent="0.25">
      <c r="A187">
        <v>2</v>
      </c>
      <c r="B187" t="s">
        <v>3232</v>
      </c>
      <c r="C187" t="s">
        <v>3233</v>
      </c>
      <c r="D187" t="s">
        <v>3234</v>
      </c>
      <c r="E187" t="s">
        <v>3235</v>
      </c>
      <c r="F187">
        <v>539547</v>
      </c>
      <c r="G187">
        <v>0</v>
      </c>
      <c r="H187"/>
      <c r="I187"/>
      <c r="J187"/>
      <c r="K187"/>
      <c r="L187"/>
      <c r="M187">
        <v>899695</v>
      </c>
      <c r="N187">
        <v>89970</v>
      </c>
      <c r="O187">
        <v>73973</v>
      </c>
      <c r="P187"/>
      <c r="Q187"/>
      <c r="R187"/>
      <c r="S187"/>
      <c r="T187">
        <v>196908</v>
      </c>
      <c r="U187">
        <v>702787</v>
      </c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ht="15" x14ac:dyDescent="0.25">
      <c r="A188">
        <v>2</v>
      </c>
      <c r="B188" t="s">
        <v>3236</v>
      </c>
      <c r="C188" t="s">
        <v>3237</v>
      </c>
      <c r="D188" t="s">
        <v>3179</v>
      </c>
      <c r="E188" t="s">
        <v>3238</v>
      </c>
      <c r="F188">
        <v>539547</v>
      </c>
      <c r="G188">
        <v>0</v>
      </c>
      <c r="H188"/>
      <c r="I188"/>
      <c r="J188"/>
      <c r="K188"/>
      <c r="L188"/>
      <c r="M188">
        <v>901943</v>
      </c>
      <c r="N188">
        <v>90194</v>
      </c>
      <c r="O188">
        <v>74175</v>
      </c>
      <c r="P188"/>
      <c r="Q188"/>
      <c r="R188"/>
      <c r="S188"/>
      <c r="T188">
        <v>191864</v>
      </c>
      <c r="U188">
        <v>710079</v>
      </c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ht="15" x14ac:dyDescent="0.25">
      <c r="A189">
        <v>2</v>
      </c>
      <c r="B189" t="s">
        <v>3239</v>
      </c>
      <c r="C189" t="s">
        <v>3240</v>
      </c>
      <c r="D189" t="s">
        <v>3241</v>
      </c>
      <c r="E189" t="s">
        <v>3242</v>
      </c>
      <c r="F189">
        <v>539547</v>
      </c>
      <c r="G189">
        <v>0</v>
      </c>
      <c r="H189"/>
      <c r="I189"/>
      <c r="J189"/>
      <c r="K189"/>
      <c r="L189"/>
      <c r="M189">
        <v>863726</v>
      </c>
      <c r="N189">
        <v>86373</v>
      </c>
      <c r="O189">
        <v>70735</v>
      </c>
      <c r="P189"/>
      <c r="Q189"/>
      <c r="R189"/>
      <c r="S189"/>
      <c r="T189">
        <v>185553</v>
      </c>
      <c r="U189">
        <v>678173</v>
      </c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ht="15" x14ac:dyDescent="0.25">
      <c r="A190">
        <v>2</v>
      </c>
      <c r="B190" t="s">
        <v>3243</v>
      </c>
      <c r="C190" t="s">
        <v>3244</v>
      </c>
      <c r="D190" t="s">
        <v>3245</v>
      </c>
      <c r="E190" t="s">
        <v>3242</v>
      </c>
      <c r="F190">
        <v>550369</v>
      </c>
      <c r="G190">
        <v>0</v>
      </c>
      <c r="H190"/>
      <c r="I190"/>
      <c r="J190"/>
      <c r="K190"/>
      <c r="L190"/>
      <c r="M190">
        <v>924620</v>
      </c>
      <c r="N190">
        <v>92462</v>
      </c>
      <c r="O190">
        <v>76216</v>
      </c>
      <c r="P190"/>
      <c r="Q190"/>
      <c r="R190"/>
      <c r="S190"/>
      <c r="T190">
        <v>263132</v>
      </c>
      <c r="U190">
        <v>661488</v>
      </c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ht="15" x14ac:dyDescent="0.25">
      <c r="A191">
        <v>2</v>
      </c>
      <c r="B191" t="s">
        <v>3246</v>
      </c>
      <c r="C191" t="s">
        <v>3247</v>
      </c>
      <c r="D191" t="s">
        <v>3248</v>
      </c>
      <c r="E191" t="s">
        <v>3249</v>
      </c>
      <c r="F191">
        <v>539547</v>
      </c>
      <c r="G191">
        <v>0</v>
      </c>
      <c r="H191"/>
      <c r="I191"/>
      <c r="J191"/>
      <c r="K191"/>
      <c r="L191"/>
      <c r="M191">
        <v>897447</v>
      </c>
      <c r="N191">
        <v>89745</v>
      </c>
      <c r="O191">
        <v>73770</v>
      </c>
      <c r="P191"/>
      <c r="Q191"/>
      <c r="R191"/>
      <c r="S191"/>
      <c r="T191">
        <v>182810</v>
      </c>
      <c r="U191">
        <v>714637</v>
      </c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ht="15" x14ac:dyDescent="0.25">
      <c r="A192">
        <v>2</v>
      </c>
      <c r="B192" t="s">
        <v>3250</v>
      </c>
      <c r="C192" t="s">
        <v>3251</v>
      </c>
      <c r="D192" t="s">
        <v>3252</v>
      </c>
      <c r="E192" t="s">
        <v>3078</v>
      </c>
      <c r="F192">
        <v>415496</v>
      </c>
      <c r="G192">
        <v>0</v>
      </c>
      <c r="H192"/>
      <c r="I192"/>
      <c r="J192"/>
      <c r="K192"/>
      <c r="L192"/>
      <c r="M192">
        <v>528813</v>
      </c>
      <c r="N192">
        <v>41247</v>
      </c>
      <c r="O192">
        <v>41757</v>
      </c>
      <c r="P192"/>
      <c r="Q192"/>
      <c r="R192"/>
      <c r="S192"/>
      <c r="T192">
        <v>207159</v>
      </c>
      <c r="U192">
        <v>321654</v>
      </c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ht="15" x14ac:dyDescent="0.25">
      <c r="A193">
        <v>2</v>
      </c>
      <c r="B193" t="s">
        <v>3253</v>
      </c>
      <c r="C193" t="s">
        <v>3254</v>
      </c>
      <c r="D193" t="s">
        <v>3255</v>
      </c>
      <c r="E193" t="s">
        <v>3256</v>
      </c>
      <c r="F193">
        <v>608457</v>
      </c>
      <c r="G193">
        <v>0</v>
      </c>
      <c r="H193"/>
      <c r="I193"/>
      <c r="J193"/>
      <c r="K193"/>
      <c r="L193"/>
      <c r="M193">
        <v>1019673</v>
      </c>
      <c r="N193">
        <v>101967</v>
      </c>
      <c r="O193">
        <v>84771</v>
      </c>
      <c r="P193"/>
      <c r="Q193"/>
      <c r="R193"/>
      <c r="S193"/>
      <c r="T193">
        <v>247523</v>
      </c>
      <c r="U193">
        <v>772150</v>
      </c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ht="15" x14ac:dyDescent="0.25">
      <c r="A194">
        <v>2</v>
      </c>
      <c r="B194" t="s">
        <v>3257</v>
      </c>
      <c r="C194" t="s">
        <v>3258</v>
      </c>
      <c r="D194" t="s">
        <v>3259</v>
      </c>
      <c r="E194" t="s">
        <v>3078</v>
      </c>
      <c r="F194">
        <v>396798</v>
      </c>
      <c r="G194">
        <v>0</v>
      </c>
      <c r="H194"/>
      <c r="I194"/>
      <c r="J194"/>
      <c r="K194"/>
      <c r="L194"/>
      <c r="M194">
        <v>505016</v>
      </c>
      <c r="N194">
        <v>39391</v>
      </c>
      <c r="O194">
        <v>39562</v>
      </c>
      <c r="P194"/>
      <c r="Q194"/>
      <c r="R194"/>
      <c r="S194"/>
      <c r="T194">
        <v>136171</v>
      </c>
      <c r="U194">
        <v>368845</v>
      </c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ht="15" x14ac:dyDescent="0.25">
      <c r="A195">
        <v>2</v>
      </c>
      <c r="B195" t="s">
        <v>3260</v>
      </c>
      <c r="C195" t="s">
        <v>3261</v>
      </c>
      <c r="D195" t="s">
        <v>3111</v>
      </c>
      <c r="E195" t="s">
        <v>3133</v>
      </c>
      <c r="F195">
        <v>539547</v>
      </c>
      <c r="G195">
        <v>0</v>
      </c>
      <c r="H195"/>
      <c r="I195"/>
      <c r="J195"/>
      <c r="K195"/>
      <c r="L195"/>
      <c r="M195">
        <v>919928</v>
      </c>
      <c r="N195">
        <v>91993</v>
      </c>
      <c r="O195">
        <v>75794</v>
      </c>
      <c r="P195"/>
      <c r="Q195"/>
      <c r="R195"/>
      <c r="S195"/>
      <c r="T195">
        <v>627682</v>
      </c>
      <c r="U195">
        <v>292246</v>
      </c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ht="15" x14ac:dyDescent="0.25">
      <c r="A196">
        <v>2</v>
      </c>
      <c r="B196" t="s">
        <v>3262</v>
      </c>
      <c r="C196" t="s">
        <v>3263</v>
      </c>
      <c r="D196" t="s">
        <v>3264</v>
      </c>
      <c r="E196" t="s">
        <v>3121</v>
      </c>
      <c r="F196">
        <v>539547</v>
      </c>
      <c r="G196">
        <v>0</v>
      </c>
      <c r="H196"/>
      <c r="I196"/>
      <c r="J196"/>
      <c r="K196"/>
      <c r="L196"/>
      <c r="M196">
        <v>798530</v>
      </c>
      <c r="N196">
        <v>79853</v>
      </c>
      <c r="O196">
        <v>64868</v>
      </c>
      <c r="P196"/>
      <c r="Q196"/>
      <c r="R196"/>
      <c r="S196"/>
      <c r="T196">
        <v>232966</v>
      </c>
      <c r="U196">
        <v>565564</v>
      </c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ht="15" x14ac:dyDescent="0.25">
      <c r="A197">
        <v>2</v>
      </c>
      <c r="B197" t="s">
        <v>3265</v>
      </c>
      <c r="C197" t="s">
        <v>3266</v>
      </c>
      <c r="D197" t="s">
        <v>3267</v>
      </c>
      <c r="E197" t="s">
        <v>3082</v>
      </c>
      <c r="F197">
        <v>396798</v>
      </c>
      <c r="G197">
        <v>0</v>
      </c>
      <c r="H197"/>
      <c r="I197"/>
      <c r="J197"/>
      <c r="K197"/>
      <c r="L197"/>
      <c r="M197">
        <v>396798</v>
      </c>
      <c r="N197">
        <v>39680</v>
      </c>
      <c r="O197">
        <v>28712</v>
      </c>
      <c r="P197"/>
      <c r="Q197"/>
      <c r="R197"/>
      <c r="S197"/>
      <c r="T197">
        <v>102610</v>
      </c>
      <c r="U197">
        <v>294188</v>
      </c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ht="15" x14ac:dyDescent="0.25">
      <c r="A198">
        <v>2</v>
      </c>
      <c r="B198" t="s">
        <v>3268</v>
      </c>
      <c r="C198" t="s">
        <v>3269</v>
      </c>
      <c r="D198" t="s">
        <v>3270</v>
      </c>
      <c r="E198" t="s">
        <v>3271</v>
      </c>
      <c r="F198">
        <v>535286</v>
      </c>
      <c r="G198">
        <v>0</v>
      </c>
      <c r="H198"/>
      <c r="I198"/>
      <c r="J198"/>
      <c r="K198"/>
      <c r="L198"/>
      <c r="M198">
        <v>903742</v>
      </c>
      <c r="N198">
        <v>90374</v>
      </c>
      <c r="O198">
        <v>74337</v>
      </c>
      <c r="P198"/>
      <c r="Q198"/>
      <c r="R198"/>
      <c r="S198"/>
      <c r="T198">
        <v>180064</v>
      </c>
      <c r="U198">
        <v>723678</v>
      </c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ht="15" x14ac:dyDescent="0.25">
      <c r="A199">
        <v>2</v>
      </c>
      <c r="B199" t="s">
        <v>3272</v>
      </c>
      <c r="C199" t="s">
        <v>3273</v>
      </c>
      <c r="D199" t="s">
        <v>3274</v>
      </c>
      <c r="E199" t="s">
        <v>3117</v>
      </c>
      <c r="F199">
        <v>539547</v>
      </c>
      <c r="G199">
        <v>0</v>
      </c>
      <c r="H199"/>
      <c r="I199"/>
      <c r="J199"/>
      <c r="K199"/>
      <c r="L199"/>
      <c r="M199">
        <v>850311</v>
      </c>
      <c r="N199">
        <v>85031</v>
      </c>
      <c r="O199">
        <v>69528</v>
      </c>
      <c r="P199"/>
      <c r="Q199"/>
      <c r="R199"/>
      <c r="S199"/>
      <c r="T199">
        <v>210505</v>
      </c>
      <c r="U199">
        <v>639806</v>
      </c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ht="15" x14ac:dyDescent="0.25">
      <c r="A200">
        <v>2</v>
      </c>
      <c r="B200" t="s">
        <v>3275</v>
      </c>
      <c r="C200" t="s">
        <v>3276</v>
      </c>
      <c r="D200" t="s">
        <v>3277</v>
      </c>
      <c r="E200" t="s">
        <v>3228</v>
      </c>
      <c r="F200">
        <v>396798</v>
      </c>
      <c r="G200">
        <v>0</v>
      </c>
      <c r="H200"/>
      <c r="I200"/>
      <c r="J200"/>
      <c r="K200"/>
      <c r="L200"/>
      <c r="M200">
        <v>529064</v>
      </c>
      <c r="N200">
        <v>52906</v>
      </c>
      <c r="O200">
        <v>40616</v>
      </c>
      <c r="P200"/>
      <c r="Q200"/>
      <c r="R200"/>
      <c r="S200"/>
      <c r="T200">
        <v>168390</v>
      </c>
      <c r="U200">
        <v>360674</v>
      </c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ht="15" x14ac:dyDescent="0.25">
      <c r="A201">
        <v>2</v>
      </c>
      <c r="B201" t="s">
        <v>3278</v>
      </c>
      <c r="C201" t="s">
        <v>3279</v>
      </c>
      <c r="D201" t="s">
        <v>3280</v>
      </c>
      <c r="E201" t="s">
        <v>3281</v>
      </c>
      <c r="F201">
        <v>412398</v>
      </c>
      <c r="G201">
        <v>0</v>
      </c>
      <c r="H201"/>
      <c r="I201"/>
      <c r="J201"/>
      <c r="K201"/>
      <c r="L201"/>
      <c r="M201">
        <v>549864</v>
      </c>
      <c r="N201">
        <v>54986</v>
      </c>
      <c r="O201">
        <v>42488</v>
      </c>
      <c r="P201"/>
      <c r="Q201"/>
      <c r="R201"/>
      <c r="S201"/>
      <c r="T201">
        <v>320798</v>
      </c>
      <c r="U201">
        <v>229066</v>
      </c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ht="15" x14ac:dyDescent="0.25">
      <c r="A202">
        <v>2</v>
      </c>
      <c r="B202" t="s">
        <v>3282</v>
      </c>
      <c r="C202" t="s">
        <v>3283</v>
      </c>
      <c r="D202" t="s">
        <v>3284</v>
      </c>
      <c r="E202" t="s">
        <v>3285</v>
      </c>
      <c r="F202">
        <v>371016</v>
      </c>
      <c r="G202">
        <v>0</v>
      </c>
      <c r="H202"/>
      <c r="I202"/>
      <c r="J202"/>
      <c r="K202"/>
      <c r="L202"/>
      <c r="M202">
        <v>371016</v>
      </c>
      <c r="N202">
        <v>37102</v>
      </c>
      <c r="O202">
        <v>26391</v>
      </c>
      <c r="P202"/>
      <c r="Q202"/>
      <c r="R202"/>
      <c r="S202"/>
      <c r="T202">
        <v>100253</v>
      </c>
      <c r="U202">
        <v>270763</v>
      </c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ht="15" x14ac:dyDescent="0.25">
      <c r="A203">
        <v>2</v>
      </c>
      <c r="B203" t="s">
        <v>3286</v>
      </c>
      <c r="C203" t="s">
        <v>3287</v>
      </c>
      <c r="D203" t="s">
        <v>3288</v>
      </c>
      <c r="E203" t="s">
        <v>3289</v>
      </c>
      <c r="F203">
        <v>550369</v>
      </c>
      <c r="G203">
        <v>0</v>
      </c>
      <c r="H203"/>
      <c r="I203"/>
      <c r="J203"/>
      <c r="K203"/>
      <c r="L203"/>
      <c r="M203">
        <v>1113809</v>
      </c>
      <c r="N203">
        <v>111381</v>
      </c>
      <c r="O203">
        <v>93243</v>
      </c>
      <c r="P203"/>
      <c r="Q203"/>
      <c r="R203"/>
      <c r="S203"/>
      <c r="T203">
        <v>220128</v>
      </c>
      <c r="U203">
        <v>893681</v>
      </c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ht="15" x14ac:dyDescent="0.25">
      <c r="A204">
        <v>2</v>
      </c>
      <c r="B204" t="s">
        <v>3290</v>
      </c>
      <c r="C204" t="s">
        <v>3291</v>
      </c>
      <c r="D204" t="s">
        <v>3292</v>
      </c>
      <c r="E204" t="s">
        <v>3150</v>
      </c>
      <c r="F204">
        <v>535286</v>
      </c>
      <c r="G204">
        <v>0</v>
      </c>
      <c r="H204"/>
      <c r="I204"/>
      <c r="J204"/>
      <c r="K204"/>
      <c r="L204"/>
      <c r="M204">
        <v>814528</v>
      </c>
      <c r="N204">
        <v>81453</v>
      </c>
      <c r="O204">
        <v>66308</v>
      </c>
      <c r="P204"/>
      <c r="Q204"/>
      <c r="R204"/>
      <c r="S204"/>
      <c r="T204">
        <v>183014</v>
      </c>
      <c r="U204">
        <v>631514</v>
      </c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ht="15" x14ac:dyDescent="0.25">
      <c r="A205">
        <v>2</v>
      </c>
      <c r="B205" t="s">
        <v>3293</v>
      </c>
      <c r="C205" t="s">
        <v>3294</v>
      </c>
      <c r="D205" t="s">
        <v>3295</v>
      </c>
      <c r="E205" t="s">
        <v>3296</v>
      </c>
      <c r="F205">
        <v>535286</v>
      </c>
      <c r="G205">
        <v>0</v>
      </c>
      <c r="H205"/>
      <c r="I205"/>
      <c r="J205"/>
      <c r="K205"/>
      <c r="L205"/>
      <c r="M205">
        <v>853559</v>
      </c>
      <c r="N205">
        <v>85356</v>
      </c>
      <c r="O205">
        <v>69820</v>
      </c>
      <c r="P205"/>
      <c r="Q205"/>
      <c r="R205"/>
      <c r="S205"/>
      <c r="T205">
        <v>237529</v>
      </c>
      <c r="U205">
        <v>616030</v>
      </c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ht="15" x14ac:dyDescent="0.25">
      <c r="A206">
        <v>2</v>
      </c>
      <c r="B206" t="s">
        <v>3297</v>
      </c>
      <c r="C206" t="s">
        <v>3298</v>
      </c>
      <c r="D206" t="s">
        <v>3299</v>
      </c>
      <c r="E206" t="s">
        <v>3184</v>
      </c>
      <c r="F206">
        <v>535286</v>
      </c>
      <c r="G206">
        <v>0</v>
      </c>
      <c r="H206"/>
      <c r="I206"/>
      <c r="J206"/>
      <c r="K206"/>
      <c r="L206"/>
      <c r="M206">
        <v>844042</v>
      </c>
      <c r="N206">
        <v>84404</v>
      </c>
      <c r="O206">
        <v>68964</v>
      </c>
      <c r="P206"/>
      <c r="Q206"/>
      <c r="R206"/>
      <c r="S206"/>
      <c r="T206">
        <v>198131</v>
      </c>
      <c r="U206">
        <v>645911</v>
      </c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ht="15" x14ac:dyDescent="0.25">
      <c r="A207">
        <v>2</v>
      </c>
      <c r="B207" t="s">
        <v>3300</v>
      </c>
      <c r="C207" t="s">
        <v>3301</v>
      </c>
      <c r="D207" t="s">
        <v>3302</v>
      </c>
      <c r="E207" t="s">
        <v>3303</v>
      </c>
      <c r="F207">
        <v>535286</v>
      </c>
      <c r="G207">
        <v>0</v>
      </c>
      <c r="H207"/>
      <c r="I207"/>
      <c r="J207"/>
      <c r="K207"/>
      <c r="L207"/>
      <c r="M207">
        <v>1114510</v>
      </c>
      <c r="N207">
        <v>111451</v>
      </c>
      <c r="O207">
        <v>93306</v>
      </c>
      <c r="P207"/>
      <c r="Q207"/>
      <c r="R207"/>
      <c r="S207"/>
      <c r="T207">
        <v>231910</v>
      </c>
      <c r="U207">
        <v>882600</v>
      </c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ht="15" x14ac:dyDescent="0.25">
      <c r="A208">
        <v>2</v>
      </c>
      <c r="B208" t="s">
        <v>3304</v>
      </c>
      <c r="C208" t="s">
        <v>3305</v>
      </c>
      <c r="D208" t="s">
        <v>3306</v>
      </c>
      <c r="E208" t="s">
        <v>3150</v>
      </c>
      <c r="F208">
        <v>535286</v>
      </c>
      <c r="G208">
        <v>0</v>
      </c>
      <c r="H208"/>
      <c r="I208"/>
      <c r="J208"/>
      <c r="K208"/>
      <c r="L208"/>
      <c r="M208">
        <v>792224</v>
      </c>
      <c r="N208">
        <v>79222</v>
      </c>
      <c r="O208">
        <v>64300</v>
      </c>
      <c r="P208"/>
      <c r="Q208"/>
      <c r="R208"/>
      <c r="S208"/>
      <c r="T208">
        <v>158875</v>
      </c>
      <c r="U208">
        <v>633349</v>
      </c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ht="15" x14ac:dyDescent="0.25">
      <c r="A209">
        <v>2</v>
      </c>
      <c r="B209" t="s">
        <v>3307</v>
      </c>
      <c r="C209" t="s">
        <v>3308</v>
      </c>
      <c r="D209" t="s">
        <v>3309</v>
      </c>
      <c r="E209" t="s">
        <v>3154</v>
      </c>
      <c r="F209">
        <v>535286</v>
      </c>
      <c r="G209">
        <v>0</v>
      </c>
      <c r="H209"/>
      <c r="I209"/>
      <c r="J209"/>
      <c r="K209"/>
      <c r="L209"/>
      <c r="M209">
        <v>792224</v>
      </c>
      <c r="N209">
        <v>79222</v>
      </c>
      <c r="O209">
        <v>64300</v>
      </c>
      <c r="P209"/>
      <c r="Q209"/>
      <c r="R209"/>
      <c r="S209"/>
      <c r="T209">
        <v>158875</v>
      </c>
      <c r="U209">
        <v>633349</v>
      </c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ht="15" x14ac:dyDescent="0.25">
      <c r="A210">
        <v>2</v>
      </c>
      <c r="B210" t="s">
        <v>3310</v>
      </c>
      <c r="C210" t="s">
        <v>3258</v>
      </c>
      <c r="D210" t="s">
        <v>3311</v>
      </c>
      <c r="E210" t="s">
        <v>3133</v>
      </c>
      <c r="F210">
        <v>539547</v>
      </c>
      <c r="G210">
        <v>0</v>
      </c>
      <c r="H210"/>
      <c r="I210"/>
      <c r="J210"/>
      <c r="K210"/>
      <c r="L210"/>
      <c r="M210">
        <v>888455</v>
      </c>
      <c r="N210">
        <v>88846</v>
      </c>
      <c r="O210">
        <v>72961</v>
      </c>
      <c r="P210"/>
      <c r="Q210"/>
      <c r="R210"/>
      <c r="S210"/>
      <c r="T210">
        <v>182252</v>
      </c>
      <c r="U210">
        <v>706203</v>
      </c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ht="15" x14ac:dyDescent="0.25">
      <c r="A211">
        <v>2</v>
      </c>
      <c r="B211" t="s">
        <v>3312</v>
      </c>
      <c r="C211" t="s">
        <v>3313</v>
      </c>
      <c r="D211" t="s">
        <v>3314</v>
      </c>
      <c r="E211" t="s">
        <v>3315</v>
      </c>
      <c r="F211">
        <v>500784</v>
      </c>
      <c r="G211">
        <v>0</v>
      </c>
      <c r="H211"/>
      <c r="I211"/>
      <c r="J211"/>
      <c r="K211"/>
      <c r="L211"/>
      <c r="M211">
        <v>540847</v>
      </c>
      <c r="N211">
        <v>54085</v>
      </c>
      <c r="O211">
        <v>41676</v>
      </c>
      <c r="P211"/>
      <c r="Q211"/>
      <c r="R211"/>
      <c r="S211"/>
      <c r="T211">
        <v>110769</v>
      </c>
      <c r="U211">
        <v>430078</v>
      </c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ht="15" x14ac:dyDescent="0.25">
      <c r="A212">
        <v>2</v>
      </c>
      <c r="B212" t="s">
        <v>3316</v>
      </c>
      <c r="C212" t="s">
        <v>3317</v>
      </c>
      <c r="D212" t="s">
        <v>3146</v>
      </c>
      <c r="E212" t="s">
        <v>3318</v>
      </c>
      <c r="F212">
        <v>535286</v>
      </c>
      <c r="G212">
        <v>0</v>
      </c>
      <c r="H212"/>
      <c r="I212"/>
      <c r="J212"/>
      <c r="K212"/>
      <c r="L212"/>
      <c r="M212">
        <v>738695</v>
      </c>
      <c r="N212">
        <v>73870</v>
      </c>
      <c r="O212">
        <v>59483</v>
      </c>
      <c r="P212"/>
      <c r="Q212"/>
      <c r="R212"/>
      <c r="S212"/>
      <c r="T212">
        <v>258456</v>
      </c>
      <c r="U212">
        <v>480239</v>
      </c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ht="15" x14ac:dyDescent="0.25">
      <c r="A213">
        <v>2</v>
      </c>
      <c r="B213" t="s">
        <v>3319</v>
      </c>
      <c r="C213" t="s">
        <v>3320</v>
      </c>
      <c r="D213" t="s">
        <v>3139</v>
      </c>
      <c r="E213" t="s">
        <v>3150</v>
      </c>
      <c r="F213">
        <v>577826</v>
      </c>
      <c r="G213">
        <v>0</v>
      </c>
      <c r="H213"/>
      <c r="I213"/>
      <c r="J213"/>
      <c r="K213"/>
      <c r="L213"/>
      <c r="M213">
        <v>953895</v>
      </c>
      <c r="N213">
        <v>95390</v>
      </c>
      <c r="O213">
        <v>78851</v>
      </c>
      <c r="P213"/>
      <c r="Q213"/>
      <c r="R213"/>
      <c r="S213"/>
      <c r="T213">
        <v>190019</v>
      </c>
      <c r="U213">
        <v>763876</v>
      </c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ht="15" x14ac:dyDescent="0.25">
      <c r="A214">
        <v>2</v>
      </c>
      <c r="B214" t="s">
        <v>3321</v>
      </c>
      <c r="C214" t="s">
        <v>3322</v>
      </c>
      <c r="D214" t="s">
        <v>3323</v>
      </c>
      <c r="E214" t="s">
        <v>3150</v>
      </c>
      <c r="F214">
        <v>535286</v>
      </c>
      <c r="G214">
        <v>82172</v>
      </c>
      <c r="H214"/>
      <c r="I214"/>
      <c r="J214"/>
      <c r="K214"/>
      <c r="L214"/>
      <c r="M214">
        <v>665486</v>
      </c>
      <c r="N214">
        <v>58331</v>
      </c>
      <c r="O214">
        <v>53715</v>
      </c>
      <c r="P214"/>
      <c r="Q214"/>
      <c r="R214"/>
      <c r="S214"/>
      <c r="T214">
        <v>174912</v>
      </c>
      <c r="U214">
        <v>490574</v>
      </c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ht="15" x14ac:dyDescent="0.25">
      <c r="A215">
        <v>2</v>
      </c>
      <c r="B215" t="s">
        <v>3324</v>
      </c>
      <c r="C215" t="s">
        <v>3172</v>
      </c>
      <c r="D215" t="s">
        <v>3309</v>
      </c>
      <c r="E215" t="s">
        <v>3150</v>
      </c>
      <c r="F215">
        <v>535286</v>
      </c>
      <c r="G215">
        <v>0</v>
      </c>
      <c r="H215"/>
      <c r="I215"/>
      <c r="J215"/>
      <c r="K215"/>
      <c r="L215"/>
      <c r="M215">
        <v>797800</v>
      </c>
      <c r="N215">
        <v>79780</v>
      </c>
      <c r="O215">
        <v>64802</v>
      </c>
      <c r="P215"/>
      <c r="Q215"/>
      <c r="R215"/>
      <c r="S215"/>
      <c r="T215">
        <v>159935</v>
      </c>
      <c r="U215">
        <v>637865</v>
      </c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ht="15" x14ac:dyDescent="0.25">
      <c r="A216">
        <v>2</v>
      </c>
      <c r="B216" t="s">
        <v>3325</v>
      </c>
      <c r="C216" t="s">
        <v>3326</v>
      </c>
      <c r="D216" t="s">
        <v>3327</v>
      </c>
      <c r="E216" t="s">
        <v>3328</v>
      </c>
      <c r="F216">
        <v>535286</v>
      </c>
      <c r="G216">
        <v>0</v>
      </c>
      <c r="H216"/>
      <c r="I216"/>
      <c r="J216"/>
      <c r="K216"/>
      <c r="L216"/>
      <c r="M216">
        <v>997417</v>
      </c>
      <c r="N216">
        <v>99742</v>
      </c>
      <c r="O216">
        <v>82768</v>
      </c>
      <c r="P216"/>
      <c r="Q216"/>
      <c r="R216"/>
      <c r="S216"/>
      <c r="T216">
        <v>251463</v>
      </c>
      <c r="U216">
        <v>745954</v>
      </c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ht="15" x14ac:dyDescent="0.25">
      <c r="A217">
        <v>2</v>
      </c>
      <c r="B217" t="s">
        <v>3329</v>
      </c>
      <c r="C217" t="s">
        <v>3330</v>
      </c>
      <c r="D217" t="s">
        <v>3331</v>
      </c>
      <c r="E217" t="s">
        <v>3137</v>
      </c>
      <c r="F217">
        <v>535286</v>
      </c>
      <c r="G217">
        <v>0</v>
      </c>
      <c r="H217"/>
      <c r="I217"/>
      <c r="J217"/>
      <c r="K217"/>
      <c r="L217"/>
      <c r="M217">
        <v>822333</v>
      </c>
      <c r="N217">
        <v>82233</v>
      </c>
      <c r="O217">
        <v>67010</v>
      </c>
      <c r="P217"/>
      <c r="Q217"/>
      <c r="R217"/>
      <c r="S217"/>
      <c r="T217">
        <v>231796</v>
      </c>
      <c r="U217">
        <v>590537</v>
      </c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ht="15" x14ac:dyDescent="0.25">
      <c r="A218">
        <v>2</v>
      </c>
      <c r="B218" t="s">
        <v>3332</v>
      </c>
      <c r="C218" t="s">
        <v>3298</v>
      </c>
      <c r="D218" t="s">
        <v>3333</v>
      </c>
      <c r="E218" t="s">
        <v>3121</v>
      </c>
      <c r="F218">
        <v>535286</v>
      </c>
      <c r="G218">
        <v>0</v>
      </c>
      <c r="H218"/>
      <c r="I218"/>
      <c r="J218"/>
      <c r="K218"/>
      <c r="L218"/>
      <c r="M218">
        <v>970653</v>
      </c>
      <c r="N218">
        <v>97065</v>
      </c>
      <c r="O218">
        <v>80359</v>
      </c>
      <c r="P218"/>
      <c r="Q218"/>
      <c r="R218"/>
      <c r="S218"/>
      <c r="T218">
        <v>244777</v>
      </c>
      <c r="U218">
        <v>725876</v>
      </c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ht="15" x14ac:dyDescent="0.25">
      <c r="A219">
        <v>2</v>
      </c>
      <c r="B219" t="s">
        <v>3334</v>
      </c>
      <c r="C219" t="s">
        <v>3335</v>
      </c>
      <c r="D219" t="s">
        <v>3073</v>
      </c>
      <c r="E219" t="s">
        <v>3336</v>
      </c>
      <c r="F219">
        <v>734053</v>
      </c>
      <c r="G219">
        <v>0</v>
      </c>
      <c r="H219"/>
      <c r="I219"/>
      <c r="J219"/>
      <c r="K219"/>
      <c r="L219"/>
      <c r="M219">
        <v>1174485</v>
      </c>
      <c r="N219">
        <v>117449</v>
      </c>
      <c r="O219">
        <v>98704</v>
      </c>
      <c r="P219"/>
      <c r="Q219"/>
      <c r="R219"/>
      <c r="S219"/>
      <c r="T219">
        <v>248594</v>
      </c>
      <c r="U219">
        <v>925891</v>
      </c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ht="15" x14ac:dyDescent="0.25">
      <c r="A220">
        <v>2</v>
      </c>
      <c r="B220" t="s">
        <v>3148</v>
      </c>
      <c r="C220" t="s">
        <v>3337</v>
      </c>
      <c r="D220" t="s">
        <v>3338</v>
      </c>
      <c r="E220" t="s">
        <v>3339</v>
      </c>
      <c r="F220">
        <v>674244</v>
      </c>
      <c r="G220">
        <v>0</v>
      </c>
      <c r="H220"/>
      <c r="I220"/>
      <c r="J220"/>
      <c r="K220"/>
      <c r="L220"/>
      <c r="M220">
        <v>1181509</v>
      </c>
      <c r="N220">
        <v>118151</v>
      </c>
      <c r="O220">
        <v>99336</v>
      </c>
      <c r="P220"/>
      <c r="Q220"/>
      <c r="R220"/>
      <c r="S220"/>
      <c r="T220">
        <v>269329</v>
      </c>
      <c r="U220">
        <v>912180</v>
      </c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ht="15" x14ac:dyDescent="0.25">
      <c r="A221">
        <v>2</v>
      </c>
      <c r="B221" t="s">
        <v>3340</v>
      </c>
      <c r="C221" t="s">
        <v>3341</v>
      </c>
      <c r="D221" t="s">
        <v>3342</v>
      </c>
      <c r="E221" t="s">
        <v>3343</v>
      </c>
      <c r="F221">
        <v>633221</v>
      </c>
      <c r="G221">
        <v>0</v>
      </c>
      <c r="H221"/>
      <c r="I221"/>
      <c r="J221"/>
      <c r="K221"/>
      <c r="L221"/>
      <c r="M221">
        <v>791526</v>
      </c>
      <c r="N221">
        <v>61739</v>
      </c>
      <c r="O221">
        <v>65979</v>
      </c>
      <c r="P221"/>
      <c r="Q221"/>
      <c r="R221"/>
      <c r="S221"/>
      <c r="T221">
        <v>179050</v>
      </c>
      <c r="U221">
        <v>612476</v>
      </c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ht="15" x14ac:dyDescent="0.25">
      <c r="A222">
        <v>2</v>
      </c>
      <c r="B222" t="s">
        <v>3344</v>
      </c>
      <c r="C222" t="s">
        <v>3345</v>
      </c>
      <c r="D222" t="s">
        <v>3346</v>
      </c>
      <c r="E222" t="s">
        <v>3347</v>
      </c>
      <c r="F222">
        <v>535286</v>
      </c>
      <c r="G222">
        <v>0</v>
      </c>
      <c r="H222"/>
      <c r="I222"/>
      <c r="J222"/>
      <c r="K222"/>
      <c r="L222"/>
      <c r="M222">
        <v>894820</v>
      </c>
      <c r="N222">
        <v>89482</v>
      </c>
      <c r="O222">
        <v>73534</v>
      </c>
      <c r="P222"/>
      <c r="Q222"/>
      <c r="R222"/>
      <c r="S222"/>
      <c r="T222">
        <v>229069</v>
      </c>
      <c r="U222">
        <v>665751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ht="15" x14ac:dyDescent="0.25">
      <c r="A223">
        <v>2</v>
      </c>
      <c r="B223" t="s">
        <v>3348</v>
      </c>
      <c r="C223" t="s">
        <v>3349</v>
      </c>
      <c r="D223" t="s">
        <v>3350</v>
      </c>
      <c r="E223" t="s">
        <v>3121</v>
      </c>
      <c r="F223">
        <v>608457</v>
      </c>
      <c r="G223">
        <v>0</v>
      </c>
      <c r="H223"/>
      <c r="I223"/>
      <c r="J223"/>
      <c r="K223"/>
      <c r="L223"/>
      <c r="M223">
        <v>1156576</v>
      </c>
      <c r="N223">
        <v>115658</v>
      </c>
      <c r="O223">
        <v>97092</v>
      </c>
      <c r="P223"/>
      <c r="Q223"/>
      <c r="R223"/>
      <c r="S223"/>
      <c r="T223">
        <v>232935</v>
      </c>
      <c r="U223">
        <v>923641</v>
      </c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ht="15" x14ac:dyDescent="0.25">
      <c r="A224">
        <v>2</v>
      </c>
      <c r="B224" t="s">
        <v>3351</v>
      </c>
      <c r="C224" t="s">
        <v>3352</v>
      </c>
      <c r="D224" t="s">
        <v>3353</v>
      </c>
      <c r="E224" t="s">
        <v>3354</v>
      </c>
      <c r="F224">
        <v>373591</v>
      </c>
      <c r="G224">
        <v>0</v>
      </c>
      <c r="H224"/>
      <c r="I224"/>
      <c r="J224"/>
      <c r="K224"/>
      <c r="L224"/>
      <c r="M224">
        <v>475479</v>
      </c>
      <c r="N224">
        <v>47548</v>
      </c>
      <c r="O224">
        <v>35793</v>
      </c>
      <c r="P224"/>
      <c r="Q224"/>
      <c r="R224"/>
      <c r="S224"/>
      <c r="T224">
        <v>97077</v>
      </c>
      <c r="U224">
        <v>378402</v>
      </c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ht="15" x14ac:dyDescent="0.25">
      <c r="A225">
        <v>2</v>
      </c>
      <c r="B225" t="s">
        <v>3355</v>
      </c>
      <c r="C225" t="s">
        <v>3356</v>
      </c>
      <c r="D225" t="s">
        <v>3357</v>
      </c>
      <c r="E225" t="s">
        <v>3180</v>
      </c>
      <c r="F225">
        <v>535286</v>
      </c>
      <c r="G225">
        <v>0</v>
      </c>
      <c r="H225"/>
      <c r="I225"/>
      <c r="J225"/>
      <c r="K225"/>
      <c r="L225"/>
      <c r="M225">
        <v>969537</v>
      </c>
      <c r="N225">
        <v>96954</v>
      </c>
      <c r="O225">
        <v>80258</v>
      </c>
      <c r="P225"/>
      <c r="Q225"/>
      <c r="R225"/>
      <c r="S225"/>
      <c r="T225">
        <v>230515</v>
      </c>
      <c r="U225">
        <v>739022</v>
      </c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ht="15" x14ac:dyDescent="0.25">
      <c r="A226">
        <v>2</v>
      </c>
      <c r="B226" t="s">
        <v>3358</v>
      </c>
      <c r="C226" t="s">
        <v>3091</v>
      </c>
      <c r="D226" t="s">
        <v>3359</v>
      </c>
      <c r="E226" t="s">
        <v>3360</v>
      </c>
      <c r="F226">
        <v>535286</v>
      </c>
      <c r="G226">
        <v>0</v>
      </c>
      <c r="H226"/>
      <c r="I226"/>
      <c r="J226"/>
      <c r="K226"/>
      <c r="L226"/>
      <c r="M226">
        <v>861365</v>
      </c>
      <c r="N226">
        <v>86137</v>
      </c>
      <c r="O226">
        <v>70523</v>
      </c>
      <c r="P226"/>
      <c r="Q226"/>
      <c r="R226"/>
      <c r="S226"/>
      <c r="T226">
        <v>189613</v>
      </c>
      <c r="U226">
        <v>671752</v>
      </c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ht="15" x14ac:dyDescent="0.25">
      <c r="A227">
        <v>2</v>
      </c>
      <c r="B227" t="s">
        <v>3361</v>
      </c>
      <c r="C227" t="s">
        <v>3362</v>
      </c>
      <c r="D227" t="s">
        <v>3363</v>
      </c>
      <c r="E227" t="s">
        <v>3364</v>
      </c>
      <c r="F227">
        <v>535286</v>
      </c>
      <c r="G227">
        <v>0</v>
      </c>
      <c r="H227"/>
      <c r="I227"/>
      <c r="J227"/>
      <c r="K227"/>
      <c r="L227"/>
      <c r="M227">
        <v>794454</v>
      </c>
      <c r="N227">
        <v>79445</v>
      </c>
      <c r="O227">
        <v>64501</v>
      </c>
      <c r="P227"/>
      <c r="Q227"/>
      <c r="R227"/>
      <c r="S227"/>
      <c r="T227">
        <v>209549</v>
      </c>
      <c r="U227">
        <v>584905</v>
      </c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ht="15" x14ac:dyDescent="0.25">
      <c r="A228">
        <v>2</v>
      </c>
      <c r="B228" t="s">
        <v>3365</v>
      </c>
      <c r="C228" t="s">
        <v>3366</v>
      </c>
      <c r="D228" t="s">
        <v>3288</v>
      </c>
      <c r="E228" t="s">
        <v>3150</v>
      </c>
      <c r="F228">
        <v>577826</v>
      </c>
      <c r="G228">
        <v>0</v>
      </c>
      <c r="H228"/>
      <c r="I228"/>
      <c r="J228"/>
      <c r="K228"/>
      <c r="L228"/>
      <c r="M228">
        <v>970748</v>
      </c>
      <c r="N228">
        <v>97075</v>
      </c>
      <c r="O228">
        <v>80367</v>
      </c>
      <c r="P228"/>
      <c r="Q228"/>
      <c r="R228"/>
      <c r="S228"/>
      <c r="T228">
        <v>193220</v>
      </c>
      <c r="U228">
        <v>777528</v>
      </c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ht="15" x14ac:dyDescent="0.25">
      <c r="A229">
        <v>2</v>
      </c>
      <c r="B229" t="s">
        <v>3367</v>
      </c>
      <c r="C229" t="s">
        <v>3368</v>
      </c>
      <c r="D229" t="s">
        <v>3369</v>
      </c>
      <c r="E229" t="s">
        <v>3150</v>
      </c>
      <c r="F229">
        <v>550369</v>
      </c>
      <c r="G229">
        <v>0</v>
      </c>
      <c r="H229"/>
      <c r="I229"/>
      <c r="J229"/>
      <c r="K229"/>
      <c r="L229"/>
      <c r="M229">
        <v>628033</v>
      </c>
      <c r="N229">
        <v>62803</v>
      </c>
      <c r="O229">
        <v>49523</v>
      </c>
      <c r="P229"/>
      <c r="Q229"/>
      <c r="R229"/>
      <c r="S229"/>
      <c r="T229">
        <v>130001</v>
      </c>
      <c r="U229">
        <v>498032</v>
      </c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ht="15" x14ac:dyDescent="0.25">
      <c r="A230">
        <v>2</v>
      </c>
      <c r="B230" t="s">
        <v>3370</v>
      </c>
      <c r="C230" t="s">
        <v>3371</v>
      </c>
      <c r="D230" t="s">
        <v>3372</v>
      </c>
      <c r="E230" t="s">
        <v>3150</v>
      </c>
      <c r="F230">
        <v>550369</v>
      </c>
      <c r="G230">
        <v>0</v>
      </c>
      <c r="H230"/>
      <c r="I230"/>
      <c r="J230"/>
      <c r="K230"/>
      <c r="L230"/>
      <c r="M230">
        <v>869584</v>
      </c>
      <c r="N230">
        <v>86958</v>
      </c>
      <c r="O230">
        <v>71263</v>
      </c>
      <c r="P230"/>
      <c r="Q230"/>
      <c r="R230"/>
      <c r="S230"/>
      <c r="T230">
        <v>182025</v>
      </c>
      <c r="U230">
        <v>687559</v>
      </c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ht="15" x14ac:dyDescent="0.25">
      <c r="A231">
        <v>2</v>
      </c>
      <c r="B231" t="s">
        <v>3373</v>
      </c>
      <c r="C231" t="s">
        <v>3374</v>
      </c>
      <c r="D231" t="s">
        <v>3375</v>
      </c>
      <c r="E231" t="s">
        <v>3376</v>
      </c>
      <c r="F231">
        <v>577826</v>
      </c>
      <c r="G231">
        <v>0</v>
      </c>
      <c r="H231"/>
      <c r="I231"/>
      <c r="J231"/>
      <c r="K231"/>
      <c r="L231"/>
      <c r="M231">
        <v>918985</v>
      </c>
      <c r="N231">
        <v>91899</v>
      </c>
      <c r="O231">
        <v>75709</v>
      </c>
      <c r="P231"/>
      <c r="Q231"/>
      <c r="R231"/>
      <c r="S231"/>
      <c r="T231">
        <v>198636</v>
      </c>
      <c r="U231">
        <v>720349</v>
      </c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ht="15" x14ac:dyDescent="0.25">
      <c r="A232">
        <v>2</v>
      </c>
      <c r="B232" t="s">
        <v>3377</v>
      </c>
      <c r="C232" t="s">
        <v>3337</v>
      </c>
      <c r="D232" t="s">
        <v>3378</v>
      </c>
      <c r="E232" t="s">
        <v>3379</v>
      </c>
      <c r="F232">
        <v>446857</v>
      </c>
      <c r="G232">
        <v>0</v>
      </c>
      <c r="H232"/>
      <c r="I232"/>
      <c r="J232"/>
      <c r="K232"/>
      <c r="L232"/>
      <c r="M232">
        <v>446857</v>
      </c>
      <c r="N232">
        <v>44686</v>
      </c>
      <c r="O232">
        <v>33217</v>
      </c>
      <c r="P232"/>
      <c r="Q232"/>
      <c r="R232"/>
      <c r="S232"/>
      <c r="T232">
        <v>420572</v>
      </c>
      <c r="U232">
        <v>26285</v>
      </c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ht="15" x14ac:dyDescent="0.25">
      <c r="A233">
        <v>2</v>
      </c>
      <c r="B233" t="s">
        <v>3380</v>
      </c>
      <c r="C233" t="s">
        <v>3381</v>
      </c>
      <c r="D233" t="s">
        <v>3382</v>
      </c>
      <c r="E233" t="s">
        <v>3383</v>
      </c>
      <c r="F233">
        <v>452155</v>
      </c>
      <c r="G233">
        <v>0</v>
      </c>
      <c r="H233"/>
      <c r="I233"/>
      <c r="J233"/>
      <c r="K233"/>
      <c r="L233"/>
      <c r="M233">
        <v>488327</v>
      </c>
      <c r="N233">
        <v>48833</v>
      </c>
      <c r="O233">
        <v>36949</v>
      </c>
      <c r="P233"/>
      <c r="Q233"/>
      <c r="R233"/>
      <c r="S233"/>
      <c r="T233">
        <v>100304</v>
      </c>
      <c r="U233">
        <v>388023</v>
      </c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ht="15" x14ac:dyDescent="0.25">
      <c r="A234">
        <v>2</v>
      </c>
      <c r="B234" t="s">
        <v>3384</v>
      </c>
      <c r="C234" t="s">
        <v>3385</v>
      </c>
      <c r="D234" t="s">
        <v>3386</v>
      </c>
      <c r="E234" t="s">
        <v>3387</v>
      </c>
      <c r="F234">
        <v>563430</v>
      </c>
      <c r="G234">
        <v>0</v>
      </c>
      <c r="H234"/>
      <c r="I234"/>
      <c r="J234"/>
      <c r="K234"/>
      <c r="L234"/>
      <c r="M234">
        <v>608504</v>
      </c>
      <c r="N234">
        <v>60850</v>
      </c>
      <c r="O234">
        <v>47765</v>
      </c>
      <c r="P234"/>
      <c r="Q234"/>
      <c r="R234"/>
      <c r="S234"/>
      <c r="T234">
        <v>168749</v>
      </c>
      <c r="U234">
        <v>439755</v>
      </c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ht="15" x14ac:dyDescent="0.25">
      <c r="A235">
        <v>2</v>
      </c>
      <c r="B235" t="s">
        <v>3388</v>
      </c>
      <c r="C235" t="s">
        <v>3389</v>
      </c>
      <c r="D235" t="s">
        <v>3390</v>
      </c>
      <c r="E235" t="s">
        <v>3391</v>
      </c>
      <c r="F235">
        <v>371016</v>
      </c>
      <c r="G235">
        <v>0</v>
      </c>
      <c r="H235"/>
      <c r="I235"/>
      <c r="J235"/>
      <c r="K235"/>
      <c r="L235"/>
      <c r="M235">
        <v>472202</v>
      </c>
      <c r="N235">
        <v>47220</v>
      </c>
      <c r="O235">
        <v>35498</v>
      </c>
      <c r="P235"/>
      <c r="Q235"/>
      <c r="R235"/>
      <c r="S235"/>
      <c r="T235">
        <v>96428</v>
      </c>
      <c r="U235">
        <v>375774</v>
      </c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ht="15" x14ac:dyDescent="0.25">
      <c r="A236">
        <v>2</v>
      </c>
      <c r="B236" t="s">
        <v>3392</v>
      </c>
      <c r="C236" t="s">
        <v>3393</v>
      </c>
      <c r="D236" t="s">
        <v>3394</v>
      </c>
      <c r="E236" t="s">
        <v>3121</v>
      </c>
      <c r="F236">
        <v>550369</v>
      </c>
      <c r="G236">
        <v>0</v>
      </c>
      <c r="H236"/>
      <c r="I236"/>
      <c r="J236"/>
      <c r="K236"/>
      <c r="L236"/>
      <c r="M236">
        <v>843212</v>
      </c>
      <c r="N236">
        <v>84321</v>
      </c>
      <c r="O236">
        <v>68889</v>
      </c>
      <c r="P236"/>
      <c r="Q236"/>
      <c r="R236"/>
      <c r="S236"/>
      <c r="T236">
        <v>426564</v>
      </c>
      <c r="U236">
        <v>416648</v>
      </c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ht="15" x14ac:dyDescent="0.25">
      <c r="A237">
        <v>2</v>
      </c>
      <c r="B237" t="s">
        <v>3395</v>
      </c>
      <c r="C237" t="s">
        <v>3396</v>
      </c>
      <c r="D237" t="s">
        <v>3397</v>
      </c>
      <c r="E237" t="s">
        <v>3150</v>
      </c>
      <c r="F237">
        <v>535286</v>
      </c>
      <c r="G237">
        <v>0</v>
      </c>
      <c r="H237"/>
      <c r="I237"/>
      <c r="J237"/>
      <c r="K237"/>
      <c r="L237"/>
      <c r="M237">
        <v>751334</v>
      </c>
      <c r="N237">
        <v>75133</v>
      </c>
      <c r="O237">
        <v>60620</v>
      </c>
      <c r="P237"/>
      <c r="Q237"/>
      <c r="R237"/>
      <c r="S237"/>
      <c r="T237">
        <v>168469</v>
      </c>
      <c r="U237">
        <v>582865</v>
      </c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ht="15" x14ac:dyDescent="0.25">
      <c r="A238">
        <v>2</v>
      </c>
      <c r="B238" t="s">
        <v>3398</v>
      </c>
      <c r="C238" t="s">
        <v>3399</v>
      </c>
      <c r="D238" t="s">
        <v>3400</v>
      </c>
      <c r="E238" t="s">
        <v>3228</v>
      </c>
      <c r="F238">
        <v>373591</v>
      </c>
      <c r="G238">
        <v>0</v>
      </c>
      <c r="H238"/>
      <c r="I238"/>
      <c r="J238"/>
      <c r="K238"/>
      <c r="L238"/>
      <c r="M238">
        <v>498121</v>
      </c>
      <c r="N238">
        <v>49812</v>
      </c>
      <c r="O238">
        <v>37831</v>
      </c>
      <c r="P238"/>
      <c r="Q238"/>
      <c r="R238"/>
      <c r="S238"/>
      <c r="T238">
        <v>167179</v>
      </c>
      <c r="U238">
        <v>330942</v>
      </c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ht="15" x14ac:dyDescent="0.25">
      <c r="A239">
        <v>2</v>
      </c>
      <c r="B239" t="s">
        <v>3401</v>
      </c>
      <c r="C239" t="s">
        <v>3402</v>
      </c>
      <c r="D239" t="s">
        <v>3403</v>
      </c>
      <c r="E239" t="s">
        <v>3404</v>
      </c>
      <c r="F239">
        <v>398148</v>
      </c>
      <c r="G239">
        <v>0</v>
      </c>
      <c r="H239"/>
      <c r="I239"/>
      <c r="J239"/>
      <c r="K239"/>
      <c r="L239"/>
      <c r="M239">
        <v>398148</v>
      </c>
      <c r="N239">
        <v>39815</v>
      </c>
      <c r="O239">
        <v>28833</v>
      </c>
      <c r="P239"/>
      <c r="Q239"/>
      <c r="R239"/>
      <c r="S239"/>
      <c r="T239">
        <v>124029</v>
      </c>
      <c r="U239">
        <v>274119</v>
      </c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ht="15" x14ac:dyDescent="0.25">
      <c r="A240">
        <v>2</v>
      </c>
      <c r="B240" t="s">
        <v>3405</v>
      </c>
      <c r="C240" t="s">
        <v>3189</v>
      </c>
      <c r="D240" t="s">
        <v>3406</v>
      </c>
      <c r="E240" t="s">
        <v>3407</v>
      </c>
      <c r="F240">
        <v>371016</v>
      </c>
      <c r="G240">
        <v>0</v>
      </c>
      <c r="H240"/>
      <c r="I240"/>
      <c r="J240"/>
      <c r="K240"/>
      <c r="L240"/>
      <c r="M240">
        <v>472202</v>
      </c>
      <c r="N240">
        <v>47220</v>
      </c>
      <c r="O240">
        <v>35498</v>
      </c>
      <c r="P240"/>
      <c r="Q240"/>
      <c r="R240"/>
      <c r="S240"/>
      <c r="T240">
        <v>96428</v>
      </c>
      <c r="U240">
        <v>375774</v>
      </c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ht="15" x14ac:dyDescent="0.25">
      <c r="A241">
        <v>2</v>
      </c>
      <c r="B241" t="s">
        <v>3408</v>
      </c>
      <c r="C241" t="s">
        <v>3409</v>
      </c>
      <c r="D241" t="s">
        <v>3410</v>
      </c>
      <c r="E241" t="s">
        <v>3411</v>
      </c>
      <c r="F241">
        <v>535286</v>
      </c>
      <c r="G241">
        <v>0</v>
      </c>
      <c r="H241"/>
      <c r="I241"/>
      <c r="J241"/>
      <c r="K241"/>
      <c r="L241"/>
      <c r="M241">
        <v>892590</v>
      </c>
      <c r="N241">
        <v>89259</v>
      </c>
      <c r="O241">
        <v>73333</v>
      </c>
      <c r="P241"/>
      <c r="Q241"/>
      <c r="R241"/>
      <c r="S241"/>
      <c r="T241">
        <v>215945</v>
      </c>
      <c r="U241">
        <v>676645</v>
      </c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ht="15" x14ac:dyDescent="0.25">
      <c r="A242">
        <v>2</v>
      </c>
      <c r="B242" t="s">
        <v>3412</v>
      </c>
      <c r="C242" t="s">
        <v>3413</v>
      </c>
      <c r="D242" t="s">
        <v>3414</v>
      </c>
      <c r="E242" t="s">
        <v>3415</v>
      </c>
      <c r="F242">
        <v>550369</v>
      </c>
      <c r="G242">
        <v>0</v>
      </c>
      <c r="H242"/>
      <c r="I242"/>
      <c r="J242"/>
      <c r="K242"/>
      <c r="L242"/>
      <c r="M242">
        <v>893662</v>
      </c>
      <c r="N242">
        <v>89366</v>
      </c>
      <c r="O242">
        <v>73430</v>
      </c>
      <c r="P242"/>
      <c r="Q242"/>
      <c r="R242"/>
      <c r="S242"/>
      <c r="T242">
        <v>233650</v>
      </c>
      <c r="U242">
        <v>660012</v>
      </c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ht="15" x14ac:dyDescent="0.25">
      <c r="A243">
        <v>2</v>
      </c>
      <c r="B243" t="s">
        <v>3416</v>
      </c>
      <c r="C243" t="s">
        <v>3417</v>
      </c>
      <c r="D243" t="s">
        <v>3418</v>
      </c>
      <c r="E243" t="s">
        <v>3419</v>
      </c>
      <c r="F243">
        <v>535286</v>
      </c>
      <c r="G243">
        <v>0</v>
      </c>
      <c r="H243"/>
      <c r="I243"/>
      <c r="J243"/>
      <c r="K243"/>
      <c r="L243"/>
      <c r="M243">
        <v>749847</v>
      </c>
      <c r="N243">
        <v>74985</v>
      </c>
      <c r="O243">
        <v>60486</v>
      </c>
      <c r="P243"/>
      <c r="Q243"/>
      <c r="R243"/>
      <c r="S243"/>
      <c r="T243">
        <v>191674</v>
      </c>
      <c r="U243">
        <v>558173</v>
      </c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ht="15" x14ac:dyDescent="0.25">
      <c r="A244">
        <v>2</v>
      </c>
      <c r="B244" t="s">
        <v>3420</v>
      </c>
      <c r="C244" t="s">
        <v>3421</v>
      </c>
      <c r="D244" t="s">
        <v>3422</v>
      </c>
      <c r="E244" t="s">
        <v>3423</v>
      </c>
      <c r="F244">
        <v>535286</v>
      </c>
      <c r="G244">
        <v>0</v>
      </c>
      <c r="H244"/>
      <c r="I244"/>
      <c r="J244"/>
      <c r="K244"/>
      <c r="L244"/>
      <c r="M244">
        <v>744271</v>
      </c>
      <c r="N244">
        <v>74427</v>
      </c>
      <c r="O244">
        <v>59984</v>
      </c>
      <c r="P244"/>
      <c r="Q244"/>
      <c r="R244"/>
      <c r="S244"/>
      <c r="T244">
        <v>169864</v>
      </c>
      <c r="U244">
        <v>574407</v>
      </c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ht="15" x14ac:dyDescent="0.25">
      <c r="A245">
        <v>2</v>
      </c>
      <c r="B245" t="s">
        <v>3424</v>
      </c>
      <c r="C245" t="s">
        <v>3425</v>
      </c>
      <c r="D245" t="s">
        <v>3426</v>
      </c>
      <c r="E245" t="s">
        <v>3082</v>
      </c>
      <c r="F245">
        <v>371016</v>
      </c>
      <c r="G245">
        <v>0</v>
      </c>
      <c r="H245"/>
      <c r="I245"/>
      <c r="J245"/>
      <c r="K245"/>
      <c r="L245"/>
      <c r="M245">
        <v>371016</v>
      </c>
      <c r="N245">
        <v>37102</v>
      </c>
      <c r="O245">
        <v>26391</v>
      </c>
      <c r="P245"/>
      <c r="Q245"/>
      <c r="R245"/>
      <c r="S245"/>
      <c r="T245">
        <v>125503</v>
      </c>
      <c r="U245">
        <v>245513</v>
      </c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ht="15" x14ac:dyDescent="0.25">
      <c r="A246">
        <v>2</v>
      </c>
      <c r="B246" t="s">
        <v>3427</v>
      </c>
      <c r="C246" t="s">
        <v>3428</v>
      </c>
      <c r="D246" t="s">
        <v>3085</v>
      </c>
      <c r="E246" t="s">
        <v>3429</v>
      </c>
      <c r="F246">
        <v>371016</v>
      </c>
      <c r="G246">
        <v>0</v>
      </c>
      <c r="H246"/>
      <c r="I246"/>
      <c r="J246"/>
      <c r="K246"/>
      <c r="L246"/>
      <c r="M246">
        <v>445219</v>
      </c>
      <c r="N246">
        <v>44522</v>
      </c>
      <c r="O246">
        <v>33070</v>
      </c>
      <c r="P246"/>
      <c r="Q246"/>
      <c r="R246"/>
      <c r="S246"/>
      <c r="T246">
        <v>127952</v>
      </c>
      <c r="U246">
        <v>317267</v>
      </c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ht="15" x14ac:dyDescent="0.25">
      <c r="A247">
        <v>2</v>
      </c>
      <c r="B247" t="s">
        <v>3430</v>
      </c>
      <c r="C247" t="s">
        <v>3431</v>
      </c>
      <c r="D247" t="s">
        <v>3261</v>
      </c>
      <c r="E247" t="s">
        <v>3432</v>
      </c>
      <c r="F247">
        <v>371016</v>
      </c>
      <c r="G247">
        <v>0</v>
      </c>
      <c r="H247"/>
      <c r="I247"/>
      <c r="J247"/>
      <c r="K247"/>
      <c r="L247"/>
      <c r="M247">
        <v>472202</v>
      </c>
      <c r="N247">
        <v>47220</v>
      </c>
      <c r="O247">
        <v>35498</v>
      </c>
      <c r="P247"/>
      <c r="Q247"/>
      <c r="R247"/>
      <c r="S247"/>
      <c r="T247">
        <v>115828</v>
      </c>
      <c r="U247">
        <v>356374</v>
      </c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ht="15" x14ac:dyDescent="0.25">
      <c r="A248">
        <v>2</v>
      </c>
      <c r="B248" t="s">
        <v>3433</v>
      </c>
      <c r="C248" t="s">
        <v>3270</v>
      </c>
      <c r="D248" t="s">
        <v>3434</v>
      </c>
      <c r="E248" t="s">
        <v>3383</v>
      </c>
      <c r="F248">
        <v>402075</v>
      </c>
      <c r="G248">
        <v>0</v>
      </c>
      <c r="H248"/>
      <c r="I248"/>
      <c r="J248"/>
      <c r="K248"/>
      <c r="L248"/>
      <c r="M248">
        <v>434241</v>
      </c>
      <c r="N248">
        <v>43424</v>
      </c>
      <c r="O248">
        <v>32082</v>
      </c>
      <c r="P248"/>
      <c r="Q248"/>
      <c r="R248"/>
      <c r="S248"/>
      <c r="T248">
        <v>187627</v>
      </c>
      <c r="U248">
        <v>246614</v>
      </c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ht="15" x14ac:dyDescent="0.25">
      <c r="A249">
        <v>2</v>
      </c>
      <c r="B249" t="s">
        <v>3435</v>
      </c>
      <c r="C249" t="s">
        <v>3436</v>
      </c>
      <c r="D249" t="s">
        <v>3437</v>
      </c>
      <c r="E249" t="s">
        <v>3438</v>
      </c>
      <c r="F249">
        <v>535286</v>
      </c>
      <c r="G249">
        <v>0</v>
      </c>
      <c r="H249"/>
      <c r="I249"/>
      <c r="J249"/>
      <c r="K249"/>
      <c r="L249"/>
      <c r="M249">
        <v>766574</v>
      </c>
      <c r="N249">
        <v>76657</v>
      </c>
      <c r="O249">
        <v>61992</v>
      </c>
      <c r="P249"/>
      <c r="Q249"/>
      <c r="R249"/>
      <c r="S249"/>
      <c r="T249">
        <v>212152</v>
      </c>
      <c r="U249">
        <v>554422</v>
      </c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ht="15" x14ac:dyDescent="0.25">
      <c r="A250">
        <v>2</v>
      </c>
      <c r="B250" t="s">
        <v>3439</v>
      </c>
      <c r="C250" t="s">
        <v>3422</v>
      </c>
      <c r="D250" t="s">
        <v>3440</v>
      </c>
      <c r="E250" t="s">
        <v>3441</v>
      </c>
      <c r="F250">
        <v>535286</v>
      </c>
      <c r="G250">
        <v>0</v>
      </c>
      <c r="H250"/>
      <c r="I250"/>
      <c r="J250"/>
      <c r="K250"/>
      <c r="L250"/>
      <c r="M250">
        <v>820103</v>
      </c>
      <c r="N250">
        <v>82010</v>
      </c>
      <c r="O250">
        <v>66809</v>
      </c>
      <c r="P250"/>
      <c r="Q250"/>
      <c r="R250"/>
      <c r="S250"/>
      <c r="T250">
        <v>221722</v>
      </c>
      <c r="U250">
        <v>598381</v>
      </c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ht="15" x14ac:dyDescent="0.25">
      <c r="A251">
        <v>2</v>
      </c>
      <c r="B251" t="s">
        <v>1447</v>
      </c>
      <c r="C251" t="s">
        <v>3442</v>
      </c>
      <c r="D251" t="s">
        <v>3443</v>
      </c>
      <c r="E251" t="s">
        <v>3150</v>
      </c>
      <c r="F251">
        <v>535286</v>
      </c>
      <c r="G251">
        <v>0</v>
      </c>
      <c r="H251"/>
      <c r="I251"/>
      <c r="J251"/>
      <c r="K251"/>
      <c r="L251"/>
      <c r="M251">
        <v>814528</v>
      </c>
      <c r="N251">
        <v>63533</v>
      </c>
      <c r="O251">
        <v>68099</v>
      </c>
      <c r="P251"/>
      <c r="Q251"/>
      <c r="R251"/>
      <c r="S251"/>
      <c r="T251">
        <v>146985</v>
      </c>
      <c r="U251">
        <v>667543</v>
      </c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ht="15" x14ac:dyDescent="0.25">
      <c r="A252">
        <v>2</v>
      </c>
      <c r="B252" t="s">
        <v>3444</v>
      </c>
      <c r="C252" t="s">
        <v>3445</v>
      </c>
      <c r="D252" t="s">
        <v>3190</v>
      </c>
      <c r="E252" t="s">
        <v>3150</v>
      </c>
      <c r="F252">
        <v>535286</v>
      </c>
      <c r="G252">
        <v>0</v>
      </c>
      <c r="H252"/>
      <c r="I252"/>
      <c r="J252"/>
      <c r="K252"/>
      <c r="L252"/>
      <c r="M252">
        <v>792224</v>
      </c>
      <c r="N252">
        <v>79222</v>
      </c>
      <c r="O252">
        <v>64300</v>
      </c>
      <c r="P252"/>
      <c r="Q252"/>
      <c r="R252"/>
      <c r="S252"/>
      <c r="T252">
        <v>206525</v>
      </c>
      <c r="U252">
        <v>585699</v>
      </c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ht="15" x14ac:dyDescent="0.25">
      <c r="A253">
        <v>2</v>
      </c>
      <c r="B253" t="s">
        <v>3444</v>
      </c>
      <c r="C253" t="s">
        <v>3446</v>
      </c>
      <c r="D253" t="s">
        <v>3447</v>
      </c>
      <c r="E253" t="s">
        <v>3150</v>
      </c>
      <c r="F253">
        <v>539547</v>
      </c>
      <c r="G253">
        <v>0</v>
      </c>
      <c r="H253"/>
      <c r="I253"/>
      <c r="J253"/>
      <c r="K253"/>
      <c r="L253"/>
      <c r="M253">
        <v>798530</v>
      </c>
      <c r="N253">
        <v>79853</v>
      </c>
      <c r="O253">
        <v>64868</v>
      </c>
      <c r="P253"/>
      <c r="Q253"/>
      <c r="R253"/>
      <c r="S253"/>
      <c r="T253">
        <v>192416</v>
      </c>
      <c r="U253">
        <v>606114</v>
      </c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ht="15" x14ac:dyDescent="0.25">
      <c r="A254">
        <v>2</v>
      </c>
      <c r="B254" t="s">
        <v>3448</v>
      </c>
      <c r="C254" t="s">
        <v>3308</v>
      </c>
      <c r="D254" t="s">
        <v>3449</v>
      </c>
      <c r="E254" t="s">
        <v>3150</v>
      </c>
      <c r="F254">
        <v>535286</v>
      </c>
      <c r="G254">
        <v>0</v>
      </c>
      <c r="H254"/>
      <c r="I254"/>
      <c r="J254"/>
      <c r="K254"/>
      <c r="L254"/>
      <c r="M254">
        <v>814528</v>
      </c>
      <c r="N254">
        <v>81453</v>
      </c>
      <c r="O254">
        <v>66308</v>
      </c>
      <c r="P254"/>
      <c r="Q254"/>
      <c r="R254"/>
      <c r="S254"/>
      <c r="T254">
        <v>185214</v>
      </c>
      <c r="U254">
        <v>629314</v>
      </c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ht="15" x14ac:dyDescent="0.25">
      <c r="A255">
        <v>2</v>
      </c>
      <c r="B255" t="s">
        <v>3450</v>
      </c>
      <c r="C255" t="s">
        <v>3417</v>
      </c>
      <c r="D255" t="s">
        <v>3451</v>
      </c>
      <c r="E255" t="s">
        <v>3150</v>
      </c>
      <c r="F255">
        <v>539547</v>
      </c>
      <c r="G255">
        <v>0</v>
      </c>
      <c r="H255"/>
      <c r="I255"/>
      <c r="J255"/>
      <c r="K255"/>
      <c r="L255"/>
      <c r="M255">
        <v>858105</v>
      </c>
      <c r="N255">
        <v>85811</v>
      </c>
      <c r="O255">
        <v>70229</v>
      </c>
      <c r="P255"/>
      <c r="Q255"/>
      <c r="R255"/>
      <c r="S255"/>
      <c r="T255">
        <v>225335</v>
      </c>
      <c r="U255">
        <v>632770</v>
      </c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ht="15" x14ac:dyDescent="0.25">
      <c r="A256">
        <v>2</v>
      </c>
      <c r="B256" t="s">
        <v>1447</v>
      </c>
      <c r="C256" t="s">
        <v>3345</v>
      </c>
      <c r="D256" t="s">
        <v>3452</v>
      </c>
      <c r="E256" t="s">
        <v>3150</v>
      </c>
      <c r="F256">
        <v>535286</v>
      </c>
      <c r="G256">
        <v>0</v>
      </c>
      <c r="H256"/>
      <c r="I256"/>
      <c r="J256"/>
      <c r="K256"/>
      <c r="L256"/>
      <c r="M256">
        <v>792224</v>
      </c>
      <c r="N256">
        <v>79222</v>
      </c>
      <c r="O256">
        <v>64300</v>
      </c>
      <c r="P256"/>
      <c r="Q256"/>
      <c r="R256"/>
      <c r="S256"/>
      <c r="T256">
        <v>191875</v>
      </c>
      <c r="U256">
        <v>600349</v>
      </c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ht="15" x14ac:dyDescent="0.25">
      <c r="A257">
        <v>2</v>
      </c>
      <c r="B257" t="s">
        <v>3453</v>
      </c>
      <c r="C257" t="s">
        <v>3454</v>
      </c>
      <c r="D257" t="s">
        <v>3455</v>
      </c>
      <c r="E257" t="s">
        <v>3360</v>
      </c>
      <c r="F257">
        <v>550369</v>
      </c>
      <c r="G257">
        <v>0</v>
      </c>
      <c r="H257"/>
      <c r="I257"/>
      <c r="J257"/>
      <c r="K257"/>
      <c r="L257"/>
      <c r="M257">
        <v>1150502</v>
      </c>
      <c r="N257">
        <v>115050</v>
      </c>
      <c r="O257">
        <v>96545</v>
      </c>
      <c r="P257"/>
      <c r="Q257"/>
      <c r="R257"/>
      <c r="S257"/>
      <c r="T257">
        <v>236399</v>
      </c>
      <c r="U257">
        <v>914103</v>
      </c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ht="15" x14ac:dyDescent="0.25">
      <c r="A258">
        <v>2</v>
      </c>
      <c r="B258" t="s">
        <v>3456</v>
      </c>
      <c r="C258" t="s">
        <v>3457</v>
      </c>
      <c r="D258" t="s">
        <v>3458</v>
      </c>
      <c r="E258" t="s">
        <v>3459</v>
      </c>
      <c r="F258">
        <v>550369</v>
      </c>
      <c r="G258">
        <v>0</v>
      </c>
      <c r="H258"/>
      <c r="I258"/>
      <c r="J258"/>
      <c r="K258"/>
      <c r="L258"/>
      <c r="M258">
        <v>842065</v>
      </c>
      <c r="N258">
        <v>84207</v>
      </c>
      <c r="O258">
        <v>68786</v>
      </c>
      <c r="P258"/>
      <c r="Q258"/>
      <c r="R258"/>
      <c r="S258"/>
      <c r="T258">
        <v>261797</v>
      </c>
      <c r="U258">
        <v>580268</v>
      </c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ht="15" x14ac:dyDescent="0.25">
      <c r="A259">
        <v>2</v>
      </c>
      <c r="B259" t="s">
        <v>1447</v>
      </c>
      <c r="C259" t="s">
        <v>3460</v>
      </c>
      <c r="D259" t="s">
        <v>3461</v>
      </c>
      <c r="E259" t="s">
        <v>3462</v>
      </c>
      <c r="F259">
        <v>641091</v>
      </c>
      <c r="G259">
        <v>0</v>
      </c>
      <c r="H259"/>
      <c r="I259"/>
      <c r="J259"/>
      <c r="K259"/>
      <c r="L259"/>
      <c r="M259">
        <v>1115995</v>
      </c>
      <c r="N259">
        <v>111600</v>
      </c>
      <c r="O259">
        <v>93440</v>
      </c>
      <c r="P259"/>
      <c r="Q259"/>
      <c r="R259"/>
      <c r="S259"/>
      <c r="T259">
        <v>345351</v>
      </c>
      <c r="U259">
        <v>770644</v>
      </c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ht="15" x14ac:dyDescent="0.25">
      <c r="A260">
        <v>2</v>
      </c>
      <c r="B260" t="s">
        <v>1447</v>
      </c>
      <c r="C260" t="s">
        <v>3463</v>
      </c>
      <c r="D260" t="s">
        <v>3112</v>
      </c>
      <c r="E260" t="s">
        <v>3462</v>
      </c>
      <c r="F260">
        <v>674244</v>
      </c>
      <c r="G260">
        <v>0</v>
      </c>
      <c r="H260"/>
      <c r="I260"/>
      <c r="J260"/>
      <c r="K260"/>
      <c r="L260"/>
      <c r="M260">
        <v>1199170</v>
      </c>
      <c r="N260">
        <v>119917</v>
      </c>
      <c r="O260">
        <v>100925</v>
      </c>
      <c r="P260"/>
      <c r="Q260"/>
      <c r="R260"/>
      <c r="S260"/>
      <c r="T260">
        <v>295284</v>
      </c>
      <c r="U260">
        <v>903886</v>
      </c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ht="15" x14ac:dyDescent="0.25">
      <c r="A261">
        <v>2</v>
      </c>
      <c r="B261" t="s">
        <v>3464</v>
      </c>
      <c r="C261" t="s">
        <v>3233</v>
      </c>
      <c r="D261" t="s">
        <v>3465</v>
      </c>
      <c r="E261" t="s">
        <v>3318</v>
      </c>
      <c r="F261">
        <v>539547</v>
      </c>
      <c r="G261">
        <v>0</v>
      </c>
      <c r="H261"/>
      <c r="I261"/>
      <c r="J261"/>
      <c r="K261"/>
      <c r="L261"/>
      <c r="M261">
        <v>744575</v>
      </c>
      <c r="N261">
        <v>74458</v>
      </c>
      <c r="O261">
        <v>60012</v>
      </c>
      <c r="P261"/>
      <c r="Q261"/>
      <c r="R261"/>
      <c r="S261"/>
      <c r="T261">
        <v>220565</v>
      </c>
      <c r="U261">
        <v>524010</v>
      </c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ht="15" x14ac:dyDescent="0.25">
      <c r="A262">
        <v>2</v>
      </c>
      <c r="B262" t="s">
        <v>3466</v>
      </c>
      <c r="C262" t="s">
        <v>3467</v>
      </c>
      <c r="D262" t="s">
        <v>3468</v>
      </c>
      <c r="E262" t="s">
        <v>3469</v>
      </c>
      <c r="F262">
        <v>535286</v>
      </c>
      <c r="G262">
        <v>0</v>
      </c>
      <c r="H262"/>
      <c r="I262"/>
      <c r="J262"/>
      <c r="K262"/>
      <c r="L262"/>
      <c r="M262">
        <v>783302</v>
      </c>
      <c r="N262">
        <v>78330</v>
      </c>
      <c r="O262">
        <v>63497</v>
      </c>
      <c r="P262"/>
      <c r="Q262"/>
      <c r="R262"/>
      <c r="S262"/>
      <c r="T262">
        <v>157180</v>
      </c>
      <c r="U262">
        <v>626122</v>
      </c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ht="15" x14ac:dyDescent="0.25">
      <c r="A263">
        <v>2</v>
      </c>
      <c r="B263" t="s">
        <v>3470</v>
      </c>
      <c r="C263" t="s">
        <v>3471</v>
      </c>
      <c r="D263" t="s">
        <v>3472</v>
      </c>
      <c r="E263" t="s">
        <v>3473</v>
      </c>
      <c r="F263">
        <v>550369</v>
      </c>
      <c r="G263">
        <v>0</v>
      </c>
      <c r="H263"/>
      <c r="I263"/>
      <c r="J263"/>
      <c r="K263"/>
      <c r="L263"/>
      <c r="M263">
        <v>805374</v>
      </c>
      <c r="N263">
        <v>80537</v>
      </c>
      <c r="O263">
        <v>65484</v>
      </c>
      <c r="P263"/>
      <c r="Q263"/>
      <c r="R263"/>
      <c r="S263"/>
      <c r="T263">
        <v>285125</v>
      </c>
      <c r="U263">
        <v>520249</v>
      </c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ht="15" x14ac:dyDescent="0.25">
      <c r="A264">
        <v>2</v>
      </c>
      <c r="B264" t="s">
        <v>3474</v>
      </c>
      <c r="C264" t="s">
        <v>3475</v>
      </c>
      <c r="D264" t="s">
        <v>3069</v>
      </c>
      <c r="E264" t="s">
        <v>3082</v>
      </c>
      <c r="F264">
        <v>371016</v>
      </c>
      <c r="G264">
        <v>0</v>
      </c>
      <c r="H264"/>
      <c r="I264"/>
      <c r="J264"/>
      <c r="K264"/>
      <c r="L264"/>
      <c r="M264">
        <v>371016</v>
      </c>
      <c r="N264">
        <v>37102</v>
      </c>
      <c r="O264">
        <v>26391</v>
      </c>
      <c r="P264"/>
      <c r="Q264"/>
      <c r="R264"/>
      <c r="S264"/>
      <c r="T264">
        <v>77203</v>
      </c>
      <c r="U264">
        <v>293813</v>
      </c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ht="15" x14ac:dyDescent="0.25">
      <c r="A265">
        <v>2</v>
      </c>
      <c r="B265" t="s">
        <v>3476</v>
      </c>
      <c r="C265" t="s">
        <v>3425</v>
      </c>
      <c r="D265" t="s">
        <v>3477</v>
      </c>
      <c r="E265" t="s">
        <v>3078</v>
      </c>
      <c r="F265">
        <v>371016</v>
      </c>
      <c r="G265">
        <v>0</v>
      </c>
      <c r="H265"/>
      <c r="I265"/>
      <c r="J265"/>
      <c r="K265"/>
      <c r="L265"/>
      <c r="M265">
        <v>472202</v>
      </c>
      <c r="N265">
        <v>47220</v>
      </c>
      <c r="O265">
        <v>35498</v>
      </c>
      <c r="P265"/>
      <c r="Q265"/>
      <c r="R265"/>
      <c r="S265"/>
      <c r="T265">
        <v>112728</v>
      </c>
      <c r="U265">
        <v>359474</v>
      </c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ht="15" x14ac:dyDescent="0.25">
      <c r="A266">
        <v>2</v>
      </c>
      <c r="B266" t="s">
        <v>3478</v>
      </c>
      <c r="C266" t="s">
        <v>3479</v>
      </c>
      <c r="D266" t="s">
        <v>3480</v>
      </c>
      <c r="E266" t="s">
        <v>3082</v>
      </c>
      <c r="F266">
        <v>371016</v>
      </c>
      <c r="G266">
        <v>0</v>
      </c>
      <c r="H266"/>
      <c r="I266"/>
      <c r="J266"/>
      <c r="K266"/>
      <c r="L266"/>
      <c r="M266">
        <v>371016</v>
      </c>
      <c r="N266">
        <v>37102</v>
      </c>
      <c r="O266">
        <v>26391</v>
      </c>
      <c r="P266"/>
      <c r="Q266"/>
      <c r="R266"/>
      <c r="S266"/>
      <c r="T266">
        <v>96803</v>
      </c>
      <c r="U266">
        <v>274213</v>
      </c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ht="15" x14ac:dyDescent="0.25">
      <c r="A267">
        <v>2</v>
      </c>
      <c r="B267" t="s">
        <v>3481</v>
      </c>
      <c r="C267" t="s">
        <v>3482</v>
      </c>
      <c r="D267" t="s">
        <v>3483</v>
      </c>
      <c r="E267" t="s">
        <v>3082</v>
      </c>
      <c r="F267">
        <v>371016</v>
      </c>
      <c r="G267">
        <v>0</v>
      </c>
      <c r="H267"/>
      <c r="I267"/>
      <c r="J267"/>
      <c r="K267"/>
      <c r="L267"/>
      <c r="M267">
        <v>371016</v>
      </c>
      <c r="N267">
        <v>37102</v>
      </c>
      <c r="O267">
        <v>26391</v>
      </c>
      <c r="P267"/>
      <c r="Q267"/>
      <c r="R267"/>
      <c r="S267"/>
      <c r="T267">
        <v>198053</v>
      </c>
      <c r="U267">
        <v>172963</v>
      </c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ht="15" x14ac:dyDescent="0.25">
      <c r="A268">
        <v>2</v>
      </c>
      <c r="B268" t="s">
        <v>3484</v>
      </c>
      <c r="C268" t="s">
        <v>3485</v>
      </c>
      <c r="D268" t="s">
        <v>3486</v>
      </c>
      <c r="E268" t="s">
        <v>3404</v>
      </c>
      <c r="F268">
        <v>388317</v>
      </c>
      <c r="G268">
        <v>0</v>
      </c>
      <c r="H268"/>
      <c r="I268"/>
      <c r="J268"/>
      <c r="K268"/>
      <c r="L268"/>
      <c r="M268">
        <v>388317</v>
      </c>
      <c r="N268">
        <v>38832</v>
      </c>
      <c r="O268">
        <v>27949</v>
      </c>
      <c r="P268"/>
      <c r="Q268"/>
      <c r="R268"/>
      <c r="S268"/>
      <c r="T268">
        <v>127864</v>
      </c>
      <c r="U268">
        <v>260453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ht="15" x14ac:dyDescent="0.25">
      <c r="A269">
        <v>2</v>
      </c>
      <c r="B269" t="s">
        <v>3487</v>
      </c>
      <c r="C269" t="s">
        <v>3488</v>
      </c>
      <c r="D269" t="s">
        <v>3195</v>
      </c>
      <c r="E269" t="s">
        <v>3489</v>
      </c>
      <c r="F269">
        <v>371016</v>
      </c>
      <c r="G269">
        <v>0</v>
      </c>
      <c r="H269"/>
      <c r="I269"/>
      <c r="J269"/>
      <c r="K269"/>
      <c r="L269"/>
      <c r="M269">
        <v>472202</v>
      </c>
      <c r="N269">
        <v>47220</v>
      </c>
      <c r="O269">
        <v>35498</v>
      </c>
      <c r="P269"/>
      <c r="Q269"/>
      <c r="R269"/>
      <c r="S269"/>
      <c r="T269">
        <v>144628</v>
      </c>
      <c r="U269">
        <v>327574</v>
      </c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ht="15" x14ac:dyDescent="0.25">
      <c r="A270">
        <v>2</v>
      </c>
      <c r="B270" t="s">
        <v>3490</v>
      </c>
      <c r="C270" t="s">
        <v>3491</v>
      </c>
      <c r="D270" t="s">
        <v>3492</v>
      </c>
      <c r="E270" t="s">
        <v>3082</v>
      </c>
      <c r="F270">
        <v>371016</v>
      </c>
      <c r="G270">
        <v>0</v>
      </c>
      <c r="H270"/>
      <c r="I270"/>
      <c r="J270"/>
      <c r="K270"/>
      <c r="L270"/>
      <c r="M270">
        <v>371016</v>
      </c>
      <c r="N270">
        <v>37102</v>
      </c>
      <c r="O270">
        <v>26391</v>
      </c>
      <c r="P270"/>
      <c r="Q270"/>
      <c r="R270"/>
      <c r="S270"/>
      <c r="T270">
        <v>87203</v>
      </c>
      <c r="U270">
        <v>283813</v>
      </c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ht="15" x14ac:dyDescent="0.25">
      <c r="A271">
        <v>2</v>
      </c>
      <c r="B271" t="s">
        <v>3493</v>
      </c>
      <c r="C271" t="s">
        <v>3494</v>
      </c>
      <c r="D271" t="s">
        <v>3277</v>
      </c>
      <c r="E271" t="s">
        <v>3082</v>
      </c>
      <c r="F271">
        <v>371016</v>
      </c>
      <c r="G271">
        <v>0</v>
      </c>
      <c r="H271"/>
      <c r="I271"/>
      <c r="J271"/>
      <c r="K271"/>
      <c r="L271"/>
      <c r="M271">
        <v>371016</v>
      </c>
      <c r="N271">
        <v>37102</v>
      </c>
      <c r="O271">
        <v>26391</v>
      </c>
      <c r="P271"/>
      <c r="Q271"/>
      <c r="R271"/>
      <c r="S271"/>
      <c r="T271">
        <v>136203</v>
      </c>
      <c r="U271">
        <v>234813</v>
      </c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ht="15" x14ac:dyDescent="0.25">
      <c r="A272">
        <v>2</v>
      </c>
      <c r="B272" t="s">
        <v>3495</v>
      </c>
      <c r="C272" t="s">
        <v>3496</v>
      </c>
      <c r="D272" t="s">
        <v>3497</v>
      </c>
      <c r="E272" t="s">
        <v>3082</v>
      </c>
      <c r="F272">
        <v>371016</v>
      </c>
      <c r="G272">
        <v>0</v>
      </c>
      <c r="H272"/>
      <c r="I272"/>
      <c r="J272"/>
      <c r="K272"/>
      <c r="L272"/>
      <c r="M272">
        <v>445219</v>
      </c>
      <c r="N272">
        <v>44522</v>
      </c>
      <c r="O272">
        <v>33070</v>
      </c>
      <c r="P272"/>
      <c r="Q272"/>
      <c r="R272"/>
      <c r="S272"/>
      <c r="T272">
        <v>104702</v>
      </c>
      <c r="U272">
        <v>340517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ht="15" x14ac:dyDescent="0.25">
      <c r="A273">
        <v>2</v>
      </c>
      <c r="B273" t="s">
        <v>3498</v>
      </c>
      <c r="C273" t="s">
        <v>3327</v>
      </c>
      <c r="D273" t="s">
        <v>3499</v>
      </c>
      <c r="E273" t="s">
        <v>3078</v>
      </c>
      <c r="F273">
        <v>371016</v>
      </c>
      <c r="G273">
        <v>0</v>
      </c>
      <c r="H273"/>
      <c r="I273"/>
      <c r="J273"/>
      <c r="K273"/>
      <c r="L273"/>
      <c r="M273">
        <v>472202</v>
      </c>
      <c r="N273">
        <v>47220</v>
      </c>
      <c r="O273">
        <v>35498</v>
      </c>
      <c r="P273"/>
      <c r="Q273"/>
      <c r="R273"/>
      <c r="S273"/>
      <c r="T273">
        <v>146628</v>
      </c>
      <c r="U273">
        <v>325574</v>
      </c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ht="15" x14ac:dyDescent="0.25">
      <c r="A274">
        <v>3</v>
      </c>
      <c r="B274" t="s">
        <v>3067</v>
      </c>
      <c r="C274" t="s">
        <v>3068</v>
      </c>
      <c r="D274" t="s">
        <v>3069</v>
      </c>
      <c r="E274" t="s">
        <v>3070</v>
      </c>
      <c r="F274">
        <v>504699</v>
      </c>
      <c r="G274">
        <v>0</v>
      </c>
      <c r="H274"/>
      <c r="I274"/>
      <c r="J274"/>
      <c r="K274"/>
      <c r="L274"/>
      <c r="M274">
        <v>757049</v>
      </c>
      <c r="N274">
        <v>75705</v>
      </c>
      <c r="O274">
        <v>61134</v>
      </c>
      <c r="P274"/>
      <c r="Q274"/>
      <c r="R274"/>
      <c r="S274"/>
      <c r="T274">
        <v>200706</v>
      </c>
      <c r="U274">
        <v>556343</v>
      </c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ht="15" x14ac:dyDescent="0.25">
      <c r="A275">
        <v>3</v>
      </c>
      <c r="B275" t="s">
        <v>3071</v>
      </c>
      <c r="C275" t="s">
        <v>3072</v>
      </c>
      <c r="D275" t="s">
        <v>3073</v>
      </c>
      <c r="E275" t="s">
        <v>3074</v>
      </c>
      <c r="F275">
        <v>469105</v>
      </c>
      <c r="G275">
        <v>0</v>
      </c>
      <c r="H275"/>
      <c r="I275"/>
      <c r="J275"/>
      <c r="K275"/>
      <c r="L275"/>
      <c r="M275">
        <v>703657</v>
      </c>
      <c r="N275">
        <v>70366</v>
      </c>
      <c r="O275">
        <v>56329</v>
      </c>
      <c r="P275"/>
      <c r="Q275"/>
      <c r="R275"/>
      <c r="S275"/>
      <c r="T275">
        <v>141386</v>
      </c>
      <c r="U275">
        <v>562271</v>
      </c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ht="15" x14ac:dyDescent="0.25">
      <c r="A276">
        <v>3</v>
      </c>
      <c r="B276" t="s">
        <v>3075</v>
      </c>
      <c r="C276" t="s">
        <v>3076</v>
      </c>
      <c r="D276" t="s">
        <v>3077</v>
      </c>
      <c r="E276" t="s">
        <v>3078</v>
      </c>
      <c r="F276">
        <v>415496</v>
      </c>
      <c r="G276">
        <v>0</v>
      </c>
      <c r="H276"/>
      <c r="I276"/>
      <c r="J276"/>
      <c r="K276"/>
      <c r="L276"/>
      <c r="M276">
        <v>621623</v>
      </c>
      <c r="N276">
        <v>62162</v>
      </c>
      <c r="O276">
        <v>48946</v>
      </c>
      <c r="P276"/>
      <c r="Q276"/>
      <c r="R276"/>
      <c r="S276"/>
      <c r="T276">
        <v>125263</v>
      </c>
      <c r="U276">
        <v>496360</v>
      </c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ht="15" x14ac:dyDescent="0.25">
      <c r="A277">
        <v>3</v>
      </c>
      <c r="B277" t="s">
        <v>3079</v>
      </c>
      <c r="C277" t="s">
        <v>3080</v>
      </c>
      <c r="D277" t="s">
        <v>3081</v>
      </c>
      <c r="E277" t="s">
        <v>3082</v>
      </c>
      <c r="F277">
        <v>415496</v>
      </c>
      <c r="G277">
        <v>0</v>
      </c>
      <c r="H277"/>
      <c r="I277"/>
      <c r="J277"/>
      <c r="K277"/>
      <c r="L277"/>
      <c r="M277">
        <v>652329</v>
      </c>
      <c r="N277">
        <v>65233</v>
      </c>
      <c r="O277">
        <v>51710</v>
      </c>
      <c r="P277"/>
      <c r="Q277"/>
      <c r="R277"/>
      <c r="S277"/>
      <c r="T277">
        <v>163198</v>
      </c>
      <c r="U277">
        <v>489131</v>
      </c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ht="15" x14ac:dyDescent="0.25">
      <c r="A278">
        <v>3</v>
      </c>
      <c r="B278" t="s">
        <v>3083</v>
      </c>
      <c r="C278" t="s">
        <v>3084</v>
      </c>
      <c r="D278" t="s">
        <v>3085</v>
      </c>
      <c r="E278" t="s">
        <v>3082</v>
      </c>
      <c r="F278">
        <v>415496</v>
      </c>
      <c r="G278">
        <v>0</v>
      </c>
      <c r="H278"/>
      <c r="I278"/>
      <c r="J278"/>
      <c r="K278"/>
      <c r="L278"/>
      <c r="M278">
        <v>652329</v>
      </c>
      <c r="N278">
        <v>65233</v>
      </c>
      <c r="O278">
        <v>51710</v>
      </c>
      <c r="P278"/>
      <c r="Q278"/>
      <c r="R278"/>
      <c r="S278"/>
      <c r="T278">
        <v>131098</v>
      </c>
      <c r="U278">
        <v>521231</v>
      </c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ht="15" x14ac:dyDescent="0.25">
      <c r="A279">
        <v>3</v>
      </c>
      <c r="B279" t="s">
        <v>3086</v>
      </c>
      <c r="C279" t="s">
        <v>3087</v>
      </c>
      <c r="D279" t="s">
        <v>3088</v>
      </c>
      <c r="E279" t="s">
        <v>3089</v>
      </c>
      <c r="F279">
        <v>431190</v>
      </c>
      <c r="G279">
        <v>0</v>
      </c>
      <c r="H279"/>
      <c r="I279"/>
      <c r="J279"/>
      <c r="K279"/>
      <c r="L279"/>
      <c r="M279">
        <v>683744</v>
      </c>
      <c r="N279">
        <v>68374</v>
      </c>
      <c r="O279">
        <v>54537</v>
      </c>
      <c r="P279"/>
      <c r="Q279"/>
      <c r="R279"/>
      <c r="S279"/>
      <c r="T279">
        <v>213043</v>
      </c>
      <c r="U279">
        <v>470701</v>
      </c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ht="15" x14ac:dyDescent="0.25">
      <c r="A280">
        <v>3</v>
      </c>
      <c r="B280" t="s">
        <v>3090</v>
      </c>
      <c r="C280" t="s">
        <v>3091</v>
      </c>
      <c r="D280" t="s">
        <v>3092</v>
      </c>
      <c r="E280" t="s">
        <v>3093</v>
      </c>
      <c r="F280">
        <v>577826</v>
      </c>
      <c r="G280">
        <v>0</v>
      </c>
      <c r="H280"/>
      <c r="I280"/>
      <c r="J280"/>
      <c r="K280"/>
      <c r="L280"/>
      <c r="M280">
        <v>1247898</v>
      </c>
      <c r="N280">
        <v>124790</v>
      </c>
      <c r="O280">
        <v>105311</v>
      </c>
      <c r="P280"/>
      <c r="Q280"/>
      <c r="R280"/>
      <c r="S280"/>
      <c r="T280">
        <v>245879</v>
      </c>
      <c r="U280">
        <v>1002019</v>
      </c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ht="15" x14ac:dyDescent="0.25">
      <c r="A281">
        <v>3</v>
      </c>
      <c r="B281" t="s">
        <v>3094</v>
      </c>
      <c r="C281" t="s">
        <v>3095</v>
      </c>
      <c r="D281" t="s">
        <v>3096</v>
      </c>
      <c r="E281" t="s">
        <v>3097</v>
      </c>
      <c r="F281">
        <v>550369</v>
      </c>
      <c r="G281">
        <v>0</v>
      </c>
      <c r="H281"/>
      <c r="I281"/>
      <c r="J281"/>
      <c r="K281"/>
      <c r="L281"/>
      <c r="M281">
        <v>1201377</v>
      </c>
      <c r="N281">
        <v>120138</v>
      </c>
      <c r="O281">
        <v>101124</v>
      </c>
      <c r="P281"/>
      <c r="Q281"/>
      <c r="R281"/>
      <c r="S281"/>
      <c r="T281">
        <v>236766</v>
      </c>
      <c r="U281">
        <v>964611</v>
      </c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ht="15" x14ac:dyDescent="0.25">
      <c r="A282">
        <v>3</v>
      </c>
      <c r="B282" t="s">
        <v>3098</v>
      </c>
      <c r="C282" t="s">
        <v>3099</v>
      </c>
      <c r="D282" t="s">
        <v>3100</v>
      </c>
      <c r="E282" t="s">
        <v>3101</v>
      </c>
      <c r="F282">
        <v>577826</v>
      </c>
      <c r="G282">
        <v>0</v>
      </c>
      <c r="H282"/>
      <c r="I282"/>
      <c r="J282"/>
      <c r="K282"/>
      <c r="L282"/>
      <c r="M282">
        <v>1265439</v>
      </c>
      <c r="N282">
        <v>126544</v>
      </c>
      <c r="O282">
        <v>106890</v>
      </c>
      <c r="P282"/>
      <c r="Q282"/>
      <c r="R282"/>
      <c r="S282"/>
      <c r="T282">
        <v>249212</v>
      </c>
      <c r="U282">
        <v>1016227</v>
      </c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ht="15" x14ac:dyDescent="0.25">
      <c r="A283">
        <v>3</v>
      </c>
      <c r="B283" t="s">
        <v>3102</v>
      </c>
      <c r="C283" t="s">
        <v>3103</v>
      </c>
      <c r="D283" t="s">
        <v>3104</v>
      </c>
      <c r="E283" t="s">
        <v>3105</v>
      </c>
      <c r="F283">
        <v>550369</v>
      </c>
      <c r="G283">
        <v>0</v>
      </c>
      <c r="H283"/>
      <c r="I283"/>
      <c r="J283"/>
      <c r="K283"/>
      <c r="L283"/>
      <c r="M283">
        <v>834202</v>
      </c>
      <c r="N283">
        <v>83420</v>
      </c>
      <c r="O283">
        <v>68078</v>
      </c>
      <c r="P283"/>
      <c r="Q283"/>
      <c r="R283"/>
      <c r="S283"/>
      <c r="T283">
        <v>167002</v>
      </c>
      <c r="U283">
        <v>667200</v>
      </c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ht="15" x14ac:dyDescent="0.25">
      <c r="A284">
        <v>3</v>
      </c>
      <c r="B284" t="s">
        <v>3106</v>
      </c>
      <c r="C284" t="s">
        <v>3107</v>
      </c>
      <c r="D284" t="s">
        <v>3108</v>
      </c>
      <c r="E284" t="s">
        <v>3109</v>
      </c>
      <c r="F284">
        <v>550369</v>
      </c>
      <c r="G284">
        <v>0</v>
      </c>
      <c r="H284"/>
      <c r="I284"/>
      <c r="J284"/>
      <c r="K284"/>
      <c r="L284"/>
      <c r="M284">
        <v>1139461</v>
      </c>
      <c r="N284">
        <v>113946</v>
      </c>
      <c r="O284">
        <v>95551</v>
      </c>
      <c r="P284"/>
      <c r="Q284"/>
      <c r="R284"/>
      <c r="S284"/>
      <c r="T284">
        <v>225001</v>
      </c>
      <c r="U284">
        <v>914460</v>
      </c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ht="15" x14ac:dyDescent="0.25">
      <c r="A285">
        <v>3</v>
      </c>
      <c r="B285" t="s">
        <v>3110</v>
      </c>
      <c r="C285" t="s">
        <v>3111</v>
      </c>
      <c r="D285" t="s">
        <v>3112</v>
      </c>
      <c r="E285" t="s">
        <v>3113</v>
      </c>
      <c r="F285">
        <v>550369</v>
      </c>
      <c r="G285">
        <v>0</v>
      </c>
      <c r="H285"/>
      <c r="I285"/>
      <c r="J285"/>
      <c r="K285"/>
      <c r="L285"/>
      <c r="M285">
        <v>1221033</v>
      </c>
      <c r="N285">
        <v>122103</v>
      </c>
      <c r="O285">
        <v>102893</v>
      </c>
      <c r="P285"/>
      <c r="Q285"/>
      <c r="R285"/>
      <c r="S285"/>
      <c r="T285">
        <v>240500</v>
      </c>
      <c r="U285">
        <v>980533</v>
      </c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ht="15" x14ac:dyDescent="0.25">
      <c r="A286">
        <v>3</v>
      </c>
      <c r="B286" t="s">
        <v>3114</v>
      </c>
      <c r="C286" t="s">
        <v>3115</v>
      </c>
      <c r="D286" t="s">
        <v>3116</v>
      </c>
      <c r="E286" t="s">
        <v>3117</v>
      </c>
      <c r="F286">
        <v>577826</v>
      </c>
      <c r="G286">
        <v>0</v>
      </c>
      <c r="H286"/>
      <c r="I286"/>
      <c r="J286"/>
      <c r="K286"/>
      <c r="L286"/>
      <c r="M286">
        <v>1028531</v>
      </c>
      <c r="N286">
        <v>102853</v>
      </c>
      <c r="O286">
        <v>85568</v>
      </c>
      <c r="P286"/>
      <c r="Q286"/>
      <c r="R286"/>
      <c r="S286"/>
      <c r="T286">
        <v>204199</v>
      </c>
      <c r="U286">
        <v>824332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ht="15" x14ac:dyDescent="0.25">
      <c r="A287">
        <v>3</v>
      </c>
      <c r="B287" t="s">
        <v>3118</v>
      </c>
      <c r="C287" t="s">
        <v>3119</v>
      </c>
      <c r="D287" t="s">
        <v>3120</v>
      </c>
      <c r="E287" t="s">
        <v>3121</v>
      </c>
      <c r="F287">
        <v>539547</v>
      </c>
      <c r="G287">
        <v>124066</v>
      </c>
      <c r="H287"/>
      <c r="I287"/>
      <c r="J287"/>
      <c r="K287"/>
      <c r="L287"/>
      <c r="M287">
        <v>1150426</v>
      </c>
      <c r="N287">
        <v>102636</v>
      </c>
      <c r="O287">
        <v>97779</v>
      </c>
      <c r="P287"/>
      <c r="Q287"/>
      <c r="R287"/>
      <c r="S287"/>
      <c r="T287">
        <v>218283</v>
      </c>
      <c r="U287">
        <v>932143</v>
      </c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ht="15" x14ac:dyDescent="0.25">
      <c r="A288">
        <v>3</v>
      </c>
      <c r="B288" t="s">
        <v>3122</v>
      </c>
      <c r="C288" t="s">
        <v>3123</v>
      </c>
      <c r="D288" t="s">
        <v>3124</v>
      </c>
      <c r="E288" t="s">
        <v>3125</v>
      </c>
      <c r="F288">
        <v>608457</v>
      </c>
      <c r="G288">
        <v>0</v>
      </c>
      <c r="H288"/>
      <c r="I288"/>
      <c r="J288"/>
      <c r="K288"/>
      <c r="L288"/>
      <c r="M288">
        <v>1083054</v>
      </c>
      <c r="N288">
        <v>108305</v>
      </c>
      <c r="O288">
        <v>90475</v>
      </c>
      <c r="P288"/>
      <c r="Q288"/>
      <c r="R288"/>
      <c r="S288"/>
      <c r="T288">
        <v>214865</v>
      </c>
      <c r="U288">
        <v>868189</v>
      </c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ht="15" x14ac:dyDescent="0.25">
      <c r="A289">
        <v>3</v>
      </c>
      <c r="B289" t="s">
        <v>3126</v>
      </c>
      <c r="C289" t="s">
        <v>3127</v>
      </c>
      <c r="D289" t="s">
        <v>3128</v>
      </c>
      <c r="E289" t="s">
        <v>3129</v>
      </c>
      <c r="F289">
        <v>550369</v>
      </c>
      <c r="G289">
        <v>0</v>
      </c>
      <c r="H289"/>
      <c r="I289"/>
      <c r="J289"/>
      <c r="K289"/>
      <c r="L289"/>
      <c r="M289">
        <v>1086390</v>
      </c>
      <c r="N289">
        <v>108639</v>
      </c>
      <c r="O289">
        <v>90775</v>
      </c>
      <c r="P289"/>
      <c r="Q289"/>
      <c r="R289"/>
      <c r="S289"/>
      <c r="T289">
        <v>223368</v>
      </c>
      <c r="U289">
        <v>863022</v>
      </c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ht="15" x14ac:dyDescent="0.25">
      <c r="A290">
        <v>3</v>
      </c>
      <c r="B290" t="s">
        <v>3130</v>
      </c>
      <c r="C290" t="s">
        <v>3131</v>
      </c>
      <c r="D290" t="s">
        <v>3132</v>
      </c>
      <c r="E290" t="s">
        <v>3133</v>
      </c>
      <c r="F290">
        <v>550369</v>
      </c>
      <c r="G290">
        <v>0</v>
      </c>
      <c r="H290"/>
      <c r="I290"/>
      <c r="J290"/>
      <c r="K290"/>
      <c r="L290"/>
      <c r="M290">
        <v>1067717</v>
      </c>
      <c r="N290">
        <v>106772</v>
      </c>
      <c r="O290">
        <v>89095</v>
      </c>
      <c r="P290"/>
      <c r="Q290"/>
      <c r="R290"/>
      <c r="S290"/>
      <c r="T290">
        <v>213321</v>
      </c>
      <c r="U290">
        <v>854396</v>
      </c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ht="15" x14ac:dyDescent="0.25">
      <c r="A291">
        <v>3</v>
      </c>
      <c r="B291" t="s">
        <v>3134</v>
      </c>
      <c r="C291" t="s">
        <v>3135</v>
      </c>
      <c r="D291" t="s">
        <v>3136</v>
      </c>
      <c r="E291" t="s">
        <v>3137</v>
      </c>
      <c r="F291">
        <v>539547</v>
      </c>
      <c r="G291">
        <v>0</v>
      </c>
      <c r="H291"/>
      <c r="I291"/>
      <c r="J291"/>
      <c r="K291"/>
      <c r="L291"/>
      <c r="M291">
        <v>1070809</v>
      </c>
      <c r="N291">
        <v>107081</v>
      </c>
      <c r="O291">
        <v>89373</v>
      </c>
      <c r="P291"/>
      <c r="Q291"/>
      <c r="R291"/>
      <c r="S291"/>
      <c r="T291">
        <v>215849</v>
      </c>
      <c r="U291">
        <v>854960</v>
      </c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ht="15" x14ac:dyDescent="0.25">
      <c r="A292">
        <v>3</v>
      </c>
      <c r="B292" t="s">
        <v>3138</v>
      </c>
      <c r="C292" t="s">
        <v>3139</v>
      </c>
      <c r="D292" t="s">
        <v>3140</v>
      </c>
      <c r="E292" t="s">
        <v>3133</v>
      </c>
      <c r="F292">
        <v>539547</v>
      </c>
      <c r="G292">
        <v>0</v>
      </c>
      <c r="H292"/>
      <c r="I292"/>
      <c r="J292"/>
      <c r="K292"/>
      <c r="L292"/>
      <c r="M292">
        <v>1134399</v>
      </c>
      <c r="N292">
        <v>113440</v>
      </c>
      <c r="O292">
        <v>95096</v>
      </c>
      <c r="P292"/>
      <c r="Q292"/>
      <c r="R292"/>
      <c r="S292"/>
      <c r="T292">
        <v>223931</v>
      </c>
      <c r="U292">
        <v>910468</v>
      </c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ht="15" x14ac:dyDescent="0.25">
      <c r="A293">
        <v>3</v>
      </c>
      <c r="B293" t="s">
        <v>3141</v>
      </c>
      <c r="C293" t="s">
        <v>3142</v>
      </c>
      <c r="D293" t="s">
        <v>3143</v>
      </c>
      <c r="E293" t="s">
        <v>3144</v>
      </c>
      <c r="F293">
        <v>539547</v>
      </c>
      <c r="G293">
        <v>0</v>
      </c>
      <c r="H293"/>
      <c r="I293"/>
      <c r="J293"/>
      <c r="K293"/>
      <c r="L293"/>
      <c r="M293">
        <v>1161375</v>
      </c>
      <c r="N293">
        <v>116138</v>
      </c>
      <c r="O293">
        <v>97524</v>
      </c>
      <c r="P293"/>
      <c r="Q293"/>
      <c r="R293"/>
      <c r="S293"/>
      <c r="T293">
        <v>245057</v>
      </c>
      <c r="U293">
        <v>916318</v>
      </c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ht="15" x14ac:dyDescent="0.25">
      <c r="A294">
        <v>3</v>
      </c>
      <c r="B294" t="s">
        <v>3145</v>
      </c>
      <c r="C294" t="s">
        <v>3146</v>
      </c>
      <c r="D294" t="s">
        <v>3147</v>
      </c>
      <c r="E294" t="s">
        <v>3137</v>
      </c>
      <c r="F294">
        <v>550369</v>
      </c>
      <c r="G294">
        <v>0</v>
      </c>
      <c r="H294"/>
      <c r="I294"/>
      <c r="J294"/>
      <c r="K294"/>
      <c r="L294"/>
      <c r="M294">
        <v>1097201</v>
      </c>
      <c r="N294">
        <v>109720</v>
      </c>
      <c r="O294">
        <v>91748</v>
      </c>
      <c r="P294"/>
      <c r="Q294"/>
      <c r="R294"/>
      <c r="S294"/>
      <c r="T294">
        <v>223172</v>
      </c>
      <c r="U294">
        <v>874029</v>
      </c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ht="15" x14ac:dyDescent="0.25">
      <c r="A295">
        <v>3</v>
      </c>
      <c r="B295" t="s">
        <v>3148</v>
      </c>
      <c r="C295" t="s">
        <v>3068</v>
      </c>
      <c r="D295" t="s">
        <v>3149</v>
      </c>
      <c r="E295" t="s">
        <v>3150</v>
      </c>
      <c r="F295">
        <v>577826</v>
      </c>
      <c r="G295">
        <v>0</v>
      </c>
      <c r="H295"/>
      <c r="I295"/>
      <c r="J295"/>
      <c r="K295"/>
      <c r="L295"/>
      <c r="M295">
        <v>1161431</v>
      </c>
      <c r="N295">
        <v>116143</v>
      </c>
      <c r="O295">
        <v>97529</v>
      </c>
      <c r="P295"/>
      <c r="Q295"/>
      <c r="R295"/>
      <c r="S295"/>
      <c r="T295">
        <v>229450</v>
      </c>
      <c r="U295">
        <v>931981</v>
      </c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ht="15" x14ac:dyDescent="0.25">
      <c r="A296">
        <v>3</v>
      </c>
      <c r="B296" t="s">
        <v>3151</v>
      </c>
      <c r="C296" t="s">
        <v>3152</v>
      </c>
      <c r="D296" t="s">
        <v>3153</v>
      </c>
      <c r="E296" t="s">
        <v>3154</v>
      </c>
      <c r="F296">
        <v>608457</v>
      </c>
      <c r="G296">
        <v>0</v>
      </c>
      <c r="H296"/>
      <c r="I296"/>
      <c r="J296"/>
      <c r="K296"/>
      <c r="L296"/>
      <c r="M296">
        <v>1227779</v>
      </c>
      <c r="N296">
        <v>122778</v>
      </c>
      <c r="O296">
        <v>103500</v>
      </c>
      <c r="P296"/>
      <c r="Q296"/>
      <c r="R296"/>
      <c r="S296"/>
      <c r="T296">
        <v>242363</v>
      </c>
      <c r="U296">
        <v>985416</v>
      </c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ht="15" x14ac:dyDescent="0.25">
      <c r="A297">
        <v>3</v>
      </c>
      <c r="B297" t="s">
        <v>3155</v>
      </c>
      <c r="C297" t="s">
        <v>3156</v>
      </c>
      <c r="D297" t="s">
        <v>3069</v>
      </c>
      <c r="E297" t="s">
        <v>3154</v>
      </c>
      <c r="F297">
        <v>539547</v>
      </c>
      <c r="G297">
        <v>0</v>
      </c>
      <c r="H297"/>
      <c r="I297"/>
      <c r="J297"/>
      <c r="K297"/>
      <c r="L297"/>
      <c r="M297">
        <v>1142683</v>
      </c>
      <c r="N297">
        <v>114268</v>
      </c>
      <c r="O297">
        <v>95841</v>
      </c>
      <c r="P297"/>
      <c r="Q297"/>
      <c r="R297"/>
      <c r="S297"/>
      <c r="T297">
        <v>225504</v>
      </c>
      <c r="U297">
        <v>917179</v>
      </c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ht="15" x14ac:dyDescent="0.25">
      <c r="A298">
        <v>3</v>
      </c>
      <c r="B298" t="s">
        <v>3157</v>
      </c>
      <c r="C298" t="s">
        <v>3158</v>
      </c>
      <c r="D298" t="s">
        <v>3159</v>
      </c>
      <c r="E298" t="s">
        <v>3154</v>
      </c>
      <c r="F298">
        <v>539547</v>
      </c>
      <c r="G298">
        <v>0</v>
      </c>
      <c r="H298"/>
      <c r="I298"/>
      <c r="J298"/>
      <c r="K298"/>
      <c r="L298"/>
      <c r="M298">
        <v>1014349</v>
      </c>
      <c r="N298">
        <v>101435</v>
      </c>
      <c r="O298">
        <v>84291</v>
      </c>
      <c r="P298"/>
      <c r="Q298"/>
      <c r="R298"/>
      <c r="S298"/>
      <c r="T298">
        <v>208471</v>
      </c>
      <c r="U298">
        <v>805878</v>
      </c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ht="15" x14ac:dyDescent="0.25">
      <c r="A299">
        <v>3</v>
      </c>
      <c r="B299" t="s">
        <v>3160</v>
      </c>
      <c r="C299" t="s">
        <v>3161</v>
      </c>
      <c r="D299" t="s">
        <v>3162</v>
      </c>
      <c r="E299" t="s">
        <v>3154</v>
      </c>
      <c r="F299">
        <v>539547</v>
      </c>
      <c r="G299">
        <v>0</v>
      </c>
      <c r="H299"/>
      <c r="I299"/>
      <c r="J299"/>
      <c r="K299"/>
      <c r="L299"/>
      <c r="M299">
        <v>1087573</v>
      </c>
      <c r="N299">
        <v>108757</v>
      </c>
      <c r="O299">
        <v>90882</v>
      </c>
      <c r="P299"/>
      <c r="Q299"/>
      <c r="R299"/>
      <c r="S299"/>
      <c r="T299">
        <v>215034</v>
      </c>
      <c r="U299">
        <v>872539</v>
      </c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ht="15" x14ac:dyDescent="0.25">
      <c r="A300">
        <v>3</v>
      </c>
      <c r="B300" t="s">
        <v>3163</v>
      </c>
      <c r="C300" t="s">
        <v>3164</v>
      </c>
      <c r="D300" t="s">
        <v>3073</v>
      </c>
      <c r="E300" t="s">
        <v>3121</v>
      </c>
      <c r="F300">
        <v>608457</v>
      </c>
      <c r="G300">
        <v>0</v>
      </c>
      <c r="H300"/>
      <c r="I300"/>
      <c r="J300"/>
      <c r="K300"/>
      <c r="L300"/>
      <c r="M300">
        <v>1304922</v>
      </c>
      <c r="N300">
        <v>130492</v>
      </c>
      <c r="O300">
        <v>110443</v>
      </c>
      <c r="P300"/>
      <c r="Q300"/>
      <c r="R300"/>
      <c r="S300"/>
      <c r="T300">
        <v>287520</v>
      </c>
      <c r="U300">
        <v>1017402</v>
      </c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ht="15" x14ac:dyDescent="0.25">
      <c r="A301">
        <v>3</v>
      </c>
      <c r="B301" t="s">
        <v>3165</v>
      </c>
      <c r="C301" t="s">
        <v>3166</v>
      </c>
      <c r="D301" t="s">
        <v>3167</v>
      </c>
      <c r="E301" t="s">
        <v>3121</v>
      </c>
      <c r="F301">
        <v>577826</v>
      </c>
      <c r="G301">
        <v>0</v>
      </c>
      <c r="H301"/>
      <c r="I301"/>
      <c r="J301"/>
      <c r="K301"/>
      <c r="L301"/>
      <c r="M301">
        <v>1135223</v>
      </c>
      <c r="N301">
        <v>113522</v>
      </c>
      <c r="O301">
        <v>95170</v>
      </c>
      <c r="P301"/>
      <c r="Q301"/>
      <c r="R301"/>
      <c r="S301"/>
      <c r="T301">
        <v>224470</v>
      </c>
      <c r="U301">
        <v>910753</v>
      </c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ht="15" x14ac:dyDescent="0.25">
      <c r="A302">
        <v>3</v>
      </c>
      <c r="B302" t="s">
        <v>3168</v>
      </c>
      <c r="C302" t="s">
        <v>3169</v>
      </c>
      <c r="D302" t="s">
        <v>3170</v>
      </c>
      <c r="E302" t="s">
        <v>3121</v>
      </c>
      <c r="F302">
        <v>535286</v>
      </c>
      <c r="G302">
        <v>0</v>
      </c>
      <c r="H302"/>
      <c r="I302"/>
      <c r="J302"/>
      <c r="K302"/>
      <c r="L302"/>
      <c r="M302">
        <v>958162</v>
      </c>
      <c r="N302">
        <v>95816</v>
      </c>
      <c r="O302">
        <v>79235</v>
      </c>
      <c r="P302"/>
      <c r="Q302"/>
      <c r="R302"/>
      <c r="S302"/>
      <c r="T302">
        <v>190404</v>
      </c>
      <c r="U302">
        <v>767758</v>
      </c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ht="15" x14ac:dyDescent="0.25">
      <c r="A303">
        <v>3</v>
      </c>
      <c r="B303" t="s">
        <v>3171</v>
      </c>
      <c r="C303" t="s">
        <v>3172</v>
      </c>
      <c r="D303" t="s">
        <v>3173</v>
      </c>
      <c r="E303" t="s">
        <v>3082</v>
      </c>
      <c r="F303">
        <v>415496</v>
      </c>
      <c r="G303">
        <v>0</v>
      </c>
      <c r="H303"/>
      <c r="I303"/>
      <c r="J303"/>
      <c r="K303"/>
      <c r="L303"/>
      <c r="M303">
        <v>569230</v>
      </c>
      <c r="N303">
        <v>56923</v>
      </c>
      <c r="O303">
        <v>44231</v>
      </c>
      <c r="P303"/>
      <c r="Q303"/>
      <c r="R303"/>
      <c r="S303"/>
      <c r="T303">
        <v>159809</v>
      </c>
      <c r="U303">
        <v>409421</v>
      </c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ht="15" x14ac:dyDescent="0.25">
      <c r="A304">
        <v>3</v>
      </c>
      <c r="B304" t="s">
        <v>3174</v>
      </c>
      <c r="C304" t="s">
        <v>3175</v>
      </c>
      <c r="D304" t="s">
        <v>3176</v>
      </c>
      <c r="E304" t="s">
        <v>3121</v>
      </c>
      <c r="F304">
        <v>539547</v>
      </c>
      <c r="G304">
        <v>0</v>
      </c>
      <c r="H304"/>
      <c r="I304"/>
      <c r="J304"/>
      <c r="K304"/>
      <c r="L304"/>
      <c r="M304">
        <v>1050576</v>
      </c>
      <c r="N304">
        <v>105058</v>
      </c>
      <c r="O304">
        <v>87552</v>
      </c>
      <c r="P304"/>
      <c r="Q304"/>
      <c r="R304"/>
      <c r="S304"/>
      <c r="T304">
        <v>259405</v>
      </c>
      <c r="U304">
        <v>791171</v>
      </c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ht="15" x14ac:dyDescent="0.25">
      <c r="A305">
        <v>3</v>
      </c>
      <c r="B305" t="s">
        <v>3177</v>
      </c>
      <c r="C305" t="s">
        <v>3178</v>
      </c>
      <c r="D305" t="s">
        <v>3179</v>
      </c>
      <c r="E305" t="s">
        <v>3180</v>
      </c>
      <c r="F305">
        <v>539547</v>
      </c>
      <c r="G305">
        <v>0</v>
      </c>
      <c r="H305"/>
      <c r="I305"/>
      <c r="J305"/>
      <c r="K305"/>
      <c r="L305"/>
      <c r="M305">
        <v>986986</v>
      </c>
      <c r="N305">
        <v>98699</v>
      </c>
      <c r="O305">
        <v>81829</v>
      </c>
      <c r="P305"/>
      <c r="Q305"/>
      <c r="R305"/>
      <c r="S305"/>
      <c r="T305">
        <v>195923</v>
      </c>
      <c r="U305">
        <v>791063</v>
      </c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ht="15" x14ac:dyDescent="0.25">
      <c r="A306">
        <v>3</v>
      </c>
      <c r="B306" t="s">
        <v>3181</v>
      </c>
      <c r="C306" t="s">
        <v>3182</v>
      </c>
      <c r="D306" t="s">
        <v>3183</v>
      </c>
      <c r="E306" t="s">
        <v>3184</v>
      </c>
      <c r="F306">
        <v>539547</v>
      </c>
      <c r="G306">
        <v>0</v>
      </c>
      <c r="H306"/>
      <c r="I306"/>
      <c r="J306"/>
      <c r="K306"/>
      <c r="L306"/>
      <c r="M306">
        <v>1164266</v>
      </c>
      <c r="N306">
        <v>116427</v>
      </c>
      <c r="O306">
        <v>97784</v>
      </c>
      <c r="P306"/>
      <c r="Q306"/>
      <c r="R306"/>
      <c r="S306"/>
      <c r="T306">
        <v>250506</v>
      </c>
      <c r="U306">
        <v>913760</v>
      </c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ht="15" x14ac:dyDescent="0.25">
      <c r="A307">
        <v>3</v>
      </c>
      <c r="B307" t="s">
        <v>3185</v>
      </c>
      <c r="C307" t="s">
        <v>3186</v>
      </c>
      <c r="D307" t="s">
        <v>3187</v>
      </c>
      <c r="E307" t="s">
        <v>3121</v>
      </c>
      <c r="F307">
        <v>539547</v>
      </c>
      <c r="G307">
        <v>0</v>
      </c>
      <c r="H307"/>
      <c r="I307"/>
      <c r="J307"/>
      <c r="K307"/>
      <c r="L307"/>
      <c r="M307">
        <v>1082178</v>
      </c>
      <c r="N307">
        <v>108218</v>
      </c>
      <c r="O307">
        <v>90396</v>
      </c>
      <c r="P307"/>
      <c r="Q307"/>
      <c r="R307"/>
      <c r="S307"/>
      <c r="T307">
        <v>214009</v>
      </c>
      <c r="U307">
        <v>868169</v>
      </c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ht="15" x14ac:dyDescent="0.25">
      <c r="A308">
        <v>3</v>
      </c>
      <c r="B308" t="s">
        <v>3188</v>
      </c>
      <c r="C308" t="s">
        <v>3189</v>
      </c>
      <c r="D308" t="s">
        <v>3190</v>
      </c>
      <c r="E308" t="s">
        <v>3121</v>
      </c>
      <c r="F308">
        <v>539547</v>
      </c>
      <c r="G308">
        <v>0</v>
      </c>
      <c r="H308"/>
      <c r="I308"/>
      <c r="J308"/>
      <c r="K308"/>
      <c r="L308"/>
      <c r="M308">
        <v>1054044</v>
      </c>
      <c r="N308">
        <v>105404</v>
      </c>
      <c r="O308">
        <v>87864</v>
      </c>
      <c r="P308"/>
      <c r="Q308"/>
      <c r="R308"/>
      <c r="S308"/>
      <c r="T308">
        <v>208663</v>
      </c>
      <c r="U308">
        <v>845381</v>
      </c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ht="15" x14ac:dyDescent="0.25">
      <c r="A309">
        <v>3</v>
      </c>
      <c r="B309" t="s">
        <v>3191</v>
      </c>
      <c r="C309" t="s">
        <v>3192</v>
      </c>
      <c r="D309" t="s">
        <v>3193</v>
      </c>
      <c r="E309" t="s">
        <v>3133</v>
      </c>
      <c r="F309">
        <v>539547</v>
      </c>
      <c r="G309">
        <v>0</v>
      </c>
      <c r="H309"/>
      <c r="I309"/>
      <c r="J309"/>
      <c r="K309"/>
      <c r="L309"/>
      <c r="M309">
        <v>1024561</v>
      </c>
      <c r="N309">
        <v>102456</v>
      </c>
      <c r="O309">
        <v>85210</v>
      </c>
      <c r="P309"/>
      <c r="Q309"/>
      <c r="R309"/>
      <c r="S309"/>
      <c r="T309">
        <v>203061</v>
      </c>
      <c r="U309">
        <v>821500</v>
      </c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ht="15" x14ac:dyDescent="0.25">
      <c r="A310">
        <v>3</v>
      </c>
      <c r="B310" t="s">
        <v>3194</v>
      </c>
      <c r="C310" t="s">
        <v>3195</v>
      </c>
      <c r="D310" t="s">
        <v>3196</v>
      </c>
      <c r="E310" t="s">
        <v>3197</v>
      </c>
      <c r="F310">
        <v>539547</v>
      </c>
      <c r="G310">
        <v>0</v>
      </c>
      <c r="H310"/>
      <c r="I310"/>
      <c r="J310"/>
      <c r="K310"/>
      <c r="L310"/>
      <c r="M310">
        <v>1031306</v>
      </c>
      <c r="N310">
        <v>103131</v>
      </c>
      <c r="O310">
        <v>85818</v>
      </c>
      <c r="P310"/>
      <c r="Q310"/>
      <c r="R310"/>
      <c r="S310"/>
      <c r="T310">
        <v>222244</v>
      </c>
      <c r="U310">
        <v>809062</v>
      </c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ht="15" x14ac:dyDescent="0.25">
      <c r="A311">
        <v>3</v>
      </c>
      <c r="B311" t="s">
        <v>3198</v>
      </c>
      <c r="C311" t="s">
        <v>3199</v>
      </c>
      <c r="D311" t="s">
        <v>3200</v>
      </c>
      <c r="E311" t="s">
        <v>3201</v>
      </c>
      <c r="F311">
        <v>535286</v>
      </c>
      <c r="G311">
        <v>0</v>
      </c>
      <c r="H311"/>
      <c r="I311"/>
      <c r="J311"/>
      <c r="K311"/>
      <c r="L311"/>
      <c r="M311">
        <v>955295</v>
      </c>
      <c r="N311">
        <v>95530</v>
      </c>
      <c r="O311">
        <v>78977</v>
      </c>
      <c r="P311"/>
      <c r="Q311"/>
      <c r="R311"/>
      <c r="S311"/>
      <c r="T311">
        <v>204160</v>
      </c>
      <c r="U311">
        <v>751135</v>
      </c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ht="15" x14ac:dyDescent="0.25">
      <c r="A312">
        <v>3</v>
      </c>
      <c r="B312" t="s">
        <v>3202</v>
      </c>
      <c r="C312" t="s">
        <v>3203</v>
      </c>
      <c r="D312" t="s">
        <v>3204</v>
      </c>
      <c r="E312" t="s">
        <v>3205</v>
      </c>
      <c r="F312">
        <v>550369</v>
      </c>
      <c r="G312">
        <v>0</v>
      </c>
      <c r="H312"/>
      <c r="I312"/>
      <c r="J312"/>
      <c r="K312"/>
      <c r="L312"/>
      <c r="M312">
        <v>1123736</v>
      </c>
      <c r="N312">
        <v>112374</v>
      </c>
      <c r="O312">
        <v>94136</v>
      </c>
      <c r="P312"/>
      <c r="Q312"/>
      <c r="R312"/>
      <c r="S312"/>
      <c r="T312">
        <v>272464</v>
      </c>
      <c r="U312">
        <v>851272</v>
      </c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ht="15" x14ac:dyDescent="0.25">
      <c r="A313">
        <v>3</v>
      </c>
      <c r="B313" t="s">
        <v>3206</v>
      </c>
      <c r="C313" t="s">
        <v>3207</v>
      </c>
      <c r="D313" t="s">
        <v>3208</v>
      </c>
      <c r="E313" t="s">
        <v>3209</v>
      </c>
      <c r="F313">
        <v>469105</v>
      </c>
      <c r="G313">
        <v>0</v>
      </c>
      <c r="H313"/>
      <c r="I313"/>
      <c r="J313"/>
      <c r="K313"/>
      <c r="L313"/>
      <c r="M313">
        <v>666129</v>
      </c>
      <c r="N313">
        <v>66613</v>
      </c>
      <c r="O313">
        <v>52952</v>
      </c>
      <c r="P313"/>
      <c r="Q313"/>
      <c r="R313"/>
      <c r="S313"/>
      <c r="T313">
        <v>207306</v>
      </c>
      <c r="U313">
        <v>458823</v>
      </c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ht="15" x14ac:dyDescent="0.25">
      <c r="A314">
        <v>3</v>
      </c>
      <c r="B314" t="s">
        <v>3210</v>
      </c>
      <c r="C314" t="s">
        <v>3211</v>
      </c>
      <c r="D314" t="s">
        <v>3212</v>
      </c>
      <c r="E314" t="s">
        <v>3213</v>
      </c>
      <c r="F314">
        <v>539547</v>
      </c>
      <c r="G314">
        <v>0</v>
      </c>
      <c r="H314"/>
      <c r="I314"/>
      <c r="J314"/>
      <c r="K314"/>
      <c r="L314"/>
      <c r="M314">
        <v>1073314</v>
      </c>
      <c r="N314">
        <v>107331</v>
      </c>
      <c r="O314">
        <v>89598</v>
      </c>
      <c r="P314"/>
      <c r="Q314"/>
      <c r="R314"/>
      <c r="S314"/>
      <c r="T314">
        <v>230074</v>
      </c>
      <c r="U314">
        <v>843240</v>
      </c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ht="15" x14ac:dyDescent="0.25">
      <c r="A315">
        <v>3</v>
      </c>
      <c r="B315" t="s">
        <v>3214</v>
      </c>
      <c r="C315" t="s">
        <v>3215</v>
      </c>
      <c r="D315" t="s">
        <v>3216</v>
      </c>
      <c r="E315" t="s">
        <v>3121</v>
      </c>
      <c r="F315">
        <v>550369</v>
      </c>
      <c r="G315">
        <v>0</v>
      </c>
      <c r="H315"/>
      <c r="I315"/>
      <c r="J315"/>
      <c r="K315"/>
      <c r="L315"/>
      <c r="M315">
        <v>1023097</v>
      </c>
      <c r="N315">
        <v>102310</v>
      </c>
      <c r="O315">
        <v>85079</v>
      </c>
      <c r="P315"/>
      <c r="Q315"/>
      <c r="R315"/>
      <c r="S315"/>
      <c r="T315">
        <v>247393</v>
      </c>
      <c r="U315">
        <v>775704</v>
      </c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ht="15" x14ac:dyDescent="0.25">
      <c r="A316">
        <v>3</v>
      </c>
      <c r="B316" t="s">
        <v>3217</v>
      </c>
      <c r="C316" t="s">
        <v>3218</v>
      </c>
      <c r="D316" t="s">
        <v>3166</v>
      </c>
      <c r="E316" t="s">
        <v>3078</v>
      </c>
      <c r="F316">
        <v>415496</v>
      </c>
      <c r="G316">
        <v>0</v>
      </c>
      <c r="H316"/>
      <c r="I316"/>
      <c r="J316"/>
      <c r="K316"/>
      <c r="L316"/>
      <c r="M316">
        <v>707690</v>
      </c>
      <c r="N316">
        <v>70769</v>
      </c>
      <c r="O316">
        <v>56692</v>
      </c>
      <c r="P316"/>
      <c r="Q316"/>
      <c r="R316"/>
      <c r="S316"/>
      <c r="T316">
        <v>242216</v>
      </c>
      <c r="U316">
        <v>465474</v>
      </c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ht="15" x14ac:dyDescent="0.25">
      <c r="A317">
        <v>3</v>
      </c>
      <c r="B317" t="s">
        <v>3219</v>
      </c>
      <c r="C317" t="s">
        <v>3220</v>
      </c>
      <c r="D317" t="s">
        <v>3221</v>
      </c>
      <c r="E317" t="s">
        <v>3121</v>
      </c>
      <c r="F317">
        <v>577826</v>
      </c>
      <c r="G317">
        <v>0</v>
      </c>
      <c r="H317"/>
      <c r="I317"/>
      <c r="J317"/>
      <c r="K317"/>
      <c r="L317"/>
      <c r="M317">
        <v>1201879</v>
      </c>
      <c r="N317">
        <v>120188</v>
      </c>
      <c r="O317">
        <v>101169</v>
      </c>
      <c r="P317"/>
      <c r="Q317"/>
      <c r="R317"/>
      <c r="S317"/>
      <c r="T317">
        <v>330385</v>
      </c>
      <c r="U317">
        <v>871494</v>
      </c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ht="15" x14ac:dyDescent="0.25">
      <c r="A318">
        <v>3</v>
      </c>
      <c r="B318" t="s">
        <v>3222</v>
      </c>
      <c r="C318" t="s">
        <v>3223</v>
      </c>
      <c r="D318" t="s">
        <v>3224</v>
      </c>
      <c r="E318" t="s">
        <v>3078</v>
      </c>
      <c r="F318">
        <v>373016</v>
      </c>
      <c r="G318">
        <v>0</v>
      </c>
      <c r="H318"/>
      <c r="I318"/>
      <c r="J318"/>
      <c r="K318"/>
      <c r="L318"/>
      <c r="M318">
        <v>484921</v>
      </c>
      <c r="N318">
        <v>48492</v>
      </c>
      <c r="O318">
        <v>36643</v>
      </c>
      <c r="P318"/>
      <c r="Q318"/>
      <c r="R318"/>
      <c r="S318"/>
      <c r="T318">
        <v>109715</v>
      </c>
      <c r="U318">
        <v>375206</v>
      </c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ht="15" x14ac:dyDescent="0.25">
      <c r="A319">
        <v>3</v>
      </c>
      <c r="B319" t="s">
        <v>3225</v>
      </c>
      <c r="C319" t="s">
        <v>3226</v>
      </c>
      <c r="D319" t="s">
        <v>3227</v>
      </c>
      <c r="E319" t="s">
        <v>3228</v>
      </c>
      <c r="F319">
        <v>371016</v>
      </c>
      <c r="G319">
        <v>0</v>
      </c>
      <c r="H319"/>
      <c r="I319"/>
      <c r="J319"/>
      <c r="K319"/>
      <c r="L319"/>
      <c r="M319">
        <v>538021</v>
      </c>
      <c r="N319">
        <v>53802</v>
      </c>
      <c r="O319">
        <v>41422</v>
      </c>
      <c r="P319"/>
      <c r="Q319"/>
      <c r="R319"/>
      <c r="S319"/>
      <c r="T319">
        <v>108934</v>
      </c>
      <c r="U319">
        <v>429087</v>
      </c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ht="15" x14ac:dyDescent="0.25">
      <c r="A320">
        <v>3</v>
      </c>
      <c r="B320" t="s">
        <v>3229</v>
      </c>
      <c r="C320" t="s">
        <v>3230</v>
      </c>
      <c r="D320" t="s">
        <v>3231</v>
      </c>
      <c r="E320" t="s">
        <v>3184</v>
      </c>
      <c r="F320">
        <v>539547</v>
      </c>
      <c r="G320">
        <v>0</v>
      </c>
      <c r="H320"/>
      <c r="I320"/>
      <c r="J320"/>
      <c r="K320"/>
      <c r="L320"/>
      <c r="M320">
        <v>1180645</v>
      </c>
      <c r="N320">
        <v>118065</v>
      </c>
      <c r="O320">
        <v>99258</v>
      </c>
      <c r="P320"/>
      <c r="Q320"/>
      <c r="R320"/>
      <c r="S320"/>
      <c r="T320">
        <v>257718</v>
      </c>
      <c r="U320">
        <v>922927</v>
      </c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ht="15" x14ac:dyDescent="0.25">
      <c r="A321">
        <v>3</v>
      </c>
      <c r="B321" t="s">
        <v>3232</v>
      </c>
      <c r="C321" t="s">
        <v>3233</v>
      </c>
      <c r="D321" t="s">
        <v>3234</v>
      </c>
      <c r="E321" t="s">
        <v>3235</v>
      </c>
      <c r="F321">
        <v>539547</v>
      </c>
      <c r="G321">
        <v>0</v>
      </c>
      <c r="H321"/>
      <c r="I321"/>
      <c r="J321"/>
      <c r="K321"/>
      <c r="L321"/>
      <c r="M321">
        <v>1055393</v>
      </c>
      <c r="N321">
        <v>105539</v>
      </c>
      <c r="O321">
        <v>87985</v>
      </c>
      <c r="P321"/>
      <c r="Q321"/>
      <c r="R321"/>
      <c r="S321"/>
      <c r="T321">
        <v>214219</v>
      </c>
      <c r="U321">
        <v>841174</v>
      </c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ht="15" x14ac:dyDescent="0.25">
      <c r="A322">
        <v>3</v>
      </c>
      <c r="B322" t="s">
        <v>3500</v>
      </c>
      <c r="C322" t="s">
        <v>3501</v>
      </c>
      <c r="D322" t="s">
        <v>3502</v>
      </c>
      <c r="E322" t="s">
        <v>3503</v>
      </c>
      <c r="F322">
        <v>539547</v>
      </c>
      <c r="G322">
        <v>0</v>
      </c>
      <c r="H322"/>
      <c r="I322"/>
      <c r="J322"/>
      <c r="K322"/>
      <c r="L322"/>
      <c r="M322">
        <v>778297</v>
      </c>
      <c r="N322">
        <v>77830</v>
      </c>
      <c r="O322">
        <v>63047</v>
      </c>
      <c r="P322"/>
      <c r="Q322"/>
      <c r="R322"/>
      <c r="S322"/>
      <c r="T322">
        <v>156272</v>
      </c>
      <c r="U322">
        <v>622025</v>
      </c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ht="15" x14ac:dyDescent="0.25">
      <c r="A323">
        <v>3</v>
      </c>
      <c r="B323" t="s">
        <v>3236</v>
      </c>
      <c r="C323" t="s">
        <v>3237</v>
      </c>
      <c r="D323" t="s">
        <v>3179</v>
      </c>
      <c r="E323" t="s">
        <v>3238</v>
      </c>
      <c r="F323">
        <v>539547</v>
      </c>
      <c r="G323">
        <v>0</v>
      </c>
      <c r="H323"/>
      <c r="I323"/>
      <c r="J323"/>
      <c r="K323"/>
      <c r="L323"/>
      <c r="M323">
        <v>906439</v>
      </c>
      <c r="N323">
        <v>90644</v>
      </c>
      <c r="O323">
        <v>74580</v>
      </c>
      <c r="P323"/>
      <c r="Q323"/>
      <c r="R323"/>
      <c r="S323"/>
      <c r="T323">
        <v>190919</v>
      </c>
      <c r="U323">
        <v>715520</v>
      </c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ht="15" x14ac:dyDescent="0.25">
      <c r="A324">
        <v>3</v>
      </c>
      <c r="B324" t="s">
        <v>3239</v>
      </c>
      <c r="C324" t="s">
        <v>3240</v>
      </c>
      <c r="D324" t="s">
        <v>3241</v>
      </c>
      <c r="E324" t="s">
        <v>3242</v>
      </c>
      <c r="F324">
        <v>539547</v>
      </c>
      <c r="G324">
        <v>0</v>
      </c>
      <c r="H324"/>
      <c r="I324"/>
      <c r="J324"/>
      <c r="K324"/>
      <c r="L324"/>
      <c r="M324">
        <v>1046722</v>
      </c>
      <c r="N324">
        <v>104672</v>
      </c>
      <c r="O324">
        <v>87205</v>
      </c>
      <c r="P324"/>
      <c r="Q324"/>
      <c r="R324"/>
      <c r="S324"/>
      <c r="T324">
        <v>207272</v>
      </c>
      <c r="U324">
        <v>839450</v>
      </c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ht="15" x14ac:dyDescent="0.25">
      <c r="A325">
        <v>3</v>
      </c>
      <c r="B325" t="s">
        <v>3243</v>
      </c>
      <c r="C325" t="s">
        <v>3244</v>
      </c>
      <c r="D325" t="s">
        <v>3245</v>
      </c>
      <c r="E325" t="s">
        <v>3242</v>
      </c>
      <c r="F325">
        <v>550369</v>
      </c>
      <c r="G325">
        <v>0</v>
      </c>
      <c r="H325"/>
      <c r="I325"/>
      <c r="J325"/>
      <c r="K325"/>
      <c r="L325"/>
      <c r="M325">
        <v>1117249</v>
      </c>
      <c r="N325">
        <v>111725</v>
      </c>
      <c r="O325">
        <v>93552</v>
      </c>
      <c r="P325"/>
      <c r="Q325"/>
      <c r="R325"/>
      <c r="S325"/>
      <c r="T325">
        <v>247831</v>
      </c>
      <c r="U325">
        <v>869418</v>
      </c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ht="15" x14ac:dyDescent="0.25">
      <c r="A326">
        <v>3</v>
      </c>
      <c r="B326" t="s">
        <v>3246</v>
      </c>
      <c r="C326" t="s">
        <v>3247</v>
      </c>
      <c r="D326" t="s">
        <v>3248</v>
      </c>
      <c r="E326" t="s">
        <v>3249</v>
      </c>
      <c r="F326">
        <v>539547</v>
      </c>
      <c r="G326">
        <v>0</v>
      </c>
      <c r="H326"/>
      <c r="I326"/>
      <c r="J326"/>
      <c r="K326"/>
      <c r="L326"/>
      <c r="M326">
        <v>1049227</v>
      </c>
      <c r="N326">
        <v>104923</v>
      </c>
      <c r="O326">
        <v>87430</v>
      </c>
      <c r="P326"/>
      <c r="Q326"/>
      <c r="R326"/>
      <c r="S326"/>
      <c r="T326">
        <v>207748</v>
      </c>
      <c r="U326">
        <v>841479</v>
      </c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ht="15" x14ac:dyDescent="0.25">
      <c r="A327">
        <v>3</v>
      </c>
      <c r="B327" t="s">
        <v>3250</v>
      </c>
      <c r="C327" t="s">
        <v>3251</v>
      </c>
      <c r="D327" t="s">
        <v>3252</v>
      </c>
      <c r="E327" t="s">
        <v>3078</v>
      </c>
      <c r="F327">
        <v>415496</v>
      </c>
      <c r="G327">
        <v>0</v>
      </c>
      <c r="H327"/>
      <c r="I327"/>
      <c r="J327"/>
      <c r="K327"/>
      <c r="L327"/>
      <c r="M327">
        <v>631067</v>
      </c>
      <c r="N327">
        <v>49223</v>
      </c>
      <c r="O327">
        <v>51184</v>
      </c>
      <c r="P327"/>
      <c r="Q327"/>
      <c r="R327"/>
      <c r="S327"/>
      <c r="T327">
        <v>224162</v>
      </c>
      <c r="U327">
        <v>406905</v>
      </c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ht="15" x14ac:dyDescent="0.25">
      <c r="A328">
        <v>3</v>
      </c>
      <c r="B328" t="s">
        <v>3253</v>
      </c>
      <c r="C328" t="s">
        <v>3254</v>
      </c>
      <c r="D328" t="s">
        <v>3255</v>
      </c>
      <c r="E328" t="s">
        <v>3256</v>
      </c>
      <c r="F328">
        <v>608457</v>
      </c>
      <c r="G328">
        <v>0</v>
      </c>
      <c r="H328"/>
      <c r="I328"/>
      <c r="J328"/>
      <c r="K328"/>
      <c r="L328"/>
      <c r="M328">
        <v>1261245</v>
      </c>
      <c r="N328">
        <v>126125</v>
      </c>
      <c r="O328">
        <v>106512</v>
      </c>
      <c r="P328"/>
      <c r="Q328"/>
      <c r="R328"/>
      <c r="S328"/>
      <c r="T328">
        <v>261372</v>
      </c>
      <c r="U328">
        <v>999873</v>
      </c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ht="15" x14ac:dyDescent="0.25">
      <c r="A329">
        <v>3</v>
      </c>
      <c r="B329" t="s">
        <v>3257</v>
      </c>
      <c r="C329" t="s">
        <v>3258</v>
      </c>
      <c r="D329" t="s">
        <v>3259</v>
      </c>
      <c r="E329" t="s">
        <v>3078</v>
      </c>
      <c r="F329">
        <v>396798</v>
      </c>
      <c r="G329">
        <v>0</v>
      </c>
      <c r="H329"/>
      <c r="I329"/>
      <c r="J329"/>
      <c r="K329"/>
      <c r="L329"/>
      <c r="M329">
        <v>563503</v>
      </c>
      <c r="N329">
        <v>43953</v>
      </c>
      <c r="O329">
        <v>44955</v>
      </c>
      <c r="P329"/>
      <c r="Q329"/>
      <c r="R329"/>
      <c r="S329"/>
      <c r="T329">
        <v>112576</v>
      </c>
      <c r="U329">
        <v>450927</v>
      </c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ht="15" x14ac:dyDescent="0.25">
      <c r="A330">
        <v>3</v>
      </c>
      <c r="B330" t="s">
        <v>3260</v>
      </c>
      <c r="C330" t="s">
        <v>3261</v>
      </c>
      <c r="D330" t="s">
        <v>3111</v>
      </c>
      <c r="E330" t="s">
        <v>3133</v>
      </c>
      <c r="F330">
        <v>539547</v>
      </c>
      <c r="G330">
        <v>0</v>
      </c>
      <c r="H330"/>
      <c r="I330"/>
      <c r="J330"/>
      <c r="K330"/>
      <c r="L330"/>
      <c r="M330">
        <v>1075626</v>
      </c>
      <c r="N330">
        <v>107563</v>
      </c>
      <c r="O330">
        <v>89806</v>
      </c>
      <c r="P330"/>
      <c r="Q330"/>
      <c r="R330"/>
      <c r="S330"/>
      <c r="T330">
        <v>212764</v>
      </c>
      <c r="U330">
        <v>862862</v>
      </c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ht="15" x14ac:dyDescent="0.25">
      <c r="A331">
        <v>3</v>
      </c>
      <c r="B331" t="s">
        <v>3262</v>
      </c>
      <c r="C331" t="s">
        <v>3263</v>
      </c>
      <c r="D331" t="s">
        <v>3264</v>
      </c>
      <c r="E331" t="s">
        <v>3121</v>
      </c>
      <c r="F331">
        <v>539547</v>
      </c>
      <c r="G331">
        <v>0</v>
      </c>
      <c r="H331"/>
      <c r="I331"/>
      <c r="J331"/>
      <c r="K331"/>
      <c r="L331"/>
      <c r="M331">
        <v>992767</v>
      </c>
      <c r="N331">
        <v>99277</v>
      </c>
      <c r="O331">
        <v>82349</v>
      </c>
      <c r="P331"/>
      <c r="Q331"/>
      <c r="R331"/>
      <c r="S331"/>
      <c r="T331">
        <v>215771</v>
      </c>
      <c r="U331">
        <v>776996</v>
      </c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ht="15" x14ac:dyDescent="0.25">
      <c r="A332">
        <v>3</v>
      </c>
      <c r="B332" t="s">
        <v>3265</v>
      </c>
      <c r="C332" t="s">
        <v>3266</v>
      </c>
      <c r="D332" t="s">
        <v>3267</v>
      </c>
      <c r="E332" t="s">
        <v>3082</v>
      </c>
      <c r="F332">
        <v>396798</v>
      </c>
      <c r="G332">
        <v>0</v>
      </c>
      <c r="H332"/>
      <c r="I332"/>
      <c r="J332"/>
      <c r="K332"/>
      <c r="L332"/>
      <c r="M332">
        <v>543613</v>
      </c>
      <c r="N332">
        <v>54361</v>
      </c>
      <c r="O332">
        <v>41925</v>
      </c>
      <c r="P332"/>
      <c r="Q332"/>
      <c r="R332"/>
      <c r="S332"/>
      <c r="T332">
        <v>125604</v>
      </c>
      <c r="U332">
        <v>418009</v>
      </c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ht="15" x14ac:dyDescent="0.25">
      <c r="A333">
        <v>3</v>
      </c>
      <c r="B333" t="s">
        <v>3268</v>
      </c>
      <c r="C333" t="s">
        <v>3269</v>
      </c>
      <c r="D333" t="s">
        <v>3270</v>
      </c>
      <c r="E333" t="s">
        <v>3271</v>
      </c>
      <c r="F333">
        <v>535286</v>
      </c>
      <c r="G333">
        <v>0</v>
      </c>
      <c r="H333"/>
      <c r="I333"/>
      <c r="J333"/>
      <c r="K333"/>
      <c r="L333"/>
      <c r="M333">
        <v>1056616</v>
      </c>
      <c r="N333">
        <v>105662</v>
      </c>
      <c r="O333">
        <v>88095</v>
      </c>
      <c r="P333"/>
      <c r="Q333"/>
      <c r="R333"/>
      <c r="S333"/>
      <c r="T333">
        <v>209110</v>
      </c>
      <c r="U333">
        <v>847506</v>
      </c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ht="15" x14ac:dyDescent="0.25">
      <c r="A334">
        <v>3</v>
      </c>
      <c r="B334" t="s">
        <v>3272</v>
      </c>
      <c r="C334" t="s">
        <v>3273</v>
      </c>
      <c r="D334" t="s">
        <v>3274</v>
      </c>
      <c r="E334" t="s">
        <v>3117</v>
      </c>
      <c r="F334">
        <v>539547</v>
      </c>
      <c r="G334">
        <v>0</v>
      </c>
      <c r="H334"/>
      <c r="I334"/>
      <c r="J334"/>
      <c r="K334"/>
      <c r="L334"/>
      <c r="M334">
        <v>1051924</v>
      </c>
      <c r="N334">
        <v>105192</v>
      </c>
      <c r="O334">
        <v>87673</v>
      </c>
      <c r="P334"/>
      <c r="Q334"/>
      <c r="R334"/>
      <c r="S334"/>
      <c r="T334">
        <v>221710</v>
      </c>
      <c r="U334">
        <v>830214</v>
      </c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ht="15" x14ac:dyDescent="0.25">
      <c r="A335">
        <v>3</v>
      </c>
      <c r="B335" t="s">
        <v>3275</v>
      </c>
      <c r="C335" t="s">
        <v>3276</v>
      </c>
      <c r="D335" t="s">
        <v>3277</v>
      </c>
      <c r="E335" t="s">
        <v>3228</v>
      </c>
      <c r="F335">
        <v>396798</v>
      </c>
      <c r="G335">
        <v>0</v>
      </c>
      <c r="H335"/>
      <c r="I335"/>
      <c r="J335"/>
      <c r="K335"/>
      <c r="L335"/>
      <c r="M335">
        <v>629208</v>
      </c>
      <c r="N335">
        <v>62921</v>
      </c>
      <c r="O335">
        <v>49629</v>
      </c>
      <c r="P335"/>
      <c r="Q335"/>
      <c r="R335"/>
      <c r="S335"/>
      <c r="T335">
        <v>182338</v>
      </c>
      <c r="U335">
        <v>446870</v>
      </c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ht="15" x14ac:dyDescent="0.25">
      <c r="A336">
        <v>3</v>
      </c>
      <c r="B336" t="s">
        <v>3504</v>
      </c>
      <c r="C336" t="s">
        <v>3505</v>
      </c>
      <c r="D336" t="s">
        <v>3506</v>
      </c>
      <c r="E336" t="s">
        <v>3507</v>
      </c>
      <c r="F336">
        <v>535286</v>
      </c>
      <c r="G336">
        <v>0</v>
      </c>
      <c r="H336"/>
      <c r="I336"/>
      <c r="J336"/>
      <c r="K336"/>
      <c r="L336"/>
      <c r="M336">
        <v>631446</v>
      </c>
      <c r="N336">
        <v>63145</v>
      </c>
      <c r="O336">
        <v>49830</v>
      </c>
      <c r="P336"/>
      <c r="Q336"/>
      <c r="R336"/>
      <c r="S336"/>
      <c r="T336">
        <v>127308</v>
      </c>
      <c r="U336">
        <v>504138</v>
      </c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ht="15" x14ac:dyDescent="0.25">
      <c r="A337">
        <v>3</v>
      </c>
      <c r="B337" t="s">
        <v>3278</v>
      </c>
      <c r="C337" t="s">
        <v>3279</v>
      </c>
      <c r="D337" t="s">
        <v>3280</v>
      </c>
      <c r="E337" t="s">
        <v>3281</v>
      </c>
      <c r="F337">
        <v>412398</v>
      </c>
      <c r="G337">
        <v>0</v>
      </c>
      <c r="H337"/>
      <c r="I337"/>
      <c r="J337"/>
      <c r="K337"/>
      <c r="L337"/>
      <c r="M337">
        <v>653945</v>
      </c>
      <c r="N337">
        <v>65395</v>
      </c>
      <c r="O337">
        <v>51855</v>
      </c>
      <c r="P337"/>
      <c r="Q337"/>
      <c r="R337"/>
      <c r="S337"/>
      <c r="T337">
        <v>138374</v>
      </c>
      <c r="U337">
        <v>515571</v>
      </c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ht="15" x14ac:dyDescent="0.25">
      <c r="A338">
        <v>3</v>
      </c>
      <c r="B338" t="s">
        <v>3282</v>
      </c>
      <c r="C338" t="s">
        <v>3283</v>
      </c>
      <c r="D338" t="s">
        <v>3284</v>
      </c>
      <c r="E338" t="s">
        <v>3285</v>
      </c>
      <c r="F338">
        <v>371016</v>
      </c>
      <c r="G338">
        <v>0</v>
      </c>
      <c r="H338"/>
      <c r="I338"/>
      <c r="J338"/>
      <c r="K338"/>
      <c r="L338"/>
      <c r="M338">
        <v>504581</v>
      </c>
      <c r="N338">
        <v>50458</v>
      </c>
      <c r="O338">
        <v>38412</v>
      </c>
      <c r="P338"/>
      <c r="Q338"/>
      <c r="R338"/>
      <c r="S338"/>
      <c r="T338">
        <v>101697</v>
      </c>
      <c r="U338">
        <v>402884</v>
      </c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ht="15" x14ac:dyDescent="0.25">
      <c r="A339">
        <v>3</v>
      </c>
      <c r="B339" t="s">
        <v>3286</v>
      </c>
      <c r="C339" t="s">
        <v>3287</v>
      </c>
      <c r="D339" t="s">
        <v>3288</v>
      </c>
      <c r="E339" t="s">
        <v>3289</v>
      </c>
      <c r="F339">
        <v>550369</v>
      </c>
      <c r="G339">
        <v>0</v>
      </c>
      <c r="H339"/>
      <c r="I339"/>
      <c r="J339"/>
      <c r="K339"/>
      <c r="L339"/>
      <c r="M339">
        <v>1203342</v>
      </c>
      <c r="N339">
        <v>120334</v>
      </c>
      <c r="O339">
        <v>101301</v>
      </c>
      <c r="P339"/>
      <c r="Q339"/>
      <c r="R339"/>
      <c r="S339"/>
      <c r="T339">
        <v>237139</v>
      </c>
      <c r="U339">
        <v>966203</v>
      </c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ht="15" x14ac:dyDescent="0.25">
      <c r="A340">
        <v>3</v>
      </c>
      <c r="B340" t="s">
        <v>3290</v>
      </c>
      <c r="C340" t="s">
        <v>3291</v>
      </c>
      <c r="D340" t="s">
        <v>3292</v>
      </c>
      <c r="E340" t="s">
        <v>3150</v>
      </c>
      <c r="F340">
        <v>535286</v>
      </c>
      <c r="G340">
        <v>0</v>
      </c>
      <c r="H340"/>
      <c r="I340"/>
      <c r="J340"/>
      <c r="K340"/>
      <c r="L340"/>
      <c r="M340">
        <v>967721</v>
      </c>
      <c r="N340">
        <v>96772</v>
      </c>
      <c r="O340">
        <v>80095</v>
      </c>
      <c r="P340"/>
      <c r="Q340"/>
      <c r="R340"/>
      <c r="S340"/>
      <c r="T340">
        <v>192220</v>
      </c>
      <c r="U340">
        <v>775501</v>
      </c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ht="15" x14ac:dyDescent="0.25">
      <c r="A341">
        <v>3</v>
      </c>
      <c r="B341" t="s">
        <v>3293</v>
      </c>
      <c r="C341" t="s">
        <v>3294</v>
      </c>
      <c r="D341" t="s">
        <v>3295</v>
      </c>
      <c r="E341" t="s">
        <v>3296</v>
      </c>
      <c r="F341">
        <v>535286</v>
      </c>
      <c r="G341">
        <v>0</v>
      </c>
      <c r="H341"/>
      <c r="I341"/>
      <c r="J341"/>
      <c r="K341"/>
      <c r="L341"/>
      <c r="M341">
        <v>984926</v>
      </c>
      <c r="N341">
        <v>98493</v>
      </c>
      <c r="O341">
        <v>81643</v>
      </c>
      <c r="P341"/>
      <c r="Q341"/>
      <c r="R341"/>
      <c r="S341"/>
      <c r="T341">
        <v>214139</v>
      </c>
      <c r="U341">
        <v>770787</v>
      </c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ht="15" x14ac:dyDescent="0.25">
      <c r="A342">
        <v>3</v>
      </c>
      <c r="B342" t="s">
        <v>3297</v>
      </c>
      <c r="C342" t="s">
        <v>3298</v>
      </c>
      <c r="D342" t="s">
        <v>3299</v>
      </c>
      <c r="E342" t="s">
        <v>3184</v>
      </c>
      <c r="F342">
        <v>535286</v>
      </c>
      <c r="G342">
        <v>0</v>
      </c>
      <c r="H342"/>
      <c r="I342"/>
      <c r="J342"/>
      <c r="K342"/>
      <c r="L342"/>
      <c r="M342">
        <v>994103</v>
      </c>
      <c r="N342">
        <v>99410</v>
      </c>
      <c r="O342">
        <v>82469</v>
      </c>
      <c r="P342"/>
      <c r="Q342"/>
      <c r="R342"/>
      <c r="S342"/>
      <c r="T342">
        <v>201432</v>
      </c>
      <c r="U342">
        <v>792671</v>
      </c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ht="15" x14ac:dyDescent="0.25">
      <c r="A343">
        <v>3</v>
      </c>
      <c r="B343" t="s">
        <v>3300</v>
      </c>
      <c r="C343" t="s">
        <v>3301</v>
      </c>
      <c r="D343" t="s">
        <v>3302</v>
      </c>
      <c r="E343" t="s">
        <v>3303</v>
      </c>
      <c r="F343">
        <v>535286</v>
      </c>
      <c r="G343">
        <v>0</v>
      </c>
      <c r="H343"/>
      <c r="I343"/>
      <c r="J343"/>
      <c r="K343"/>
      <c r="L343"/>
      <c r="M343">
        <v>1137865</v>
      </c>
      <c r="N343">
        <v>113787</v>
      </c>
      <c r="O343">
        <v>95408</v>
      </c>
      <c r="P343"/>
      <c r="Q343"/>
      <c r="R343"/>
      <c r="S343"/>
      <c r="T343">
        <v>224548</v>
      </c>
      <c r="U343">
        <v>913317</v>
      </c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ht="15" x14ac:dyDescent="0.25">
      <c r="A344">
        <v>3</v>
      </c>
      <c r="B344" t="s">
        <v>3304</v>
      </c>
      <c r="C344" t="s">
        <v>3305</v>
      </c>
      <c r="D344" t="s">
        <v>3306</v>
      </c>
      <c r="E344" t="s">
        <v>3150</v>
      </c>
      <c r="F344">
        <v>535286</v>
      </c>
      <c r="G344">
        <v>0</v>
      </c>
      <c r="H344"/>
      <c r="I344"/>
      <c r="J344"/>
      <c r="K344"/>
      <c r="L344"/>
      <c r="M344">
        <v>942104</v>
      </c>
      <c r="N344">
        <v>94210</v>
      </c>
      <c r="O344">
        <v>77789</v>
      </c>
      <c r="P344"/>
      <c r="Q344"/>
      <c r="R344"/>
      <c r="S344"/>
      <c r="T344">
        <v>187352</v>
      </c>
      <c r="U344">
        <v>754752</v>
      </c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ht="15" x14ac:dyDescent="0.25">
      <c r="A345">
        <v>3</v>
      </c>
      <c r="B345" t="s">
        <v>3307</v>
      </c>
      <c r="C345" t="s">
        <v>3308</v>
      </c>
      <c r="D345" t="s">
        <v>3309</v>
      </c>
      <c r="E345" t="s">
        <v>3154</v>
      </c>
      <c r="F345">
        <v>535286</v>
      </c>
      <c r="G345">
        <v>0</v>
      </c>
      <c r="H345"/>
      <c r="I345"/>
      <c r="J345"/>
      <c r="K345"/>
      <c r="L345"/>
      <c r="M345">
        <v>915339</v>
      </c>
      <c r="N345">
        <v>91534</v>
      </c>
      <c r="O345">
        <v>75381</v>
      </c>
      <c r="P345"/>
      <c r="Q345"/>
      <c r="R345"/>
      <c r="S345"/>
      <c r="T345">
        <v>182268</v>
      </c>
      <c r="U345">
        <v>733071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ht="15" x14ac:dyDescent="0.25">
      <c r="A346">
        <v>3</v>
      </c>
      <c r="B346" t="s">
        <v>3310</v>
      </c>
      <c r="C346" t="s">
        <v>3258</v>
      </c>
      <c r="D346" t="s">
        <v>3311</v>
      </c>
      <c r="E346" t="s">
        <v>3133</v>
      </c>
      <c r="F346">
        <v>539547</v>
      </c>
      <c r="G346">
        <v>0</v>
      </c>
      <c r="H346"/>
      <c r="I346"/>
      <c r="J346"/>
      <c r="K346"/>
      <c r="L346"/>
      <c r="M346">
        <v>991803</v>
      </c>
      <c r="N346">
        <v>99180</v>
      </c>
      <c r="O346">
        <v>82262</v>
      </c>
      <c r="P346"/>
      <c r="Q346"/>
      <c r="R346"/>
      <c r="S346"/>
      <c r="T346">
        <v>196837</v>
      </c>
      <c r="U346">
        <v>794966</v>
      </c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0" ht="15" x14ac:dyDescent="0.25">
      <c r="A347">
        <v>3</v>
      </c>
      <c r="B347" t="s">
        <v>3312</v>
      </c>
      <c r="C347" t="s">
        <v>3313</v>
      </c>
      <c r="D347" t="s">
        <v>3314</v>
      </c>
      <c r="E347" t="s">
        <v>3315</v>
      </c>
      <c r="F347">
        <v>500784</v>
      </c>
      <c r="G347">
        <v>0</v>
      </c>
      <c r="H347"/>
      <c r="I347"/>
      <c r="J347"/>
      <c r="K347"/>
      <c r="L347"/>
      <c r="M347">
        <v>726137</v>
      </c>
      <c r="N347">
        <v>72614</v>
      </c>
      <c r="O347">
        <v>58352</v>
      </c>
      <c r="P347"/>
      <c r="Q347"/>
      <c r="R347"/>
      <c r="S347"/>
      <c r="T347">
        <v>152974</v>
      </c>
      <c r="U347">
        <v>573163</v>
      </c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0" ht="15" x14ac:dyDescent="0.25">
      <c r="A348">
        <v>3</v>
      </c>
      <c r="B348" t="s">
        <v>3316</v>
      </c>
      <c r="C348" t="s">
        <v>3317</v>
      </c>
      <c r="D348" t="s">
        <v>3146</v>
      </c>
      <c r="E348" t="s">
        <v>3318</v>
      </c>
      <c r="F348">
        <v>535286</v>
      </c>
      <c r="G348">
        <v>0</v>
      </c>
      <c r="H348"/>
      <c r="I348"/>
      <c r="J348"/>
      <c r="K348"/>
      <c r="L348"/>
      <c r="M348">
        <v>899281</v>
      </c>
      <c r="N348">
        <v>89928</v>
      </c>
      <c r="O348">
        <v>73935</v>
      </c>
      <c r="P348"/>
      <c r="Q348"/>
      <c r="R348"/>
      <c r="S348"/>
      <c r="T348">
        <v>296666</v>
      </c>
      <c r="U348">
        <v>602615</v>
      </c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0" ht="15" x14ac:dyDescent="0.25">
      <c r="A349">
        <v>3</v>
      </c>
      <c r="B349" t="s">
        <v>3319</v>
      </c>
      <c r="C349" t="s">
        <v>3320</v>
      </c>
      <c r="D349" t="s">
        <v>3139</v>
      </c>
      <c r="E349" t="s">
        <v>3150</v>
      </c>
      <c r="F349">
        <v>577826</v>
      </c>
      <c r="G349">
        <v>0</v>
      </c>
      <c r="H349"/>
      <c r="I349"/>
      <c r="J349"/>
      <c r="K349"/>
      <c r="L349"/>
      <c r="M349">
        <v>1160192</v>
      </c>
      <c r="N349">
        <v>116019</v>
      </c>
      <c r="O349">
        <v>97417</v>
      </c>
      <c r="P349"/>
      <c r="Q349"/>
      <c r="R349"/>
      <c r="S349"/>
      <c r="T349">
        <v>229214</v>
      </c>
      <c r="U349">
        <v>930978</v>
      </c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0" ht="15" x14ac:dyDescent="0.25">
      <c r="A350">
        <v>3</v>
      </c>
      <c r="B350" t="s">
        <v>3321</v>
      </c>
      <c r="C350" t="s">
        <v>3322</v>
      </c>
      <c r="D350" t="s">
        <v>3323</v>
      </c>
      <c r="E350" t="s">
        <v>3150</v>
      </c>
      <c r="F350">
        <v>535286</v>
      </c>
      <c r="G350">
        <v>0</v>
      </c>
      <c r="H350"/>
      <c r="I350"/>
      <c r="J350"/>
      <c r="K350"/>
      <c r="L350"/>
      <c r="M350">
        <v>978427</v>
      </c>
      <c r="N350">
        <v>97843</v>
      </c>
      <c r="O350">
        <v>81058</v>
      </c>
      <c r="P350"/>
      <c r="Q350"/>
      <c r="R350"/>
      <c r="S350"/>
      <c r="T350">
        <v>202454</v>
      </c>
      <c r="U350">
        <v>775973</v>
      </c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0" ht="15" x14ac:dyDescent="0.25">
      <c r="A351">
        <v>3</v>
      </c>
      <c r="B351" t="s">
        <v>3324</v>
      </c>
      <c r="C351" t="s">
        <v>3172</v>
      </c>
      <c r="D351" t="s">
        <v>3309</v>
      </c>
      <c r="E351" t="s">
        <v>3150</v>
      </c>
      <c r="F351">
        <v>535286</v>
      </c>
      <c r="G351">
        <v>0</v>
      </c>
      <c r="H351"/>
      <c r="I351"/>
      <c r="J351"/>
      <c r="K351"/>
      <c r="L351"/>
      <c r="M351">
        <v>914765</v>
      </c>
      <c r="N351">
        <v>91477</v>
      </c>
      <c r="O351">
        <v>75329</v>
      </c>
      <c r="P351"/>
      <c r="Q351"/>
      <c r="R351"/>
      <c r="S351"/>
      <c r="T351">
        <v>182159</v>
      </c>
      <c r="U351">
        <v>732606</v>
      </c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0" ht="15" x14ac:dyDescent="0.25">
      <c r="A352">
        <v>3</v>
      </c>
      <c r="B352" t="s">
        <v>3325</v>
      </c>
      <c r="C352" t="s">
        <v>3326</v>
      </c>
      <c r="D352" t="s">
        <v>3327</v>
      </c>
      <c r="E352" t="s">
        <v>3328</v>
      </c>
      <c r="F352">
        <v>535286</v>
      </c>
      <c r="G352">
        <v>0</v>
      </c>
      <c r="H352"/>
      <c r="I352"/>
      <c r="J352"/>
      <c r="K352"/>
      <c r="L352"/>
      <c r="M352">
        <v>1113203</v>
      </c>
      <c r="N352">
        <v>111320</v>
      </c>
      <c r="O352">
        <v>93188</v>
      </c>
      <c r="P352"/>
      <c r="Q352"/>
      <c r="R352"/>
      <c r="S352"/>
      <c r="T352">
        <v>235261</v>
      </c>
      <c r="U352">
        <v>877942</v>
      </c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0" ht="15" x14ac:dyDescent="0.25">
      <c r="A353">
        <v>3</v>
      </c>
      <c r="B353" t="s">
        <v>3329</v>
      </c>
      <c r="C353" t="s">
        <v>3330</v>
      </c>
      <c r="D353" t="s">
        <v>3331</v>
      </c>
      <c r="E353" t="s">
        <v>3137</v>
      </c>
      <c r="F353">
        <v>535286</v>
      </c>
      <c r="G353">
        <v>0</v>
      </c>
      <c r="H353"/>
      <c r="I353"/>
      <c r="J353"/>
      <c r="K353"/>
      <c r="L353"/>
      <c r="M353">
        <v>991044</v>
      </c>
      <c r="N353">
        <v>99104</v>
      </c>
      <c r="O353">
        <v>82194</v>
      </c>
      <c r="P353"/>
      <c r="Q353"/>
      <c r="R353"/>
      <c r="S353"/>
      <c r="T353">
        <v>229701</v>
      </c>
      <c r="U353">
        <v>761343</v>
      </c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0" ht="15" x14ac:dyDescent="0.25">
      <c r="A354">
        <v>3</v>
      </c>
      <c r="B354" t="s">
        <v>3332</v>
      </c>
      <c r="C354" t="s">
        <v>3298</v>
      </c>
      <c r="D354" t="s">
        <v>3333</v>
      </c>
      <c r="E354" t="s">
        <v>3121</v>
      </c>
      <c r="F354">
        <v>535286</v>
      </c>
      <c r="G354">
        <v>0</v>
      </c>
      <c r="H354"/>
      <c r="I354"/>
      <c r="J354"/>
      <c r="K354"/>
      <c r="L354"/>
      <c r="M354">
        <v>1026985</v>
      </c>
      <c r="N354">
        <v>102699</v>
      </c>
      <c r="O354">
        <v>85429</v>
      </c>
      <c r="P354"/>
      <c r="Q354"/>
      <c r="R354"/>
      <c r="S354"/>
      <c r="T354">
        <v>236331</v>
      </c>
      <c r="U354">
        <v>790654</v>
      </c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0" ht="15" x14ac:dyDescent="0.25">
      <c r="A355">
        <v>3</v>
      </c>
      <c r="B355" t="s">
        <v>3334</v>
      </c>
      <c r="C355" t="s">
        <v>3335</v>
      </c>
      <c r="D355" t="s">
        <v>3073</v>
      </c>
      <c r="E355" t="s">
        <v>3336</v>
      </c>
      <c r="F355">
        <v>734053</v>
      </c>
      <c r="G355">
        <v>0</v>
      </c>
      <c r="H355"/>
      <c r="I355"/>
      <c r="J355"/>
      <c r="K355"/>
      <c r="L355"/>
      <c r="M355">
        <v>1578214</v>
      </c>
      <c r="N355">
        <v>157821</v>
      </c>
      <c r="O355">
        <v>135039</v>
      </c>
      <c r="P355"/>
      <c r="Q355"/>
      <c r="R355"/>
      <c r="S355"/>
      <c r="T355">
        <v>310201</v>
      </c>
      <c r="U355">
        <v>1268013</v>
      </c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0" ht="15" x14ac:dyDescent="0.25">
      <c r="A356">
        <v>3</v>
      </c>
      <c r="B356" t="s">
        <v>3148</v>
      </c>
      <c r="C356" t="s">
        <v>3337</v>
      </c>
      <c r="D356" t="s">
        <v>3338</v>
      </c>
      <c r="E356" t="s">
        <v>3339</v>
      </c>
      <c r="F356">
        <v>674244</v>
      </c>
      <c r="G356">
        <v>0</v>
      </c>
      <c r="H356"/>
      <c r="I356"/>
      <c r="J356"/>
      <c r="K356"/>
      <c r="L356"/>
      <c r="M356">
        <v>1417549</v>
      </c>
      <c r="N356">
        <v>141755</v>
      </c>
      <c r="O356">
        <v>120579</v>
      </c>
      <c r="P356"/>
      <c r="Q356"/>
      <c r="R356"/>
      <c r="S356"/>
      <c r="T356">
        <v>293026</v>
      </c>
      <c r="U356">
        <v>1124523</v>
      </c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0" ht="15" x14ac:dyDescent="0.25">
      <c r="A357">
        <v>3</v>
      </c>
      <c r="B357" t="s">
        <v>3340</v>
      </c>
      <c r="C357" t="s">
        <v>3341</v>
      </c>
      <c r="D357" t="s">
        <v>3342</v>
      </c>
      <c r="E357" t="s">
        <v>3343</v>
      </c>
      <c r="F357">
        <v>633221</v>
      </c>
      <c r="G357">
        <v>0</v>
      </c>
      <c r="H357"/>
      <c r="I357"/>
      <c r="J357"/>
      <c r="K357"/>
      <c r="L357"/>
      <c r="M357">
        <v>1063811</v>
      </c>
      <c r="N357">
        <v>82977</v>
      </c>
      <c r="O357">
        <v>91083</v>
      </c>
      <c r="P357"/>
      <c r="Q357"/>
      <c r="R357"/>
      <c r="S357"/>
      <c r="T357">
        <v>207392</v>
      </c>
      <c r="U357">
        <v>856419</v>
      </c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0" ht="15" x14ac:dyDescent="0.25">
      <c r="A358">
        <v>3</v>
      </c>
      <c r="B358" t="s">
        <v>3344</v>
      </c>
      <c r="C358" t="s">
        <v>3345</v>
      </c>
      <c r="D358" t="s">
        <v>3346</v>
      </c>
      <c r="E358" t="s">
        <v>3347</v>
      </c>
      <c r="F358">
        <v>535286</v>
      </c>
      <c r="G358">
        <v>0</v>
      </c>
      <c r="H358"/>
      <c r="I358"/>
      <c r="J358"/>
      <c r="K358"/>
      <c r="L358"/>
      <c r="M358">
        <v>1070572</v>
      </c>
      <c r="N358">
        <v>107057</v>
      </c>
      <c r="O358">
        <v>89351</v>
      </c>
      <c r="P358"/>
      <c r="Q358"/>
      <c r="R358"/>
      <c r="S358"/>
      <c r="T358">
        <v>225161</v>
      </c>
      <c r="U358">
        <v>845411</v>
      </c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0" ht="15" x14ac:dyDescent="0.25">
      <c r="A359">
        <v>3</v>
      </c>
      <c r="B359" t="s">
        <v>3348</v>
      </c>
      <c r="C359" t="s">
        <v>3349</v>
      </c>
      <c r="D359" t="s">
        <v>3350</v>
      </c>
      <c r="E359" t="s">
        <v>3121</v>
      </c>
      <c r="F359">
        <v>608457</v>
      </c>
      <c r="G359">
        <v>0</v>
      </c>
      <c r="H359"/>
      <c r="I359"/>
      <c r="J359"/>
      <c r="K359"/>
      <c r="L359"/>
      <c r="M359">
        <v>1292320</v>
      </c>
      <c r="N359">
        <v>129232</v>
      </c>
      <c r="O359">
        <v>109309</v>
      </c>
      <c r="P359"/>
      <c r="Q359"/>
      <c r="R359"/>
      <c r="S359"/>
      <c r="T359">
        <v>405476</v>
      </c>
      <c r="U359">
        <v>886844</v>
      </c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0" ht="15" x14ac:dyDescent="0.25">
      <c r="A360">
        <v>3</v>
      </c>
      <c r="B360" t="s">
        <v>3351</v>
      </c>
      <c r="C360" t="s">
        <v>3352</v>
      </c>
      <c r="D360" t="s">
        <v>3353</v>
      </c>
      <c r="E360" t="s">
        <v>3354</v>
      </c>
      <c r="F360">
        <v>373591</v>
      </c>
      <c r="G360">
        <v>0</v>
      </c>
      <c r="H360"/>
      <c r="I360"/>
      <c r="J360"/>
      <c r="K360"/>
      <c r="L360"/>
      <c r="M360">
        <v>559397</v>
      </c>
      <c r="N360">
        <v>55940</v>
      </c>
      <c r="O360">
        <v>43346</v>
      </c>
      <c r="P360"/>
      <c r="Q360"/>
      <c r="R360"/>
      <c r="S360"/>
      <c r="T360">
        <v>113022</v>
      </c>
      <c r="U360">
        <v>446375</v>
      </c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0" ht="15" x14ac:dyDescent="0.25">
      <c r="A361">
        <v>3</v>
      </c>
      <c r="B361" t="s">
        <v>3355</v>
      </c>
      <c r="C361" t="s">
        <v>3356</v>
      </c>
      <c r="D361" t="s">
        <v>3357</v>
      </c>
      <c r="E361" t="s">
        <v>3180</v>
      </c>
      <c r="F361">
        <v>535286</v>
      </c>
      <c r="G361">
        <v>0</v>
      </c>
      <c r="H361"/>
      <c r="I361"/>
      <c r="J361"/>
      <c r="K361"/>
      <c r="L361"/>
      <c r="M361">
        <v>1066175</v>
      </c>
      <c r="N361">
        <v>106618</v>
      </c>
      <c r="O361">
        <v>88956</v>
      </c>
      <c r="P361"/>
      <c r="Q361"/>
      <c r="R361"/>
      <c r="S361"/>
      <c r="T361">
        <v>226127</v>
      </c>
      <c r="U361">
        <v>840048</v>
      </c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0" ht="15" x14ac:dyDescent="0.25">
      <c r="A362">
        <v>3</v>
      </c>
      <c r="B362" t="s">
        <v>3358</v>
      </c>
      <c r="C362" t="s">
        <v>3091</v>
      </c>
      <c r="D362" t="s">
        <v>3359</v>
      </c>
      <c r="E362" t="s">
        <v>3360</v>
      </c>
      <c r="F362">
        <v>535286</v>
      </c>
      <c r="G362">
        <v>0</v>
      </c>
      <c r="H362"/>
      <c r="I362"/>
      <c r="J362"/>
      <c r="K362"/>
      <c r="L362"/>
      <c r="M362">
        <v>988750</v>
      </c>
      <c r="N362">
        <v>98875</v>
      </c>
      <c r="O362">
        <v>81988</v>
      </c>
      <c r="P362"/>
      <c r="Q362"/>
      <c r="R362"/>
      <c r="S362"/>
      <c r="T362">
        <v>196216</v>
      </c>
      <c r="U362">
        <v>792534</v>
      </c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0" ht="15" x14ac:dyDescent="0.25">
      <c r="A363">
        <v>3</v>
      </c>
      <c r="B363" t="s">
        <v>3361</v>
      </c>
      <c r="C363" t="s">
        <v>3362</v>
      </c>
      <c r="D363" t="s">
        <v>3363</v>
      </c>
      <c r="E363" t="s">
        <v>3364</v>
      </c>
      <c r="F363">
        <v>535286</v>
      </c>
      <c r="G363">
        <v>0</v>
      </c>
      <c r="H363"/>
      <c r="I363"/>
      <c r="J363"/>
      <c r="K363"/>
      <c r="L363"/>
      <c r="M363">
        <v>954721</v>
      </c>
      <c r="N363">
        <v>95472</v>
      </c>
      <c r="O363">
        <v>78925</v>
      </c>
      <c r="P363"/>
      <c r="Q363"/>
      <c r="R363"/>
      <c r="S363"/>
      <c r="T363">
        <v>213450</v>
      </c>
      <c r="U363">
        <v>741271</v>
      </c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0" ht="15" x14ac:dyDescent="0.25">
      <c r="A364">
        <v>3</v>
      </c>
      <c r="B364" t="s">
        <v>3365</v>
      </c>
      <c r="C364" t="s">
        <v>3366</v>
      </c>
      <c r="D364" t="s">
        <v>3288</v>
      </c>
      <c r="E364" t="s">
        <v>3150</v>
      </c>
      <c r="F364">
        <v>577826</v>
      </c>
      <c r="G364">
        <v>0</v>
      </c>
      <c r="H364"/>
      <c r="I364"/>
      <c r="J364"/>
      <c r="K364"/>
      <c r="L364"/>
      <c r="M364">
        <v>1184544</v>
      </c>
      <c r="N364">
        <v>118454</v>
      </c>
      <c r="O364">
        <v>99609</v>
      </c>
      <c r="P364"/>
      <c r="Q364"/>
      <c r="R364"/>
      <c r="S364"/>
      <c r="T364">
        <v>233841</v>
      </c>
      <c r="U364">
        <v>950703</v>
      </c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0" ht="15" x14ac:dyDescent="0.25">
      <c r="A365">
        <v>3</v>
      </c>
      <c r="B365" t="s">
        <v>3367</v>
      </c>
      <c r="C365" t="s">
        <v>3368</v>
      </c>
      <c r="D365" t="s">
        <v>3369</v>
      </c>
      <c r="E365" t="s">
        <v>3150</v>
      </c>
      <c r="F365">
        <v>550369</v>
      </c>
      <c r="G365">
        <v>0</v>
      </c>
      <c r="H365"/>
      <c r="I365"/>
      <c r="J365"/>
      <c r="K365"/>
      <c r="L365"/>
      <c r="M365">
        <v>1226100</v>
      </c>
      <c r="N365">
        <v>122610</v>
      </c>
      <c r="O365">
        <v>103349</v>
      </c>
      <c r="P365"/>
      <c r="Q365"/>
      <c r="R365"/>
      <c r="S365"/>
      <c r="T365">
        <v>241463</v>
      </c>
      <c r="U365">
        <v>984637</v>
      </c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0" ht="15" x14ac:dyDescent="0.25">
      <c r="A366">
        <v>3</v>
      </c>
      <c r="B366" t="s">
        <v>3370</v>
      </c>
      <c r="C366" t="s">
        <v>3371</v>
      </c>
      <c r="D366" t="s">
        <v>3372</v>
      </c>
      <c r="E366" t="s">
        <v>3150</v>
      </c>
      <c r="F366">
        <v>550369</v>
      </c>
      <c r="G366">
        <v>0</v>
      </c>
      <c r="H366"/>
      <c r="I366"/>
      <c r="J366"/>
      <c r="K366"/>
      <c r="L366"/>
      <c r="M366">
        <v>1034694</v>
      </c>
      <c r="N366">
        <v>103469</v>
      </c>
      <c r="O366">
        <v>86122</v>
      </c>
      <c r="P366"/>
      <c r="Q366"/>
      <c r="R366"/>
      <c r="S366"/>
      <c r="T366">
        <v>205095</v>
      </c>
      <c r="U366">
        <v>829599</v>
      </c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0" ht="15" x14ac:dyDescent="0.25">
      <c r="A367">
        <v>3</v>
      </c>
      <c r="B367" t="s">
        <v>3373</v>
      </c>
      <c r="C367" t="s">
        <v>3374</v>
      </c>
      <c r="D367" t="s">
        <v>3375</v>
      </c>
      <c r="E367" t="s">
        <v>3376</v>
      </c>
      <c r="F367">
        <v>577826</v>
      </c>
      <c r="G367">
        <v>0</v>
      </c>
      <c r="H367"/>
      <c r="I367"/>
      <c r="J367"/>
      <c r="K367"/>
      <c r="L367"/>
      <c r="M367">
        <v>1086314</v>
      </c>
      <c r="N367">
        <v>108631</v>
      </c>
      <c r="O367">
        <v>90768</v>
      </c>
      <c r="P367"/>
      <c r="Q367"/>
      <c r="R367"/>
      <c r="S367"/>
      <c r="T367">
        <v>215177</v>
      </c>
      <c r="U367">
        <v>871137</v>
      </c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0" ht="15" x14ac:dyDescent="0.25">
      <c r="A368">
        <v>3</v>
      </c>
      <c r="B368" t="s">
        <v>3377</v>
      </c>
      <c r="C368" t="s">
        <v>3337</v>
      </c>
      <c r="D368" t="s">
        <v>3378</v>
      </c>
      <c r="E368" t="s">
        <v>3379</v>
      </c>
      <c r="F368">
        <v>446857</v>
      </c>
      <c r="G368">
        <v>0</v>
      </c>
      <c r="H368"/>
      <c r="I368"/>
      <c r="J368"/>
      <c r="K368"/>
      <c r="L368"/>
      <c r="M368">
        <v>612194</v>
      </c>
      <c r="N368">
        <v>61219</v>
      </c>
      <c r="O368">
        <v>48097</v>
      </c>
      <c r="P368"/>
      <c r="Q368"/>
      <c r="R368"/>
      <c r="S368"/>
      <c r="T368">
        <v>343985</v>
      </c>
      <c r="U368">
        <v>268209</v>
      </c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0" ht="15" x14ac:dyDescent="0.25">
      <c r="A369">
        <v>3</v>
      </c>
      <c r="B369" t="s">
        <v>3380</v>
      </c>
      <c r="C369" t="s">
        <v>3381</v>
      </c>
      <c r="D369" t="s">
        <v>3382</v>
      </c>
      <c r="E369" t="s">
        <v>3383</v>
      </c>
      <c r="F369">
        <v>452155</v>
      </c>
      <c r="G369">
        <v>0</v>
      </c>
      <c r="H369"/>
      <c r="I369"/>
      <c r="J369"/>
      <c r="K369"/>
      <c r="L369"/>
      <c r="M369">
        <v>637538</v>
      </c>
      <c r="N369">
        <v>63754</v>
      </c>
      <c r="O369">
        <v>50378</v>
      </c>
      <c r="P369"/>
      <c r="Q369"/>
      <c r="R369"/>
      <c r="S369"/>
      <c r="T369">
        <v>128654</v>
      </c>
      <c r="U369">
        <v>508884</v>
      </c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0" ht="15" x14ac:dyDescent="0.25">
      <c r="A370">
        <v>3</v>
      </c>
      <c r="B370" t="s">
        <v>3384</v>
      </c>
      <c r="C370" t="s">
        <v>3385</v>
      </c>
      <c r="D370" t="s">
        <v>3386</v>
      </c>
      <c r="E370" t="s">
        <v>3387</v>
      </c>
      <c r="F370">
        <v>563430</v>
      </c>
      <c r="G370">
        <v>0</v>
      </c>
      <c r="H370"/>
      <c r="I370"/>
      <c r="J370"/>
      <c r="K370"/>
      <c r="L370"/>
      <c r="M370">
        <v>822607</v>
      </c>
      <c r="N370">
        <v>82261</v>
      </c>
      <c r="O370">
        <v>67035</v>
      </c>
      <c r="P370"/>
      <c r="Q370"/>
      <c r="R370"/>
      <c r="S370"/>
      <c r="T370">
        <v>209430</v>
      </c>
      <c r="U370">
        <v>613177</v>
      </c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0" ht="15" x14ac:dyDescent="0.25">
      <c r="A371">
        <v>3</v>
      </c>
      <c r="B371" t="s">
        <v>3388</v>
      </c>
      <c r="C371" t="s">
        <v>3389</v>
      </c>
      <c r="D371" t="s">
        <v>3390</v>
      </c>
      <c r="E371" t="s">
        <v>3391</v>
      </c>
      <c r="F371">
        <v>371016</v>
      </c>
      <c r="G371">
        <v>0</v>
      </c>
      <c r="H371"/>
      <c r="I371"/>
      <c r="J371"/>
      <c r="K371"/>
      <c r="L371"/>
      <c r="M371">
        <v>494656</v>
      </c>
      <c r="N371">
        <v>49466</v>
      </c>
      <c r="O371">
        <v>37519</v>
      </c>
      <c r="P371"/>
      <c r="Q371"/>
      <c r="R371"/>
      <c r="S371"/>
      <c r="T371">
        <v>117695</v>
      </c>
      <c r="U371">
        <v>376961</v>
      </c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0" ht="15" x14ac:dyDescent="0.25">
      <c r="A372">
        <v>3</v>
      </c>
      <c r="B372" t="s">
        <v>3392</v>
      </c>
      <c r="C372" t="s">
        <v>3393</v>
      </c>
      <c r="D372" t="s">
        <v>3394</v>
      </c>
      <c r="E372" t="s">
        <v>3121</v>
      </c>
      <c r="F372">
        <v>550369</v>
      </c>
      <c r="G372">
        <v>0</v>
      </c>
      <c r="H372"/>
      <c r="I372"/>
      <c r="J372"/>
      <c r="K372"/>
      <c r="L372"/>
      <c r="M372">
        <v>1069093</v>
      </c>
      <c r="N372">
        <v>106909</v>
      </c>
      <c r="O372">
        <v>89218</v>
      </c>
      <c r="P372"/>
      <c r="Q372"/>
      <c r="R372"/>
      <c r="S372"/>
      <c r="T372">
        <v>399031</v>
      </c>
      <c r="U372">
        <v>670062</v>
      </c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0" ht="15" x14ac:dyDescent="0.25">
      <c r="A373">
        <v>3</v>
      </c>
      <c r="B373" t="s">
        <v>3395</v>
      </c>
      <c r="C373" t="s">
        <v>3396</v>
      </c>
      <c r="D373" t="s">
        <v>3397</v>
      </c>
      <c r="E373" t="s">
        <v>3150</v>
      </c>
      <c r="F373">
        <v>535286</v>
      </c>
      <c r="G373">
        <v>0</v>
      </c>
      <c r="H373"/>
      <c r="I373"/>
      <c r="J373"/>
      <c r="K373"/>
      <c r="L373"/>
      <c r="M373">
        <v>946309</v>
      </c>
      <c r="N373">
        <v>94631</v>
      </c>
      <c r="O373">
        <v>78168</v>
      </c>
      <c r="P373"/>
      <c r="Q373"/>
      <c r="R373"/>
      <c r="S373"/>
      <c r="T373">
        <v>188152</v>
      </c>
      <c r="U373">
        <v>758157</v>
      </c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0" ht="15" x14ac:dyDescent="0.25">
      <c r="A374">
        <v>3</v>
      </c>
      <c r="B374" t="s">
        <v>3398</v>
      </c>
      <c r="C374" t="s">
        <v>3399</v>
      </c>
      <c r="D374" t="s">
        <v>3400</v>
      </c>
      <c r="E374" t="s">
        <v>3228</v>
      </c>
      <c r="F374">
        <v>373591</v>
      </c>
      <c r="G374">
        <v>0</v>
      </c>
      <c r="H374"/>
      <c r="I374"/>
      <c r="J374"/>
      <c r="K374"/>
      <c r="L374"/>
      <c r="M374">
        <v>592408</v>
      </c>
      <c r="N374">
        <v>59241</v>
      </c>
      <c r="O374">
        <v>46317</v>
      </c>
      <c r="P374"/>
      <c r="Q374"/>
      <c r="R374"/>
      <c r="S374"/>
      <c r="T374">
        <v>220264</v>
      </c>
      <c r="U374">
        <v>372144</v>
      </c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0" ht="15" x14ac:dyDescent="0.25">
      <c r="A375">
        <v>3</v>
      </c>
      <c r="B375" t="s">
        <v>3401</v>
      </c>
      <c r="C375" t="s">
        <v>3402</v>
      </c>
      <c r="D375" t="s">
        <v>3403</v>
      </c>
      <c r="E375" t="s">
        <v>3404</v>
      </c>
      <c r="F375">
        <v>398148</v>
      </c>
      <c r="G375">
        <v>0</v>
      </c>
      <c r="H375"/>
      <c r="I375"/>
      <c r="J375"/>
      <c r="K375"/>
      <c r="L375"/>
      <c r="M375">
        <v>517592</v>
      </c>
      <c r="N375">
        <v>51759</v>
      </c>
      <c r="O375">
        <v>39583</v>
      </c>
      <c r="P375"/>
      <c r="Q375"/>
      <c r="R375"/>
      <c r="S375"/>
      <c r="T375">
        <v>145323</v>
      </c>
      <c r="U375">
        <v>372269</v>
      </c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0" ht="15" x14ac:dyDescent="0.25">
      <c r="A376">
        <v>3</v>
      </c>
      <c r="B376" t="s">
        <v>3405</v>
      </c>
      <c r="C376" t="s">
        <v>3189</v>
      </c>
      <c r="D376" t="s">
        <v>3406</v>
      </c>
      <c r="E376" t="s">
        <v>3407</v>
      </c>
      <c r="F376">
        <v>371016</v>
      </c>
      <c r="G376">
        <v>0</v>
      </c>
      <c r="H376"/>
      <c r="I376"/>
      <c r="J376"/>
      <c r="K376"/>
      <c r="L376"/>
      <c r="M376">
        <v>562499</v>
      </c>
      <c r="N376">
        <v>56250</v>
      </c>
      <c r="O376">
        <v>43625</v>
      </c>
      <c r="P376"/>
      <c r="Q376"/>
      <c r="R376"/>
      <c r="S376"/>
      <c r="T376">
        <v>113585</v>
      </c>
      <c r="U376">
        <v>448914</v>
      </c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0" ht="15" x14ac:dyDescent="0.25">
      <c r="A377">
        <v>3</v>
      </c>
      <c r="B377" t="s">
        <v>3408</v>
      </c>
      <c r="C377" t="s">
        <v>3409</v>
      </c>
      <c r="D377" t="s">
        <v>3410</v>
      </c>
      <c r="E377" t="s">
        <v>3411</v>
      </c>
      <c r="F377">
        <v>535286</v>
      </c>
      <c r="G377">
        <v>0</v>
      </c>
      <c r="H377"/>
      <c r="I377"/>
      <c r="J377"/>
      <c r="K377"/>
      <c r="L377"/>
      <c r="M377">
        <v>1010735</v>
      </c>
      <c r="N377">
        <v>101074</v>
      </c>
      <c r="O377">
        <v>83966</v>
      </c>
      <c r="P377"/>
      <c r="Q377"/>
      <c r="R377"/>
      <c r="S377"/>
      <c r="T377">
        <v>200393</v>
      </c>
      <c r="U377">
        <v>810342</v>
      </c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0" ht="15" x14ac:dyDescent="0.25">
      <c r="A378">
        <v>3</v>
      </c>
      <c r="B378" t="s">
        <v>3412</v>
      </c>
      <c r="C378" t="s">
        <v>3413</v>
      </c>
      <c r="D378" t="s">
        <v>3414</v>
      </c>
      <c r="E378" t="s">
        <v>3415</v>
      </c>
      <c r="F378">
        <v>550369</v>
      </c>
      <c r="G378">
        <v>0</v>
      </c>
      <c r="H378"/>
      <c r="I378"/>
      <c r="J378"/>
      <c r="K378"/>
      <c r="L378"/>
      <c r="M378">
        <v>1069092</v>
      </c>
      <c r="N378">
        <v>106909</v>
      </c>
      <c r="O378">
        <v>89218</v>
      </c>
      <c r="P378"/>
      <c r="Q378"/>
      <c r="R378"/>
      <c r="S378"/>
      <c r="T378">
        <v>228681</v>
      </c>
      <c r="U378">
        <v>840411</v>
      </c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0" ht="15" x14ac:dyDescent="0.25">
      <c r="A379">
        <v>3</v>
      </c>
      <c r="B379" t="s">
        <v>3416</v>
      </c>
      <c r="C379" t="s">
        <v>3417</v>
      </c>
      <c r="D379" t="s">
        <v>3418</v>
      </c>
      <c r="E379" t="s">
        <v>3419</v>
      </c>
      <c r="F379">
        <v>535286</v>
      </c>
      <c r="G379">
        <v>0</v>
      </c>
      <c r="H379"/>
      <c r="I379"/>
      <c r="J379"/>
      <c r="K379"/>
      <c r="L379"/>
      <c r="M379">
        <v>899281</v>
      </c>
      <c r="N379">
        <v>89928</v>
      </c>
      <c r="O379">
        <v>73935</v>
      </c>
      <c r="P379"/>
      <c r="Q379"/>
      <c r="R379"/>
      <c r="S379"/>
      <c r="T379">
        <v>198816</v>
      </c>
      <c r="U379">
        <v>700465</v>
      </c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0" ht="15" x14ac:dyDescent="0.25">
      <c r="A380">
        <v>3</v>
      </c>
      <c r="B380" t="s">
        <v>3420</v>
      </c>
      <c r="C380" t="s">
        <v>3421</v>
      </c>
      <c r="D380" t="s">
        <v>3422</v>
      </c>
      <c r="E380" t="s">
        <v>3423</v>
      </c>
      <c r="F380">
        <v>535286</v>
      </c>
      <c r="G380">
        <v>0</v>
      </c>
      <c r="H380"/>
      <c r="I380"/>
      <c r="J380"/>
      <c r="K380"/>
      <c r="L380"/>
      <c r="M380">
        <v>934456</v>
      </c>
      <c r="N380">
        <v>93446</v>
      </c>
      <c r="O380">
        <v>77101</v>
      </c>
      <c r="P380"/>
      <c r="Q380"/>
      <c r="R380"/>
      <c r="S380"/>
      <c r="T380">
        <v>195900</v>
      </c>
      <c r="U380">
        <v>738556</v>
      </c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0" ht="15" x14ac:dyDescent="0.25">
      <c r="A381">
        <v>3</v>
      </c>
      <c r="B381" t="s">
        <v>3424</v>
      </c>
      <c r="C381" t="s">
        <v>3425</v>
      </c>
      <c r="D381" t="s">
        <v>3426</v>
      </c>
      <c r="E381" t="s">
        <v>3082</v>
      </c>
      <c r="F381">
        <v>371016</v>
      </c>
      <c r="G381">
        <v>0</v>
      </c>
      <c r="H381"/>
      <c r="I381"/>
      <c r="J381"/>
      <c r="K381"/>
      <c r="L381"/>
      <c r="M381">
        <v>504582</v>
      </c>
      <c r="N381">
        <v>50458</v>
      </c>
      <c r="O381">
        <v>38412</v>
      </c>
      <c r="P381"/>
      <c r="Q381"/>
      <c r="R381"/>
      <c r="S381"/>
      <c r="T381">
        <v>102580</v>
      </c>
      <c r="U381">
        <v>402002</v>
      </c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0" ht="15" x14ac:dyDescent="0.25">
      <c r="A382">
        <v>3</v>
      </c>
      <c r="B382" t="s">
        <v>3427</v>
      </c>
      <c r="C382" t="s">
        <v>3428</v>
      </c>
      <c r="D382" t="s">
        <v>3085</v>
      </c>
      <c r="E382" t="s">
        <v>3429</v>
      </c>
      <c r="F382">
        <v>371016</v>
      </c>
      <c r="G382">
        <v>0</v>
      </c>
      <c r="H382"/>
      <c r="I382"/>
      <c r="J382"/>
      <c r="K382"/>
      <c r="L382"/>
      <c r="M382">
        <v>508292</v>
      </c>
      <c r="N382">
        <v>50829</v>
      </c>
      <c r="O382">
        <v>38746</v>
      </c>
      <c r="P382"/>
      <c r="Q382"/>
      <c r="R382"/>
      <c r="S382"/>
      <c r="T382">
        <v>111785</v>
      </c>
      <c r="U382">
        <v>396507</v>
      </c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0" ht="15" x14ac:dyDescent="0.25">
      <c r="A383">
        <v>3</v>
      </c>
      <c r="B383" t="s">
        <v>3430</v>
      </c>
      <c r="C383" t="s">
        <v>3431</v>
      </c>
      <c r="D383" t="s">
        <v>3261</v>
      </c>
      <c r="E383" t="s">
        <v>3432</v>
      </c>
      <c r="F383">
        <v>371016</v>
      </c>
      <c r="G383">
        <v>0</v>
      </c>
      <c r="H383"/>
      <c r="I383"/>
      <c r="J383"/>
      <c r="K383"/>
      <c r="L383"/>
      <c r="M383">
        <v>613911</v>
      </c>
      <c r="N383">
        <v>61391</v>
      </c>
      <c r="O383">
        <v>48252</v>
      </c>
      <c r="P383"/>
      <c r="Q383"/>
      <c r="R383"/>
      <c r="S383"/>
      <c r="T383">
        <v>144053</v>
      </c>
      <c r="U383">
        <v>469858</v>
      </c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0" ht="15" x14ac:dyDescent="0.25">
      <c r="A384">
        <v>3</v>
      </c>
      <c r="B384" t="s">
        <v>3433</v>
      </c>
      <c r="C384" t="s">
        <v>3270</v>
      </c>
      <c r="D384" t="s">
        <v>3434</v>
      </c>
      <c r="E384" t="s">
        <v>3383</v>
      </c>
      <c r="F384">
        <v>402075</v>
      </c>
      <c r="G384">
        <v>0</v>
      </c>
      <c r="H384"/>
      <c r="I384"/>
      <c r="J384"/>
      <c r="K384"/>
      <c r="L384"/>
      <c r="M384">
        <v>587030</v>
      </c>
      <c r="N384">
        <v>58703</v>
      </c>
      <c r="O384">
        <v>45833</v>
      </c>
      <c r="P384"/>
      <c r="Q384"/>
      <c r="R384"/>
      <c r="S384"/>
      <c r="T384">
        <v>176607</v>
      </c>
      <c r="U384">
        <v>410423</v>
      </c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0" ht="15" x14ac:dyDescent="0.25">
      <c r="A385">
        <v>3</v>
      </c>
      <c r="B385" t="s">
        <v>3435</v>
      </c>
      <c r="C385" t="s">
        <v>3436</v>
      </c>
      <c r="D385" t="s">
        <v>3437</v>
      </c>
      <c r="E385" t="s">
        <v>3438</v>
      </c>
      <c r="F385">
        <v>535286</v>
      </c>
      <c r="G385">
        <v>0</v>
      </c>
      <c r="H385"/>
      <c r="I385"/>
      <c r="J385"/>
      <c r="K385"/>
      <c r="L385"/>
      <c r="M385">
        <v>908840</v>
      </c>
      <c r="N385">
        <v>90884</v>
      </c>
      <c r="O385">
        <v>74796</v>
      </c>
      <c r="P385"/>
      <c r="Q385"/>
      <c r="R385"/>
      <c r="S385"/>
      <c r="T385">
        <v>219283</v>
      </c>
      <c r="U385">
        <v>689557</v>
      </c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0" ht="15" x14ac:dyDescent="0.25">
      <c r="A386">
        <v>3</v>
      </c>
      <c r="B386" t="s">
        <v>3439</v>
      </c>
      <c r="C386" t="s">
        <v>3422</v>
      </c>
      <c r="D386" t="s">
        <v>3440</v>
      </c>
      <c r="E386" t="s">
        <v>3441</v>
      </c>
      <c r="F386">
        <v>535286</v>
      </c>
      <c r="G386">
        <v>0</v>
      </c>
      <c r="H386"/>
      <c r="I386"/>
      <c r="J386"/>
      <c r="K386"/>
      <c r="L386"/>
      <c r="M386">
        <v>983780</v>
      </c>
      <c r="N386">
        <v>98378</v>
      </c>
      <c r="O386">
        <v>81540</v>
      </c>
      <c r="P386"/>
      <c r="Q386"/>
      <c r="R386"/>
      <c r="S386"/>
      <c r="T386">
        <v>201721</v>
      </c>
      <c r="U386">
        <v>782059</v>
      </c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0" ht="15" x14ac:dyDescent="0.25">
      <c r="A387">
        <v>3</v>
      </c>
      <c r="B387" t="s">
        <v>1447</v>
      </c>
      <c r="C387" t="s">
        <v>3442</v>
      </c>
      <c r="D387" t="s">
        <v>3443</v>
      </c>
      <c r="E387" t="s">
        <v>3150</v>
      </c>
      <c r="F387">
        <v>535286</v>
      </c>
      <c r="G387">
        <v>0</v>
      </c>
      <c r="H387"/>
      <c r="I387"/>
      <c r="J387"/>
      <c r="K387"/>
      <c r="L387"/>
      <c r="M387">
        <v>967721</v>
      </c>
      <c r="N387">
        <v>75482</v>
      </c>
      <c r="O387">
        <v>82224</v>
      </c>
      <c r="P387"/>
      <c r="Q387"/>
      <c r="R387"/>
      <c r="S387"/>
      <c r="T387">
        <v>173059</v>
      </c>
      <c r="U387">
        <v>794662</v>
      </c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0" ht="15" x14ac:dyDescent="0.25">
      <c r="A388">
        <v>3</v>
      </c>
      <c r="B388" t="s">
        <v>3444</v>
      </c>
      <c r="C388" t="s">
        <v>3445</v>
      </c>
      <c r="D388" t="s">
        <v>3190</v>
      </c>
      <c r="E388" t="s">
        <v>3150</v>
      </c>
      <c r="F388">
        <v>535286</v>
      </c>
      <c r="G388">
        <v>0</v>
      </c>
      <c r="H388"/>
      <c r="I388"/>
      <c r="J388"/>
      <c r="K388"/>
      <c r="L388"/>
      <c r="M388">
        <v>711675</v>
      </c>
      <c r="N388">
        <v>71168</v>
      </c>
      <c r="O388">
        <v>57051</v>
      </c>
      <c r="P388"/>
      <c r="Q388"/>
      <c r="R388"/>
      <c r="S388"/>
      <c r="T388">
        <v>142807</v>
      </c>
      <c r="U388">
        <v>568868</v>
      </c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0" ht="15" x14ac:dyDescent="0.25">
      <c r="A389">
        <v>3</v>
      </c>
      <c r="B389" t="s">
        <v>3444</v>
      </c>
      <c r="C389" t="s">
        <v>3446</v>
      </c>
      <c r="D389" t="s">
        <v>3447</v>
      </c>
      <c r="E389" t="s">
        <v>3150</v>
      </c>
      <c r="F389">
        <v>539547</v>
      </c>
      <c r="G389">
        <v>0</v>
      </c>
      <c r="H389"/>
      <c r="I389"/>
      <c r="J389"/>
      <c r="K389"/>
      <c r="L389"/>
      <c r="M389">
        <v>917230</v>
      </c>
      <c r="N389">
        <v>91723</v>
      </c>
      <c r="O389">
        <v>75551</v>
      </c>
      <c r="P389"/>
      <c r="Q389"/>
      <c r="R389"/>
      <c r="S389"/>
      <c r="T389">
        <v>182669</v>
      </c>
      <c r="U389">
        <v>734561</v>
      </c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0" ht="15" x14ac:dyDescent="0.25">
      <c r="A390">
        <v>3</v>
      </c>
      <c r="B390" t="s">
        <v>3448</v>
      </c>
      <c r="C390" t="s">
        <v>3308</v>
      </c>
      <c r="D390" t="s">
        <v>3449</v>
      </c>
      <c r="E390" t="s">
        <v>3150</v>
      </c>
      <c r="F390">
        <v>535286</v>
      </c>
      <c r="G390">
        <v>0</v>
      </c>
      <c r="H390"/>
      <c r="I390"/>
      <c r="J390"/>
      <c r="K390"/>
      <c r="L390"/>
      <c r="M390">
        <v>780371</v>
      </c>
      <c r="N390">
        <v>78037</v>
      </c>
      <c r="O390">
        <v>63233</v>
      </c>
      <c r="P390"/>
      <c r="Q390"/>
      <c r="R390"/>
      <c r="S390"/>
      <c r="T390">
        <v>166123</v>
      </c>
      <c r="U390">
        <v>614248</v>
      </c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0" ht="15" x14ac:dyDescent="0.25">
      <c r="A391">
        <v>3</v>
      </c>
      <c r="B391" t="s">
        <v>3450</v>
      </c>
      <c r="C391" t="s">
        <v>3417</v>
      </c>
      <c r="D391" t="s">
        <v>3451</v>
      </c>
      <c r="E391" t="s">
        <v>3150</v>
      </c>
      <c r="F391">
        <v>539547</v>
      </c>
      <c r="G391">
        <v>0</v>
      </c>
      <c r="H391"/>
      <c r="I391"/>
      <c r="J391"/>
      <c r="K391"/>
      <c r="L391"/>
      <c r="M391">
        <v>971185</v>
      </c>
      <c r="N391">
        <v>97119</v>
      </c>
      <c r="O391">
        <v>80407</v>
      </c>
      <c r="P391"/>
      <c r="Q391"/>
      <c r="R391"/>
      <c r="S391"/>
      <c r="T391">
        <v>203721</v>
      </c>
      <c r="U391">
        <v>767464</v>
      </c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0" ht="15" x14ac:dyDescent="0.25">
      <c r="A392">
        <v>3</v>
      </c>
      <c r="B392" t="s">
        <v>1447</v>
      </c>
      <c r="C392" t="s">
        <v>3345</v>
      </c>
      <c r="D392" t="s">
        <v>3452</v>
      </c>
      <c r="E392" t="s">
        <v>3150</v>
      </c>
      <c r="F392">
        <v>535286</v>
      </c>
      <c r="G392">
        <v>0</v>
      </c>
      <c r="H392"/>
      <c r="I392"/>
      <c r="J392"/>
      <c r="K392"/>
      <c r="L392"/>
      <c r="M392">
        <v>931398</v>
      </c>
      <c r="N392">
        <v>93140</v>
      </c>
      <c r="O392">
        <v>76826</v>
      </c>
      <c r="P392"/>
      <c r="Q392"/>
      <c r="R392"/>
      <c r="S392"/>
      <c r="T392">
        <v>185319</v>
      </c>
      <c r="U392">
        <v>746079</v>
      </c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0" ht="15" x14ac:dyDescent="0.25">
      <c r="A393">
        <v>3</v>
      </c>
      <c r="B393" t="s">
        <v>3453</v>
      </c>
      <c r="C393" t="s">
        <v>3454</v>
      </c>
      <c r="D393" t="s">
        <v>3455</v>
      </c>
      <c r="E393" t="s">
        <v>3360</v>
      </c>
      <c r="F393">
        <v>550369</v>
      </c>
      <c r="G393">
        <v>0</v>
      </c>
      <c r="H393"/>
      <c r="I393"/>
      <c r="J393"/>
      <c r="K393"/>
      <c r="L393"/>
      <c r="M393">
        <v>1229879</v>
      </c>
      <c r="N393">
        <v>122988</v>
      </c>
      <c r="O393">
        <v>103689</v>
      </c>
      <c r="P393"/>
      <c r="Q393"/>
      <c r="R393"/>
      <c r="S393"/>
      <c r="T393">
        <v>249981</v>
      </c>
      <c r="U393">
        <v>979898</v>
      </c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0" ht="15" x14ac:dyDescent="0.25">
      <c r="A394">
        <v>3</v>
      </c>
      <c r="B394" t="s">
        <v>3508</v>
      </c>
      <c r="C394" t="s">
        <v>3509</v>
      </c>
      <c r="D394" t="s">
        <v>3510</v>
      </c>
      <c r="E394" t="s">
        <v>3347</v>
      </c>
      <c r="F394">
        <v>577826</v>
      </c>
      <c r="G394">
        <v>0</v>
      </c>
      <c r="H394"/>
      <c r="I394"/>
      <c r="J394"/>
      <c r="K394"/>
      <c r="L394"/>
      <c r="M394">
        <v>569572</v>
      </c>
      <c r="N394">
        <v>56957</v>
      </c>
      <c r="O394">
        <v>44261</v>
      </c>
      <c r="P394"/>
      <c r="Q394"/>
      <c r="R394"/>
      <c r="S394"/>
      <c r="T394">
        <v>115345</v>
      </c>
      <c r="U394">
        <v>454227</v>
      </c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0" ht="15" x14ac:dyDescent="0.25">
      <c r="A395">
        <v>3</v>
      </c>
      <c r="B395" t="s">
        <v>3456</v>
      </c>
      <c r="C395" t="s">
        <v>3457</v>
      </c>
      <c r="D395" t="s">
        <v>3458</v>
      </c>
      <c r="E395" t="s">
        <v>3459</v>
      </c>
      <c r="F395">
        <v>550369</v>
      </c>
      <c r="G395">
        <v>0</v>
      </c>
      <c r="H395"/>
      <c r="I395"/>
      <c r="J395"/>
      <c r="K395"/>
      <c r="L395"/>
      <c r="M395">
        <v>1061033</v>
      </c>
      <c r="N395">
        <v>106103</v>
      </c>
      <c r="O395">
        <v>88493</v>
      </c>
      <c r="P395"/>
      <c r="Q395"/>
      <c r="R395"/>
      <c r="S395"/>
      <c r="T395">
        <v>241700</v>
      </c>
      <c r="U395">
        <v>819333</v>
      </c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0" ht="15" x14ac:dyDescent="0.25">
      <c r="A396">
        <v>3</v>
      </c>
      <c r="B396" t="s">
        <v>1447</v>
      </c>
      <c r="C396" t="s">
        <v>3460</v>
      </c>
      <c r="D396" t="s">
        <v>3461</v>
      </c>
      <c r="E396" t="s">
        <v>3462</v>
      </c>
      <c r="F396">
        <v>641091</v>
      </c>
      <c r="G396">
        <v>0</v>
      </c>
      <c r="H396"/>
      <c r="I396"/>
      <c r="J396"/>
      <c r="K396"/>
      <c r="L396"/>
      <c r="M396">
        <v>1466374</v>
      </c>
      <c r="N396">
        <v>146637</v>
      </c>
      <c r="O396">
        <v>124974</v>
      </c>
      <c r="P396"/>
      <c r="Q396"/>
      <c r="R396"/>
      <c r="S396"/>
      <c r="T396">
        <v>363122</v>
      </c>
      <c r="U396">
        <v>1103252</v>
      </c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0" ht="15" x14ac:dyDescent="0.25">
      <c r="A397">
        <v>3</v>
      </c>
      <c r="B397" t="s">
        <v>1447</v>
      </c>
      <c r="C397" t="s">
        <v>3463</v>
      </c>
      <c r="D397" t="s">
        <v>3112</v>
      </c>
      <c r="E397" t="s">
        <v>3462</v>
      </c>
      <c r="F397">
        <v>674244</v>
      </c>
      <c r="G397">
        <v>0</v>
      </c>
      <c r="H397"/>
      <c r="I397"/>
      <c r="J397"/>
      <c r="K397"/>
      <c r="L397"/>
      <c r="M397">
        <v>1415147</v>
      </c>
      <c r="N397">
        <v>141515</v>
      </c>
      <c r="O397">
        <v>120363</v>
      </c>
      <c r="P397"/>
      <c r="Q397"/>
      <c r="R397"/>
      <c r="S397"/>
      <c r="T397">
        <v>278620</v>
      </c>
      <c r="U397">
        <v>1136527</v>
      </c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0" ht="15" x14ac:dyDescent="0.25">
      <c r="A398">
        <v>3</v>
      </c>
      <c r="B398" t="s">
        <v>3464</v>
      </c>
      <c r="C398" t="s">
        <v>3233</v>
      </c>
      <c r="D398" t="s">
        <v>3465</v>
      </c>
      <c r="E398" t="s">
        <v>3318</v>
      </c>
      <c r="F398">
        <v>539547</v>
      </c>
      <c r="G398">
        <v>0</v>
      </c>
      <c r="H398"/>
      <c r="I398"/>
      <c r="J398"/>
      <c r="K398"/>
      <c r="L398"/>
      <c r="M398">
        <v>976580</v>
      </c>
      <c r="N398">
        <v>97658</v>
      </c>
      <c r="O398">
        <v>80892</v>
      </c>
      <c r="P398"/>
      <c r="Q398"/>
      <c r="R398"/>
      <c r="S398"/>
      <c r="T398">
        <v>226845</v>
      </c>
      <c r="U398">
        <v>749735</v>
      </c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0" ht="15" x14ac:dyDescent="0.25">
      <c r="A399">
        <v>3</v>
      </c>
      <c r="B399" t="s">
        <v>3466</v>
      </c>
      <c r="C399" t="s">
        <v>3467</v>
      </c>
      <c r="D399" t="s">
        <v>3468</v>
      </c>
      <c r="E399" t="s">
        <v>3469</v>
      </c>
      <c r="F399">
        <v>535286</v>
      </c>
      <c r="G399">
        <v>0</v>
      </c>
      <c r="H399"/>
      <c r="I399"/>
      <c r="J399"/>
      <c r="K399"/>
      <c r="L399"/>
      <c r="M399">
        <v>945162</v>
      </c>
      <c r="N399">
        <v>94516</v>
      </c>
      <c r="O399">
        <v>78065</v>
      </c>
      <c r="P399"/>
      <c r="Q399"/>
      <c r="R399"/>
      <c r="S399"/>
      <c r="T399">
        <v>187934</v>
      </c>
      <c r="U399">
        <v>757228</v>
      </c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0" ht="15" x14ac:dyDescent="0.25">
      <c r="A400">
        <v>3</v>
      </c>
      <c r="B400" t="s">
        <v>3470</v>
      </c>
      <c r="C400" t="s">
        <v>3471</v>
      </c>
      <c r="D400" t="s">
        <v>3472</v>
      </c>
      <c r="E400" t="s">
        <v>3473</v>
      </c>
      <c r="F400">
        <v>550369</v>
      </c>
      <c r="G400">
        <v>0</v>
      </c>
      <c r="H400"/>
      <c r="I400"/>
      <c r="J400"/>
      <c r="K400"/>
      <c r="L400"/>
      <c r="M400">
        <v>926586</v>
      </c>
      <c r="N400">
        <v>92659</v>
      </c>
      <c r="O400">
        <v>76393</v>
      </c>
      <c r="P400"/>
      <c r="Q400"/>
      <c r="R400"/>
      <c r="S400"/>
      <c r="T400">
        <v>279556</v>
      </c>
      <c r="U400">
        <v>647030</v>
      </c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0" ht="15" x14ac:dyDescent="0.25">
      <c r="A401">
        <v>3</v>
      </c>
      <c r="B401" t="s">
        <v>3474</v>
      </c>
      <c r="C401" t="s">
        <v>3475</v>
      </c>
      <c r="D401" t="s">
        <v>3069</v>
      </c>
      <c r="E401" t="s">
        <v>3082</v>
      </c>
      <c r="F401">
        <v>371016</v>
      </c>
      <c r="G401">
        <v>0</v>
      </c>
      <c r="H401"/>
      <c r="I401"/>
      <c r="J401"/>
      <c r="K401"/>
      <c r="L401"/>
      <c r="M401">
        <v>504582</v>
      </c>
      <c r="N401">
        <v>50458</v>
      </c>
      <c r="O401">
        <v>38412</v>
      </c>
      <c r="P401"/>
      <c r="Q401"/>
      <c r="R401"/>
      <c r="S401"/>
      <c r="T401">
        <v>102580</v>
      </c>
      <c r="U401">
        <v>402002</v>
      </c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0" ht="15" x14ac:dyDescent="0.25">
      <c r="A402">
        <v>3</v>
      </c>
      <c r="B402" t="s">
        <v>3476</v>
      </c>
      <c r="C402" t="s">
        <v>3425</v>
      </c>
      <c r="D402" t="s">
        <v>3477</v>
      </c>
      <c r="E402" t="s">
        <v>3078</v>
      </c>
      <c r="F402">
        <v>371016</v>
      </c>
      <c r="G402">
        <v>0</v>
      </c>
      <c r="H402"/>
      <c r="I402"/>
      <c r="J402"/>
      <c r="K402"/>
      <c r="L402"/>
      <c r="M402">
        <v>528578</v>
      </c>
      <c r="N402">
        <v>52858</v>
      </c>
      <c r="O402">
        <v>40572</v>
      </c>
      <c r="P402"/>
      <c r="Q402"/>
      <c r="R402"/>
      <c r="S402"/>
      <c r="T402">
        <v>114240</v>
      </c>
      <c r="U402">
        <v>414338</v>
      </c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0" ht="15" x14ac:dyDescent="0.25">
      <c r="A403">
        <v>3</v>
      </c>
      <c r="B403" t="s">
        <v>3478</v>
      </c>
      <c r="C403" t="s">
        <v>3479</v>
      </c>
      <c r="D403" t="s">
        <v>3480</v>
      </c>
      <c r="E403" t="s">
        <v>3082</v>
      </c>
      <c r="F403">
        <v>371016</v>
      </c>
      <c r="G403">
        <v>0</v>
      </c>
      <c r="H403"/>
      <c r="I403"/>
      <c r="J403"/>
      <c r="K403"/>
      <c r="L403"/>
      <c r="M403">
        <v>463770</v>
      </c>
      <c r="N403">
        <v>46377</v>
      </c>
      <c r="O403">
        <v>34739</v>
      </c>
      <c r="P403"/>
      <c r="Q403"/>
      <c r="R403"/>
      <c r="S403"/>
      <c r="T403">
        <v>106146</v>
      </c>
      <c r="U403">
        <v>357624</v>
      </c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0" ht="15" x14ac:dyDescent="0.25">
      <c r="A404">
        <v>3</v>
      </c>
      <c r="B404" t="s">
        <v>3481</v>
      </c>
      <c r="C404" t="s">
        <v>3482</v>
      </c>
      <c r="D404" t="s">
        <v>3483</v>
      </c>
      <c r="E404" t="s">
        <v>3082</v>
      </c>
      <c r="F404">
        <v>371016</v>
      </c>
      <c r="G404">
        <v>0</v>
      </c>
      <c r="H404"/>
      <c r="I404"/>
      <c r="J404"/>
      <c r="K404"/>
      <c r="L404"/>
      <c r="M404">
        <v>504582</v>
      </c>
      <c r="N404">
        <v>50458</v>
      </c>
      <c r="O404">
        <v>38412</v>
      </c>
      <c r="P404"/>
      <c r="Q404"/>
      <c r="R404"/>
      <c r="S404"/>
      <c r="T404">
        <v>138080</v>
      </c>
      <c r="U404">
        <v>366502</v>
      </c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0" ht="15" x14ac:dyDescent="0.25">
      <c r="A405">
        <v>3</v>
      </c>
      <c r="B405" t="s">
        <v>3484</v>
      </c>
      <c r="C405" t="s">
        <v>3485</v>
      </c>
      <c r="D405" t="s">
        <v>3486</v>
      </c>
      <c r="E405" t="s">
        <v>3404</v>
      </c>
      <c r="F405">
        <v>388317</v>
      </c>
      <c r="G405">
        <v>0</v>
      </c>
      <c r="H405"/>
      <c r="I405"/>
      <c r="J405"/>
      <c r="K405"/>
      <c r="L405"/>
      <c r="M405">
        <v>535877</v>
      </c>
      <c r="N405">
        <v>53588</v>
      </c>
      <c r="O405">
        <v>41229</v>
      </c>
      <c r="P405"/>
      <c r="Q405"/>
      <c r="R405"/>
      <c r="S405"/>
      <c r="T405">
        <v>108700</v>
      </c>
      <c r="U405">
        <v>427177</v>
      </c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0" ht="15" x14ac:dyDescent="0.25">
      <c r="A406">
        <v>3</v>
      </c>
      <c r="B406" t="s">
        <v>3487</v>
      </c>
      <c r="C406" t="s">
        <v>3488</v>
      </c>
      <c r="D406" t="s">
        <v>3195</v>
      </c>
      <c r="E406" t="s">
        <v>3489</v>
      </c>
      <c r="F406">
        <v>371016</v>
      </c>
      <c r="G406">
        <v>0</v>
      </c>
      <c r="H406"/>
      <c r="I406"/>
      <c r="J406"/>
      <c r="K406"/>
      <c r="L406"/>
      <c r="M406">
        <v>500871</v>
      </c>
      <c r="N406">
        <v>50087</v>
      </c>
      <c r="O406">
        <v>38078</v>
      </c>
      <c r="P406"/>
      <c r="Q406"/>
      <c r="R406"/>
      <c r="S406"/>
      <c r="T406">
        <v>124192</v>
      </c>
      <c r="U406">
        <v>376679</v>
      </c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0" ht="15" x14ac:dyDescent="0.25">
      <c r="A407">
        <v>3</v>
      </c>
      <c r="B407" t="s">
        <v>3490</v>
      </c>
      <c r="C407" t="s">
        <v>3491</v>
      </c>
      <c r="D407" t="s">
        <v>3492</v>
      </c>
      <c r="E407" t="s">
        <v>3082</v>
      </c>
      <c r="F407">
        <v>371016</v>
      </c>
      <c r="G407">
        <v>0</v>
      </c>
      <c r="H407"/>
      <c r="I407"/>
      <c r="J407"/>
      <c r="K407"/>
      <c r="L407"/>
      <c r="M407">
        <v>504582</v>
      </c>
      <c r="N407">
        <v>50458</v>
      </c>
      <c r="O407">
        <v>38412</v>
      </c>
      <c r="P407"/>
      <c r="Q407"/>
      <c r="R407"/>
      <c r="S407"/>
      <c r="T407">
        <v>123080</v>
      </c>
      <c r="U407">
        <v>381502</v>
      </c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0" ht="15" x14ac:dyDescent="0.25">
      <c r="A408">
        <v>3</v>
      </c>
      <c r="B408" t="s">
        <v>3493</v>
      </c>
      <c r="C408" t="s">
        <v>3494</v>
      </c>
      <c r="D408" t="s">
        <v>3277</v>
      </c>
      <c r="E408" t="s">
        <v>3082</v>
      </c>
      <c r="F408">
        <v>371016</v>
      </c>
      <c r="G408">
        <v>0</v>
      </c>
      <c r="H408"/>
      <c r="I408"/>
      <c r="J408"/>
      <c r="K408"/>
      <c r="L408"/>
      <c r="M408">
        <v>504582</v>
      </c>
      <c r="N408">
        <v>50458</v>
      </c>
      <c r="O408">
        <v>38412</v>
      </c>
      <c r="P408"/>
      <c r="Q408"/>
      <c r="R408"/>
      <c r="S408"/>
      <c r="T408">
        <v>137880</v>
      </c>
      <c r="U408">
        <v>366702</v>
      </c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0" ht="15" x14ac:dyDescent="0.25">
      <c r="A409">
        <v>3</v>
      </c>
      <c r="B409" t="s">
        <v>3495</v>
      </c>
      <c r="C409" t="s">
        <v>3496</v>
      </c>
      <c r="D409" t="s">
        <v>3497</v>
      </c>
      <c r="E409" t="s">
        <v>3082</v>
      </c>
      <c r="F409">
        <v>371016</v>
      </c>
      <c r="G409">
        <v>0</v>
      </c>
      <c r="H409"/>
      <c r="I409"/>
      <c r="J409"/>
      <c r="K409"/>
      <c r="L409"/>
      <c r="M409">
        <v>508292</v>
      </c>
      <c r="N409">
        <v>50829</v>
      </c>
      <c r="O409">
        <v>38746</v>
      </c>
      <c r="P409"/>
      <c r="Q409"/>
      <c r="R409"/>
      <c r="S409"/>
      <c r="T409">
        <v>122085</v>
      </c>
      <c r="U409">
        <v>386207</v>
      </c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0" ht="15" x14ac:dyDescent="0.25">
      <c r="A410">
        <v>3</v>
      </c>
      <c r="B410" t="s">
        <v>3498</v>
      </c>
      <c r="C410" t="s">
        <v>3327</v>
      </c>
      <c r="D410" t="s">
        <v>3499</v>
      </c>
      <c r="E410" t="s">
        <v>3078</v>
      </c>
      <c r="F410">
        <v>371016</v>
      </c>
      <c r="G410">
        <v>0</v>
      </c>
      <c r="H410"/>
      <c r="I410"/>
      <c r="J410"/>
      <c r="K410"/>
      <c r="L410"/>
      <c r="M410">
        <v>544959</v>
      </c>
      <c r="N410">
        <v>54496</v>
      </c>
      <c r="O410">
        <v>42046</v>
      </c>
      <c r="P410"/>
      <c r="Q410"/>
      <c r="R410"/>
      <c r="S410"/>
      <c r="T410">
        <v>110252</v>
      </c>
      <c r="U410">
        <v>434707</v>
      </c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0" ht="15" x14ac:dyDescent="0.25">
      <c r="A411">
        <v>3</v>
      </c>
      <c r="B411" t="s">
        <v>1447</v>
      </c>
      <c r="C411" t="s">
        <v>3511</v>
      </c>
      <c r="D411" t="s">
        <v>3512</v>
      </c>
      <c r="E411" t="s">
        <v>3513</v>
      </c>
      <c r="F411">
        <v>535286</v>
      </c>
      <c r="G411">
        <v>0</v>
      </c>
      <c r="H411"/>
      <c r="I411"/>
      <c r="J411"/>
      <c r="K411"/>
      <c r="L411"/>
      <c r="M411">
        <v>152938</v>
      </c>
      <c r="N411">
        <v>15294</v>
      </c>
      <c r="O411">
        <v>13764</v>
      </c>
      <c r="P411"/>
      <c r="Q411"/>
      <c r="R411"/>
      <c r="S411"/>
      <c r="T411">
        <v>29058</v>
      </c>
      <c r="U411">
        <v>123880</v>
      </c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0" ht="15" x14ac:dyDescent="0.25">
      <c r="A412">
        <v>4</v>
      </c>
      <c r="B412" t="s">
        <v>3067</v>
      </c>
      <c r="C412" t="s">
        <v>3068</v>
      </c>
      <c r="D412" t="s">
        <v>3069</v>
      </c>
      <c r="E412" t="s">
        <v>3070</v>
      </c>
      <c r="F412">
        <v>504699</v>
      </c>
      <c r="G412">
        <v>0</v>
      </c>
      <c r="H412"/>
      <c r="I412"/>
      <c r="J412"/>
      <c r="K412"/>
      <c r="L412"/>
      <c r="M412">
        <v>545075</v>
      </c>
      <c r="N412">
        <v>54508</v>
      </c>
      <c r="O412">
        <v>42057</v>
      </c>
      <c r="P412"/>
      <c r="Q412"/>
      <c r="R412"/>
      <c r="S412"/>
      <c r="T412">
        <v>212162</v>
      </c>
      <c r="U412">
        <v>332913</v>
      </c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0" ht="15" x14ac:dyDescent="0.25">
      <c r="A413">
        <v>4</v>
      </c>
      <c r="B413" t="s">
        <v>3071</v>
      </c>
      <c r="C413" t="s">
        <v>3072</v>
      </c>
      <c r="D413" t="s">
        <v>3073</v>
      </c>
      <c r="E413" t="s">
        <v>3074</v>
      </c>
      <c r="F413">
        <v>469105</v>
      </c>
      <c r="G413">
        <v>0</v>
      </c>
      <c r="H413"/>
      <c r="I413"/>
      <c r="J413"/>
      <c r="K413"/>
      <c r="L413"/>
      <c r="M413">
        <v>506633</v>
      </c>
      <c r="N413">
        <v>50663</v>
      </c>
      <c r="O413">
        <v>38597</v>
      </c>
      <c r="P413"/>
      <c r="Q413"/>
      <c r="R413"/>
      <c r="S413"/>
      <c r="T413">
        <v>103951</v>
      </c>
      <c r="U413">
        <v>402682</v>
      </c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0" ht="15" x14ac:dyDescent="0.25">
      <c r="A414">
        <v>4</v>
      </c>
      <c r="B414" t="s">
        <v>3075</v>
      </c>
      <c r="C414" t="s">
        <v>3076</v>
      </c>
      <c r="D414" t="s">
        <v>3077</v>
      </c>
      <c r="E414" t="s">
        <v>3078</v>
      </c>
      <c r="F414">
        <v>415496</v>
      </c>
      <c r="G414">
        <v>0</v>
      </c>
      <c r="H414"/>
      <c r="I414"/>
      <c r="J414"/>
      <c r="K414"/>
      <c r="L414"/>
      <c r="M414">
        <v>761743</v>
      </c>
      <c r="N414">
        <v>76174</v>
      </c>
      <c r="O414">
        <v>61557</v>
      </c>
      <c r="P414"/>
      <c r="Q414"/>
      <c r="R414"/>
      <c r="S414"/>
      <c r="T414">
        <v>165486</v>
      </c>
      <c r="U414">
        <v>596257</v>
      </c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0" ht="15" x14ac:dyDescent="0.25">
      <c r="A415">
        <v>4</v>
      </c>
      <c r="B415" t="s">
        <v>3079</v>
      </c>
      <c r="C415" t="s">
        <v>3080</v>
      </c>
      <c r="D415" t="s">
        <v>3081</v>
      </c>
      <c r="E415" t="s">
        <v>3082</v>
      </c>
      <c r="F415">
        <v>415496</v>
      </c>
      <c r="G415">
        <v>0</v>
      </c>
      <c r="H415"/>
      <c r="I415"/>
      <c r="J415"/>
      <c r="K415"/>
      <c r="L415"/>
      <c r="M415">
        <v>415496</v>
      </c>
      <c r="N415">
        <v>41550</v>
      </c>
      <c r="O415">
        <v>30395</v>
      </c>
      <c r="P415"/>
      <c r="Q415"/>
      <c r="R415"/>
      <c r="S415"/>
      <c r="T415">
        <v>87600</v>
      </c>
      <c r="U415">
        <v>327896</v>
      </c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0" ht="15" x14ac:dyDescent="0.25">
      <c r="A416">
        <v>4</v>
      </c>
      <c r="B416" t="s">
        <v>3083</v>
      </c>
      <c r="C416" t="s">
        <v>3084</v>
      </c>
      <c r="D416" t="s">
        <v>3085</v>
      </c>
      <c r="E416" t="s">
        <v>3082</v>
      </c>
      <c r="F416">
        <v>415496</v>
      </c>
      <c r="G416">
        <v>0</v>
      </c>
      <c r="H416"/>
      <c r="I416"/>
      <c r="J416"/>
      <c r="K416"/>
      <c r="L416"/>
      <c r="M416">
        <v>415496</v>
      </c>
      <c r="N416">
        <v>41550</v>
      </c>
      <c r="O416">
        <v>30395</v>
      </c>
      <c r="P416"/>
      <c r="Q416"/>
      <c r="R416"/>
      <c r="S416"/>
      <c r="T416">
        <v>93000</v>
      </c>
      <c r="U416">
        <v>322496</v>
      </c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0" ht="15" x14ac:dyDescent="0.25">
      <c r="A417">
        <v>4</v>
      </c>
      <c r="B417" t="s">
        <v>3086</v>
      </c>
      <c r="C417" t="s">
        <v>3087</v>
      </c>
      <c r="D417" t="s">
        <v>3088</v>
      </c>
      <c r="E417" t="s">
        <v>3089</v>
      </c>
      <c r="F417">
        <v>431190</v>
      </c>
      <c r="G417">
        <v>0</v>
      </c>
      <c r="H417"/>
      <c r="I417"/>
      <c r="J417"/>
      <c r="K417"/>
      <c r="L417"/>
      <c r="M417">
        <v>610853</v>
      </c>
      <c r="N417">
        <v>61085</v>
      </c>
      <c r="O417">
        <v>47977</v>
      </c>
      <c r="P417"/>
      <c r="Q417"/>
      <c r="R417"/>
      <c r="S417"/>
      <c r="T417">
        <v>205174</v>
      </c>
      <c r="U417">
        <v>405679</v>
      </c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0" ht="15" x14ac:dyDescent="0.25">
      <c r="A418">
        <v>4</v>
      </c>
      <c r="B418" t="s">
        <v>3090</v>
      </c>
      <c r="C418" t="s">
        <v>3091</v>
      </c>
      <c r="D418" t="s">
        <v>3092</v>
      </c>
      <c r="E418" t="s">
        <v>3093</v>
      </c>
      <c r="F418">
        <v>577826</v>
      </c>
      <c r="G418">
        <v>0</v>
      </c>
      <c r="H418"/>
      <c r="I418"/>
      <c r="J418"/>
      <c r="K418"/>
      <c r="L418"/>
      <c r="M418">
        <v>1119899</v>
      </c>
      <c r="N418">
        <v>111990</v>
      </c>
      <c r="O418">
        <v>93791</v>
      </c>
      <c r="P418"/>
      <c r="Q418"/>
      <c r="R418"/>
      <c r="S418"/>
      <c r="T418">
        <v>221559</v>
      </c>
      <c r="U418">
        <v>898340</v>
      </c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0" ht="15" x14ac:dyDescent="0.25">
      <c r="A419">
        <v>4</v>
      </c>
      <c r="B419" t="s">
        <v>3094</v>
      </c>
      <c r="C419" t="s">
        <v>3095</v>
      </c>
      <c r="D419" t="s">
        <v>3096</v>
      </c>
      <c r="E419" t="s">
        <v>3097</v>
      </c>
      <c r="F419">
        <v>550369</v>
      </c>
      <c r="G419">
        <v>0</v>
      </c>
      <c r="H419"/>
      <c r="I419"/>
      <c r="J419"/>
      <c r="K419"/>
      <c r="L419"/>
      <c r="M419">
        <v>1006488</v>
      </c>
      <c r="N419">
        <v>100649</v>
      </c>
      <c r="O419">
        <v>83584</v>
      </c>
      <c r="P419"/>
      <c r="Q419"/>
      <c r="R419"/>
      <c r="S419"/>
      <c r="T419">
        <v>200537</v>
      </c>
      <c r="U419">
        <v>805951</v>
      </c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0" ht="15" x14ac:dyDescent="0.25">
      <c r="A420">
        <v>4</v>
      </c>
      <c r="B420" t="s">
        <v>3098</v>
      </c>
      <c r="C420" t="s">
        <v>3099</v>
      </c>
      <c r="D420" t="s">
        <v>3100</v>
      </c>
      <c r="E420" t="s">
        <v>3101</v>
      </c>
      <c r="F420">
        <v>577826</v>
      </c>
      <c r="G420">
        <v>0</v>
      </c>
      <c r="H420"/>
      <c r="I420"/>
      <c r="J420"/>
      <c r="K420"/>
      <c r="L420"/>
      <c r="M420">
        <v>962803</v>
      </c>
      <c r="N420">
        <v>96280</v>
      </c>
      <c r="O420">
        <v>79652</v>
      </c>
      <c r="P420"/>
      <c r="Q420"/>
      <c r="R420"/>
      <c r="S420"/>
      <c r="T420">
        <v>196210</v>
      </c>
      <c r="U420">
        <v>766593</v>
      </c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0" ht="15" x14ac:dyDescent="0.25">
      <c r="A421">
        <v>4</v>
      </c>
      <c r="B421" t="s">
        <v>3102</v>
      </c>
      <c r="C421" t="s">
        <v>3103</v>
      </c>
      <c r="D421" t="s">
        <v>3104</v>
      </c>
      <c r="E421" t="s">
        <v>3105</v>
      </c>
      <c r="F421">
        <v>550369</v>
      </c>
      <c r="G421">
        <v>0</v>
      </c>
      <c r="H421"/>
      <c r="I421"/>
      <c r="J421"/>
      <c r="K421"/>
      <c r="L421"/>
      <c r="M421">
        <v>833465</v>
      </c>
      <c r="N421">
        <v>83347</v>
      </c>
      <c r="O421">
        <v>68012</v>
      </c>
      <c r="P421"/>
      <c r="Q421"/>
      <c r="R421"/>
      <c r="S421"/>
      <c r="T421">
        <v>168463</v>
      </c>
      <c r="U421">
        <v>665002</v>
      </c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0" ht="15" x14ac:dyDescent="0.25">
      <c r="A422">
        <v>4</v>
      </c>
      <c r="B422" t="s">
        <v>3106</v>
      </c>
      <c r="C422" t="s">
        <v>3107</v>
      </c>
      <c r="D422" t="s">
        <v>3108</v>
      </c>
      <c r="E422" t="s">
        <v>3109</v>
      </c>
      <c r="F422">
        <v>550369</v>
      </c>
      <c r="G422">
        <v>0</v>
      </c>
      <c r="H422"/>
      <c r="I422"/>
      <c r="J422"/>
      <c r="K422"/>
      <c r="L422"/>
      <c r="M422">
        <v>1061525</v>
      </c>
      <c r="N422">
        <v>106153</v>
      </c>
      <c r="O422">
        <v>88537</v>
      </c>
      <c r="P422"/>
      <c r="Q422"/>
      <c r="R422"/>
      <c r="S422"/>
      <c r="T422">
        <v>216794</v>
      </c>
      <c r="U422">
        <v>844731</v>
      </c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0" ht="15" x14ac:dyDescent="0.25">
      <c r="A423">
        <v>4</v>
      </c>
      <c r="B423" t="s">
        <v>3110</v>
      </c>
      <c r="C423" t="s">
        <v>3111</v>
      </c>
      <c r="D423" t="s">
        <v>3112</v>
      </c>
      <c r="E423" t="s">
        <v>3113</v>
      </c>
      <c r="F423">
        <v>550369</v>
      </c>
      <c r="G423">
        <v>0</v>
      </c>
      <c r="H423"/>
      <c r="I423"/>
      <c r="J423"/>
      <c r="K423"/>
      <c r="L423"/>
      <c r="M423">
        <v>1150959</v>
      </c>
      <c r="N423">
        <v>115096</v>
      </c>
      <c r="O423">
        <v>96586</v>
      </c>
      <c r="P423"/>
      <c r="Q423"/>
      <c r="R423"/>
      <c r="S423"/>
      <c r="T423">
        <v>238786</v>
      </c>
      <c r="U423">
        <v>912173</v>
      </c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0" ht="15" x14ac:dyDescent="0.25">
      <c r="A424">
        <v>4</v>
      </c>
      <c r="B424" t="s">
        <v>3114</v>
      </c>
      <c r="C424" t="s">
        <v>3115</v>
      </c>
      <c r="D424" t="s">
        <v>3116</v>
      </c>
      <c r="E424" t="s">
        <v>3117</v>
      </c>
      <c r="F424">
        <v>577826</v>
      </c>
      <c r="G424">
        <v>0</v>
      </c>
      <c r="H424"/>
      <c r="I424"/>
      <c r="J424"/>
      <c r="K424"/>
      <c r="L424"/>
      <c r="M424">
        <v>968942</v>
      </c>
      <c r="N424">
        <v>96894</v>
      </c>
      <c r="O424">
        <v>80205</v>
      </c>
      <c r="P424"/>
      <c r="Q424"/>
      <c r="R424"/>
      <c r="S424"/>
      <c r="T424">
        <v>192877</v>
      </c>
      <c r="U424">
        <v>776065</v>
      </c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0" ht="15" x14ac:dyDescent="0.25">
      <c r="A425">
        <v>4</v>
      </c>
      <c r="B425" t="s">
        <v>3118</v>
      </c>
      <c r="C425" t="s">
        <v>3119</v>
      </c>
      <c r="D425" t="s">
        <v>3120</v>
      </c>
      <c r="E425" t="s">
        <v>3121</v>
      </c>
      <c r="F425">
        <v>539547</v>
      </c>
      <c r="G425">
        <v>0</v>
      </c>
      <c r="H425"/>
      <c r="I425"/>
      <c r="J425"/>
      <c r="K425"/>
      <c r="L425"/>
      <c r="M425">
        <v>931730</v>
      </c>
      <c r="N425">
        <v>93173</v>
      </c>
      <c r="O425">
        <v>76856</v>
      </c>
      <c r="P425"/>
      <c r="Q425"/>
      <c r="R425"/>
      <c r="S425"/>
      <c r="T425">
        <v>187424</v>
      </c>
      <c r="U425">
        <v>744306</v>
      </c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0" ht="15" x14ac:dyDescent="0.25">
      <c r="A426">
        <v>4</v>
      </c>
      <c r="B426" t="s">
        <v>3122</v>
      </c>
      <c r="C426" t="s">
        <v>3123</v>
      </c>
      <c r="D426" t="s">
        <v>3124</v>
      </c>
      <c r="E426" t="s">
        <v>3125</v>
      </c>
      <c r="F426">
        <v>608457</v>
      </c>
      <c r="G426">
        <v>0</v>
      </c>
      <c r="H426"/>
      <c r="I426"/>
      <c r="J426"/>
      <c r="K426"/>
      <c r="L426"/>
      <c r="M426">
        <v>930940</v>
      </c>
      <c r="N426">
        <v>93094</v>
      </c>
      <c r="O426">
        <v>76785</v>
      </c>
      <c r="P426"/>
      <c r="Q426"/>
      <c r="R426"/>
      <c r="S426"/>
      <c r="T426">
        <v>205264</v>
      </c>
      <c r="U426">
        <v>725676</v>
      </c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0" ht="15" x14ac:dyDescent="0.25">
      <c r="A427">
        <v>4</v>
      </c>
      <c r="B427" t="s">
        <v>3126</v>
      </c>
      <c r="C427" t="s">
        <v>3127</v>
      </c>
      <c r="D427" t="s">
        <v>3128</v>
      </c>
      <c r="E427" t="s">
        <v>3129</v>
      </c>
      <c r="F427">
        <v>550369</v>
      </c>
      <c r="G427">
        <v>0</v>
      </c>
      <c r="H427"/>
      <c r="I427"/>
      <c r="J427"/>
      <c r="K427"/>
      <c r="L427"/>
      <c r="M427">
        <v>907422</v>
      </c>
      <c r="N427">
        <v>90742</v>
      </c>
      <c r="O427">
        <v>74668</v>
      </c>
      <c r="P427"/>
      <c r="Q427"/>
      <c r="R427"/>
      <c r="S427"/>
      <c r="T427">
        <v>180914</v>
      </c>
      <c r="U427">
        <v>726508</v>
      </c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0" ht="15" x14ac:dyDescent="0.25">
      <c r="A428">
        <v>4</v>
      </c>
      <c r="B428" t="s">
        <v>3130</v>
      </c>
      <c r="C428" t="s">
        <v>3131</v>
      </c>
      <c r="D428" t="s">
        <v>3132</v>
      </c>
      <c r="E428" t="s">
        <v>3133</v>
      </c>
      <c r="F428">
        <v>550369</v>
      </c>
      <c r="G428">
        <v>0</v>
      </c>
      <c r="H428"/>
      <c r="I428"/>
      <c r="J428"/>
      <c r="K428"/>
      <c r="L428"/>
      <c r="M428">
        <v>874056</v>
      </c>
      <c r="N428">
        <v>87406</v>
      </c>
      <c r="O428">
        <v>71665</v>
      </c>
      <c r="P428"/>
      <c r="Q428"/>
      <c r="R428"/>
      <c r="S428"/>
      <c r="T428">
        <v>174575</v>
      </c>
      <c r="U428">
        <v>699481</v>
      </c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0" ht="15" x14ac:dyDescent="0.25">
      <c r="A429">
        <v>4</v>
      </c>
      <c r="B429" t="s">
        <v>3134</v>
      </c>
      <c r="C429" t="s">
        <v>3135</v>
      </c>
      <c r="D429" t="s">
        <v>3136</v>
      </c>
      <c r="E429" t="s">
        <v>3137</v>
      </c>
      <c r="F429">
        <v>539547</v>
      </c>
      <c r="G429">
        <v>0</v>
      </c>
      <c r="H429"/>
      <c r="I429"/>
      <c r="J429"/>
      <c r="K429"/>
      <c r="L429"/>
      <c r="M429">
        <v>998500</v>
      </c>
      <c r="N429">
        <v>99850</v>
      </c>
      <c r="O429">
        <v>82865</v>
      </c>
      <c r="P429"/>
      <c r="Q429"/>
      <c r="R429"/>
      <c r="S429"/>
      <c r="T429">
        <v>198110</v>
      </c>
      <c r="U429">
        <v>800390</v>
      </c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0" ht="15" x14ac:dyDescent="0.25">
      <c r="A430">
        <v>4</v>
      </c>
      <c r="B430" t="s">
        <v>3138</v>
      </c>
      <c r="C430" t="s">
        <v>3139</v>
      </c>
      <c r="D430" t="s">
        <v>3140</v>
      </c>
      <c r="E430" t="s">
        <v>3133</v>
      </c>
      <c r="F430">
        <v>539547</v>
      </c>
      <c r="G430">
        <v>0</v>
      </c>
      <c r="H430"/>
      <c r="I430"/>
      <c r="J430"/>
      <c r="K430"/>
      <c r="L430"/>
      <c r="M430">
        <v>929370</v>
      </c>
      <c r="N430">
        <v>92937</v>
      </c>
      <c r="O430">
        <v>76643</v>
      </c>
      <c r="P430"/>
      <c r="Q430"/>
      <c r="R430"/>
      <c r="S430"/>
      <c r="T430">
        <v>198475</v>
      </c>
      <c r="U430">
        <v>730895</v>
      </c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0" ht="15" x14ac:dyDescent="0.25">
      <c r="A431">
        <v>4</v>
      </c>
      <c r="B431" t="s">
        <v>3141</v>
      </c>
      <c r="C431" t="s">
        <v>3142</v>
      </c>
      <c r="D431" t="s">
        <v>3143</v>
      </c>
      <c r="E431" t="s">
        <v>3144</v>
      </c>
      <c r="F431">
        <v>539547</v>
      </c>
      <c r="G431">
        <v>0</v>
      </c>
      <c r="H431"/>
      <c r="I431"/>
      <c r="J431"/>
      <c r="K431"/>
      <c r="L431"/>
      <c r="M431">
        <v>1076058</v>
      </c>
      <c r="N431">
        <v>107606</v>
      </c>
      <c r="O431">
        <v>89845</v>
      </c>
      <c r="P431"/>
      <c r="Q431"/>
      <c r="R431"/>
      <c r="S431"/>
      <c r="T431">
        <v>216346</v>
      </c>
      <c r="U431">
        <v>859712</v>
      </c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0" ht="15" x14ac:dyDescent="0.25">
      <c r="A432">
        <v>4</v>
      </c>
      <c r="B432" t="s">
        <v>3148</v>
      </c>
      <c r="C432" t="s">
        <v>3068</v>
      </c>
      <c r="D432" t="s">
        <v>3149</v>
      </c>
      <c r="E432" t="s">
        <v>3150</v>
      </c>
      <c r="F432">
        <v>577826</v>
      </c>
      <c r="G432">
        <v>0</v>
      </c>
      <c r="H432"/>
      <c r="I432"/>
      <c r="J432"/>
      <c r="K432"/>
      <c r="L432"/>
      <c r="M432">
        <v>959191</v>
      </c>
      <c r="N432">
        <v>95919</v>
      </c>
      <c r="O432">
        <v>79327</v>
      </c>
      <c r="P432"/>
      <c r="Q432"/>
      <c r="R432"/>
      <c r="S432"/>
      <c r="T432">
        <v>191024</v>
      </c>
      <c r="U432">
        <v>768167</v>
      </c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0" ht="15" x14ac:dyDescent="0.25">
      <c r="A433">
        <v>4</v>
      </c>
      <c r="B433" t="s">
        <v>3151</v>
      </c>
      <c r="C433" t="s">
        <v>3152</v>
      </c>
      <c r="D433" t="s">
        <v>3153</v>
      </c>
      <c r="E433" t="s">
        <v>3154</v>
      </c>
      <c r="F433">
        <v>608457</v>
      </c>
      <c r="G433">
        <v>0</v>
      </c>
      <c r="H433"/>
      <c r="I433"/>
      <c r="J433"/>
      <c r="K433"/>
      <c r="L433"/>
      <c r="M433">
        <v>996730</v>
      </c>
      <c r="N433">
        <v>99673</v>
      </c>
      <c r="O433">
        <v>82706</v>
      </c>
      <c r="P433"/>
      <c r="Q433"/>
      <c r="R433"/>
      <c r="S433"/>
      <c r="T433">
        <v>199964</v>
      </c>
      <c r="U433">
        <v>796766</v>
      </c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0" ht="15" x14ac:dyDescent="0.25">
      <c r="A434">
        <v>4</v>
      </c>
      <c r="B434" t="s">
        <v>3155</v>
      </c>
      <c r="C434" t="s">
        <v>3156</v>
      </c>
      <c r="D434" t="s">
        <v>3069</v>
      </c>
      <c r="E434" t="s">
        <v>3154</v>
      </c>
      <c r="F434">
        <v>539547</v>
      </c>
      <c r="G434">
        <v>0</v>
      </c>
      <c r="H434"/>
      <c r="I434"/>
      <c r="J434"/>
      <c r="K434"/>
      <c r="L434"/>
      <c r="M434">
        <v>922625</v>
      </c>
      <c r="N434">
        <v>92263</v>
      </c>
      <c r="O434">
        <v>76036</v>
      </c>
      <c r="P434"/>
      <c r="Q434"/>
      <c r="R434"/>
      <c r="S434"/>
      <c r="T434">
        <v>231044</v>
      </c>
      <c r="U434">
        <v>691581</v>
      </c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0" ht="15" x14ac:dyDescent="0.25">
      <c r="A435">
        <v>4</v>
      </c>
      <c r="B435" t="s">
        <v>3157</v>
      </c>
      <c r="C435" t="s">
        <v>3158</v>
      </c>
      <c r="D435" t="s">
        <v>3159</v>
      </c>
      <c r="E435" t="s">
        <v>3154</v>
      </c>
      <c r="F435">
        <v>539547</v>
      </c>
      <c r="G435">
        <v>0</v>
      </c>
      <c r="H435"/>
      <c r="I435"/>
      <c r="J435"/>
      <c r="K435"/>
      <c r="L435"/>
      <c r="M435">
        <v>882160</v>
      </c>
      <c r="N435">
        <v>88216</v>
      </c>
      <c r="O435">
        <v>72394</v>
      </c>
      <c r="P435"/>
      <c r="Q435"/>
      <c r="R435"/>
      <c r="S435"/>
      <c r="T435">
        <v>201655</v>
      </c>
      <c r="U435">
        <v>680505</v>
      </c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0" ht="15" x14ac:dyDescent="0.25">
      <c r="A436">
        <v>4</v>
      </c>
      <c r="B436" t="s">
        <v>3160</v>
      </c>
      <c r="C436" t="s">
        <v>3161</v>
      </c>
      <c r="D436" t="s">
        <v>3162</v>
      </c>
      <c r="E436" t="s">
        <v>3154</v>
      </c>
      <c r="F436">
        <v>539547</v>
      </c>
      <c r="G436">
        <v>0</v>
      </c>
      <c r="H436"/>
      <c r="I436"/>
      <c r="J436"/>
      <c r="K436"/>
      <c r="L436"/>
      <c r="M436">
        <v>904079</v>
      </c>
      <c r="N436">
        <v>90408</v>
      </c>
      <c r="O436">
        <v>74367</v>
      </c>
      <c r="P436"/>
      <c r="Q436"/>
      <c r="R436"/>
      <c r="S436"/>
      <c r="T436">
        <v>190770</v>
      </c>
      <c r="U436">
        <v>713309</v>
      </c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0" ht="15" x14ac:dyDescent="0.25">
      <c r="A437">
        <v>4</v>
      </c>
      <c r="B437" t="s">
        <v>3163</v>
      </c>
      <c r="C437" t="s">
        <v>3164</v>
      </c>
      <c r="D437" t="s">
        <v>3073</v>
      </c>
      <c r="E437" t="s">
        <v>3121</v>
      </c>
      <c r="F437">
        <v>608457</v>
      </c>
      <c r="G437">
        <v>0</v>
      </c>
      <c r="H437"/>
      <c r="I437"/>
      <c r="J437"/>
      <c r="K437"/>
      <c r="L437"/>
      <c r="M437">
        <v>1074688</v>
      </c>
      <c r="N437">
        <v>107469</v>
      </c>
      <c r="O437">
        <v>89722</v>
      </c>
      <c r="P437"/>
      <c r="Q437"/>
      <c r="R437"/>
      <c r="S437"/>
      <c r="T437">
        <v>259876</v>
      </c>
      <c r="U437">
        <v>814812</v>
      </c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0" ht="15" x14ac:dyDescent="0.25">
      <c r="A438">
        <v>4</v>
      </c>
      <c r="B438" t="s">
        <v>3165</v>
      </c>
      <c r="C438" t="s">
        <v>3166</v>
      </c>
      <c r="D438" t="s">
        <v>3167</v>
      </c>
      <c r="E438" t="s">
        <v>3121</v>
      </c>
      <c r="F438">
        <v>577826</v>
      </c>
      <c r="G438">
        <v>0</v>
      </c>
      <c r="H438"/>
      <c r="I438"/>
      <c r="J438"/>
      <c r="K438"/>
      <c r="L438"/>
      <c r="M438">
        <v>933912</v>
      </c>
      <c r="N438">
        <v>93391</v>
      </c>
      <c r="O438">
        <v>77052</v>
      </c>
      <c r="P438"/>
      <c r="Q438"/>
      <c r="R438"/>
      <c r="S438"/>
      <c r="T438">
        <v>186221</v>
      </c>
      <c r="U438">
        <v>747691</v>
      </c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0" ht="15" x14ac:dyDescent="0.25">
      <c r="A439">
        <v>4</v>
      </c>
      <c r="B439" t="s">
        <v>3168</v>
      </c>
      <c r="C439" t="s">
        <v>3169</v>
      </c>
      <c r="D439" t="s">
        <v>3170</v>
      </c>
      <c r="E439" t="s">
        <v>3121</v>
      </c>
      <c r="F439">
        <v>535286</v>
      </c>
      <c r="G439">
        <v>0</v>
      </c>
      <c r="H439"/>
      <c r="I439"/>
      <c r="J439"/>
      <c r="K439"/>
      <c r="L439"/>
      <c r="M439">
        <v>876866</v>
      </c>
      <c r="N439">
        <v>87687</v>
      </c>
      <c r="O439">
        <v>71918</v>
      </c>
      <c r="P439"/>
      <c r="Q439"/>
      <c r="R439"/>
      <c r="S439"/>
      <c r="T439">
        <v>186558</v>
      </c>
      <c r="U439">
        <v>690308</v>
      </c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0" ht="15" x14ac:dyDescent="0.25">
      <c r="A440">
        <v>4</v>
      </c>
      <c r="B440" t="s">
        <v>3171</v>
      </c>
      <c r="C440" t="s">
        <v>3172</v>
      </c>
      <c r="D440" t="s">
        <v>3173</v>
      </c>
      <c r="E440" t="s">
        <v>3082</v>
      </c>
      <c r="F440">
        <v>415496</v>
      </c>
      <c r="G440">
        <v>0</v>
      </c>
      <c r="H440"/>
      <c r="I440"/>
      <c r="J440"/>
      <c r="K440"/>
      <c r="L440"/>
      <c r="M440">
        <v>415496</v>
      </c>
      <c r="N440">
        <v>41550</v>
      </c>
      <c r="O440">
        <v>30395</v>
      </c>
      <c r="P440"/>
      <c r="Q440"/>
      <c r="R440"/>
      <c r="S440"/>
      <c r="T440">
        <v>147400</v>
      </c>
      <c r="U440">
        <v>268096</v>
      </c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0" ht="15" x14ac:dyDescent="0.25">
      <c r="A441">
        <v>4</v>
      </c>
      <c r="B441" t="s">
        <v>3174</v>
      </c>
      <c r="C441" t="s">
        <v>3175</v>
      </c>
      <c r="D441" t="s">
        <v>3176</v>
      </c>
      <c r="E441" t="s">
        <v>3121</v>
      </c>
      <c r="F441">
        <v>539547</v>
      </c>
      <c r="G441">
        <v>0</v>
      </c>
      <c r="H441"/>
      <c r="I441"/>
      <c r="J441"/>
      <c r="K441"/>
      <c r="L441"/>
      <c r="M441">
        <v>878788</v>
      </c>
      <c r="N441">
        <v>87879</v>
      </c>
      <c r="O441">
        <v>72091</v>
      </c>
      <c r="P441"/>
      <c r="Q441"/>
      <c r="R441"/>
      <c r="S441"/>
      <c r="T441">
        <v>229565</v>
      </c>
      <c r="U441">
        <v>649223</v>
      </c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0" ht="15" x14ac:dyDescent="0.25">
      <c r="A442">
        <v>4</v>
      </c>
      <c r="B442" t="s">
        <v>3177</v>
      </c>
      <c r="C442" t="s">
        <v>3178</v>
      </c>
      <c r="D442" t="s">
        <v>3179</v>
      </c>
      <c r="E442" t="s">
        <v>3180</v>
      </c>
      <c r="F442">
        <v>539547</v>
      </c>
      <c r="G442">
        <v>0</v>
      </c>
      <c r="H442"/>
      <c r="I442"/>
      <c r="J442"/>
      <c r="K442"/>
      <c r="L442"/>
      <c r="M442">
        <v>863613</v>
      </c>
      <c r="N442">
        <v>86361</v>
      </c>
      <c r="O442">
        <v>70725</v>
      </c>
      <c r="P442"/>
      <c r="Q442"/>
      <c r="R442"/>
      <c r="S442"/>
      <c r="T442">
        <v>182681</v>
      </c>
      <c r="U442">
        <v>680932</v>
      </c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0" ht="15" x14ac:dyDescent="0.25">
      <c r="A443">
        <v>4</v>
      </c>
      <c r="B443" t="s">
        <v>3181</v>
      </c>
      <c r="C443" t="s">
        <v>3182</v>
      </c>
      <c r="D443" t="s">
        <v>3183</v>
      </c>
      <c r="E443" t="s">
        <v>3184</v>
      </c>
      <c r="F443">
        <v>539547</v>
      </c>
      <c r="G443">
        <v>0</v>
      </c>
      <c r="H443"/>
      <c r="I443"/>
      <c r="J443"/>
      <c r="K443"/>
      <c r="L443"/>
      <c r="M443">
        <v>896323</v>
      </c>
      <c r="N443">
        <v>89632</v>
      </c>
      <c r="O443">
        <v>73669</v>
      </c>
      <c r="P443"/>
      <c r="Q443"/>
      <c r="R443"/>
      <c r="S443"/>
      <c r="T443">
        <v>186196</v>
      </c>
      <c r="U443">
        <v>710127</v>
      </c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0" ht="15" x14ac:dyDescent="0.25">
      <c r="A444">
        <v>4</v>
      </c>
      <c r="B444" t="s">
        <v>3514</v>
      </c>
      <c r="C444" t="s">
        <v>3515</v>
      </c>
      <c r="D444" t="s">
        <v>3516</v>
      </c>
      <c r="E444" t="s">
        <v>3517</v>
      </c>
      <c r="F444">
        <v>539547</v>
      </c>
      <c r="G444">
        <v>0</v>
      </c>
      <c r="H444"/>
      <c r="I444"/>
      <c r="J444"/>
      <c r="K444"/>
      <c r="L444"/>
      <c r="M444">
        <v>828880</v>
      </c>
      <c r="N444">
        <v>82888</v>
      </c>
      <c r="O444">
        <v>67599</v>
      </c>
      <c r="P444"/>
      <c r="Q444"/>
      <c r="R444"/>
      <c r="S444"/>
      <c r="T444">
        <v>165882</v>
      </c>
      <c r="U444">
        <v>662998</v>
      </c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0" ht="15" x14ac:dyDescent="0.25">
      <c r="A445">
        <v>4</v>
      </c>
      <c r="B445" t="s">
        <v>3185</v>
      </c>
      <c r="C445" t="s">
        <v>3186</v>
      </c>
      <c r="D445" t="s">
        <v>3187</v>
      </c>
      <c r="E445" t="s">
        <v>3121</v>
      </c>
      <c r="F445">
        <v>539547</v>
      </c>
      <c r="G445">
        <v>0</v>
      </c>
      <c r="H445"/>
      <c r="I445"/>
      <c r="J445"/>
      <c r="K445"/>
      <c r="L445"/>
      <c r="M445">
        <v>924312</v>
      </c>
      <c r="N445">
        <v>92431</v>
      </c>
      <c r="O445">
        <v>76188</v>
      </c>
      <c r="P445"/>
      <c r="Q445"/>
      <c r="R445"/>
      <c r="S445"/>
      <c r="T445">
        <v>192614</v>
      </c>
      <c r="U445">
        <v>731698</v>
      </c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0" ht="15" x14ac:dyDescent="0.25">
      <c r="A446">
        <v>4</v>
      </c>
      <c r="B446" t="s">
        <v>3188</v>
      </c>
      <c r="C446" t="s">
        <v>3189</v>
      </c>
      <c r="D446" t="s">
        <v>3190</v>
      </c>
      <c r="E446" t="s">
        <v>3121</v>
      </c>
      <c r="F446">
        <v>539547</v>
      </c>
      <c r="G446">
        <v>0</v>
      </c>
      <c r="H446"/>
      <c r="I446"/>
      <c r="J446"/>
      <c r="K446"/>
      <c r="L446"/>
      <c r="M446">
        <v>952976</v>
      </c>
      <c r="N446">
        <v>95298</v>
      </c>
      <c r="O446">
        <v>78768</v>
      </c>
      <c r="P446"/>
      <c r="Q446"/>
      <c r="R446"/>
      <c r="S446"/>
      <c r="T446">
        <v>193261</v>
      </c>
      <c r="U446">
        <v>759715</v>
      </c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0" ht="15" x14ac:dyDescent="0.25">
      <c r="A447">
        <v>4</v>
      </c>
      <c r="B447" t="s">
        <v>3191</v>
      </c>
      <c r="C447" t="s">
        <v>3192</v>
      </c>
      <c r="D447" t="s">
        <v>3193</v>
      </c>
      <c r="E447" t="s">
        <v>3133</v>
      </c>
      <c r="F447">
        <v>539547</v>
      </c>
      <c r="G447">
        <v>0</v>
      </c>
      <c r="H447"/>
      <c r="I447"/>
      <c r="J447"/>
      <c r="K447"/>
      <c r="L447"/>
      <c r="M447">
        <v>829891</v>
      </c>
      <c r="N447">
        <v>82989</v>
      </c>
      <c r="O447">
        <v>67690</v>
      </c>
      <c r="P447"/>
      <c r="Q447"/>
      <c r="R447"/>
      <c r="S447"/>
      <c r="T447">
        <v>166074</v>
      </c>
      <c r="U447">
        <v>663817</v>
      </c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0" ht="15" x14ac:dyDescent="0.25">
      <c r="A448">
        <v>4</v>
      </c>
      <c r="B448" t="s">
        <v>3194</v>
      </c>
      <c r="C448" t="s">
        <v>3195</v>
      </c>
      <c r="D448" t="s">
        <v>3196</v>
      </c>
      <c r="E448" t="s">
        <v>3197</v>
      </c>
      <c r="F448">
        <v>539547</v>
      </c>
      <c r="G448">
        <v>0</v>
      </c>
      <c r="H448"/>
      <c r="I448"/>
      <c r="J448"/>
      <c r="K448"/>
      <c r="L448"/>
      <c r="M448">
        <v>899021</v>
      </c>
      <c r="N448">
        <v>89902</v>
      </c>
      <c r="O448">
        <v>73912</v>
      </c>
      <c r="P448"/>
      <c r="Q448"/>
      <c r="R448"/>
      <c r="S448"/>
      <c r="T448">
        <v>242209</v>
      </c>
      <c r="U448">
        <v>656812</v>
      </c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0" ht="15" x14ac:dyDescent="0.25">
      <c r="A449">
        <v>4</v>
      </c>
      <c r="B449" t="s">
        <v>3198</v>
      </c>
      <c r="C449" t="s">
        <v>3199</v>
      </c>
      <c r="D449" t="s">
        <v>3200</v>
      </c>
      <c r="E449" t="s">
        <v>3201</v>
      </c>
      <c r="F449">
        <v>535286</v>
      </c>
      <c r="G449">
        <v>0</v>
      </c>
      <c r="H449"/>
      <c r="I449"/>
      <c r="J449"/>
      <c r="K449"/>
      <c r="L449"/>
      <c r="M449">
        <v>826683</v>
      </c>
      <c r="N449">
        <v>82668</v>
      </c>
      <c r="O449">
        <v>67401</v>
      </c>
      <c r="P449"/>
      <c r="Q449"/>
      <c r="R449"/>
      <c r="S449"/>
      <c r="T449">
        <v>173522</v>
      </c>
      <c r="U449">
        <v>653161</v>
      </c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0" ht="15" x14ac:dyDescent="0.25">
      <c r="A450">
        <v>4</v>
      </c>
      <c r="B450" t="s">
        <v>3202</v>
      </c>
      <c r="C450" t="s">
        <v>3203</v>
      </c>
      <c r="D450" t="s">
        <v>3204</v>
      </c>
      <c r="E450" t="s">
        <v>3205</v>
      </c>
      <c r="F450">
        <v>550369</v>
      </c>
      <c r="G450">
        <v>0</v>
      </c>
      <c r="H450"/>
      <c r="I450"/>
      <c r="J450"/>
      <c r="K450"/>
      <c r="L450"/>
      <c r="M450">
        <v>982410</v>
      </c>
      <c r="N450">
        <v>98241</v>
      </c>
      <c r="O450">
        <v>81417</v>
      </c>
      <c r="P450"/>
      <c r="Q450"/>
      <c r="R450"/>
      <c r="S450"/>
      <c r="T450">
        <v>232762</v>
      </c>
      <c r="U450">
        <v>749648</v>
      </c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0" ht="15" x14ac:dyDescent="0.25">
      <c r="A451">
        <v>4</v>
      </c>
      <c r="B451" t="s">
        <v>3206</v>
      </c>
      <c r="C451" t="s">
        <v>3207</v>
      </c>
      <c r="D451" t="s">
        <v>3208</v>
      </c>
      <c r="E451" t="s">
        <v>3209</v>
      </c>
      <c r="F451">
        <v>469105</v>
      </c>
      <c r="G451">
        <v>0</v>
      </c>
      <c r="H451"/>
      <c r="I451"/>
      <c r="J451"/>
      <c r="K451"/>
      <c r="L451"/>
      <c r="M451">
        <v>469105</v>
      </c>
      <c r="N451">
        <v>46911</v>
      </c>
      <c r="O451">
        <v>35219</v>
      </c>
      <c r="P451"/>
      <c r="Q451"/>
      <c r="R451"/>
      <c r="S451"/>
      <c r="T451">
        <v>228821</v>
      </c>
      <c r="U451">
        <v>240284</v>
      </c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0" ht="15" x14ac:dyDescent="0.25">
      <c r="A452">
        <v>4</v>
      </c>
      <c r="B452" t="s">
        <v>3210</v>
      </c>
      <c r="C452" t="s">
        <v>3211</v>
      </c>
      <c r="D452" t="s">
        <v>3212</v>
      </c>
      <c r="E452" t="s">
        <v>3213</v>
      </c>
      <c r="F452">
        <v>539547</v>
      </c>
      <c r="G452">
        <v>0</v>
      </c>
      <c r="H452"/>
      <c r="I452"/>
      <c r="J452"/>
      <c r="K452"/>
      <c r="L452"/>
      <c r="M452">
        <v>902393</v>
      </c>
      <c r="N452">
        <v>90239</v>
      </c>
      <c r="O452">
        <v>74215</v>
      </c>
      <c r="P452"/>
      <c r="Q452"/>
      <c r="R452"/>
      <c r="S452"/>
      <c r="T452">
        <v>226149</v>
      </c>
      <c r="U452">
        <v>676244</v>
      </c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0" ht="15" x14ac:dyDescent="0.25">
      <c r="A453">
        <v>4</v>
      </c>
      <c r="B453" t="s">
        <v>3214</v>
      </c>
      <c r="C453" t="s">
        <v>3215</v>
      </c>
      <c r="D453" t="s">
        <v>3216</v>
      </c>
      <c r="E453" t="s">
        <v>3121</v>
      </c>
      <c r="F453">
        <v>550369</v>
      </c>
      <c r="G453">
        <v>0</v>
      </c>
      <c r="H453"/>
      <c r="I453"/>
      <c r="J453"/>
      <c r="K453"/>
      <c r="L453"/>
      <c r="M453">
        <v>913614</v>
      </c>
      <c r="N453">
        <v>91361</v>
      </c>
      <c r="O453">
        <v>75225</v>
      </c>
      <c r="P453"/>
      <c r="Q453"/>
      <c r="R453"/>
      <c r="S453"/>
      <c r="T453">
        <v>233990</v>
      </c>
      <c r="U453">
        <v>679624</v>
      </c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0" ht="15" x14ac:dyDescent="0.25">
      <c r="A454">
        <v>4</v>
      </c>
      <c r="B454" t="s">
        <v>3217</v>
      </c>
      <c r="C454" t="s">
        <v>3218</v>
      </c>
      <c r="D454" t="s">
        <v>3166</v>
      </c>
      <c r="E454" t="s">
        <v>3078</v>
      </c>
      <c r="F454">
        <v>332396</v>
      </c>
      <c r="G454">
        <v>0</v>
      </c>
      <c r="H454"/>
      <c r="I454"/>
      <c r="J454"/>
      <c r="K454"/>
      <c r="L454"/>
      <c r="M454">
        <v>581693</v>
      </c>
      <c r="N454">
        <v>58169</v>
      </c>
      <c r="O454">
        <v>45352</v>
      </c>
      <c r="P454"/>
      <c r="Q454"/>
      <c r="R454"/>
      <c r="S454"/>
      <c r="T454">
        <v>249695</v>
      </c>
      <c r="U454">
        <v>331998</v>
      </c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0" ht="15" x14ac:dyDescent="0.25">
      <c r="A455">
        <v>4</v>
      </c>
      <c r="B455" t="s">
        <v>3219</v>
      </c>
      <c r="C455" t="s">
        <v>3220</v>
      </c>
      <c r="D455" t="s">
        <v>3221</v>
      </c>
      <c r="E455" t="s">
        <v>3121</v>
      </c>
      <c r="F455">
        <v>577826</v>
      </c>
      <c r="G455">
        <v>0</v>
      </c>
      <c r="H455"/>
      <c r="I455"/>
      <c r="J455"/>
      <c r="K455"/>
      <c r="L455"/>
      <c r="M455">
        <v>785844</v>
      </c>
      <c r="N455">
        <v>78584</v>
      </c>
      <c r="O455">
        <v>63726</v>
      </c>
      <c r="P455"/>
      <c r="Q455"/>
      <c r="R455"/>
      <c r="S455"/>
      <c r="T455">
        <v>239338</v>
      </c>
      <c r="U455">
        <v>546506</v>
      </c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0" ht="15" x14ac:dyDescent="0.25">
      <c r="A456">
        <v>4</v>
      </c>
      <c r="B456" t="s">
        <v>3225</v>
      </c>
      <c r="C456" t="s">
        <v>3226</v>
      </c>
      <c r="D456" t="s">
        <v>3227</v>
      </c>
      <c r="E456" t="s">
        <v>3228</v>
      </c>
      <c r="F456">
        <v>371016</v>
      </c>
      <c r="G456">
        <v>0</v>
      </c>
      <c r="H456"/>
      <c r="I456"/>
      <c r="J456"/>
      <c r="K456"/>
      <c r="L456"/>
      <c r="M456">
        <v>680196</v>
      </c>
      <c r="N456">
        <v>68020</v>
      </c>
      <c r="O456">
        <v>54218</v>
      </c>
      <c r="P456"/>
      <c r="Q456"/>
      <c r="R456"/>
      <c r="S456"/>
      <c r="T456">
        <v>135948</v>
      </c>
      <c r="U456">
        <v>544248</v>
      </c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0" ht="15" x14ac:dyDescent="0.25">
      <c r="A457">
        <v>4</v>
      </c>
      <c r="B457" t="s">
        <v>3229</v>
      </c>
      <c r="C457" t="s">
        <v>3230</v>
      </c>
      <c r="D457" t="s">
        <v>3231</v>
      </c>
      <c r="E457" t="s">
        <v>3184</v>
      </c>
      <c r="F457">
        <v>539547</v>
      </c>
      <c r="G457">
        <v>0</v>
      </c>
      <c r="H457"/>
      <c r="I457"/>
      <c r="J457"/>
      <c r="K457"/>
      <c r="L457"/>
      <c r="M457">
        <v>844054</v>
      </c>
      <c r="N457">
        <v>84405</v>
      </c>
      <c r="O457">
        <v>68965</v>
      </c>
      <c r="P457"/>
      <c r="Q457"/>
      <c r="R457"/>
      <c r="S457"/>
      <c r="T457">
        <v>173715</v>
      </c>
      <c r="U457">
        <v>670339</v>
      </c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0" ht="15" x14ac:dyDescent="0.25">
      <c r="A458">
        <v>4</v>
      </c>
      <c r="B458" t="s">
        <v>3232</v>
      </c>
      <c r="C458" t="s">
        <v>3233</v>
      </c>
      <c r="D458" t="s">
        <v>3234</v>
      </c>
      <c r="E458" t="s">
        <v>3235</v>
      </c>
      <c r="F458">
        <v>539547</v>
      </c>
      <c r="G458">
        <v>0</v>
      </c>
      <c r="H458"/>
      <c r="I458"/>
      <c r="J458"/>
      <c r="K458"/>
      <c r="L458"/>
      <c r="M458">
        <v>863613</v>
      </c>
      <c r="N458">
        <v>86361</v>
      </c>
      <c r="O458">
        <v>70725</v>
      </c>
      <c r="P458"/>
      <c r="Q458"/>
      <c r="R458"/>
      <c r="S458"/>
      <c r="T458">
        <v>193231</v>
      </c>
      <c r="U458">
        <v>670382</v>
      </c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0" ht="15" x14ac:dyDescent="0.25">
      <c r="A459">
        <v>4</v>
      </c>
      <c r="B459" t="s">
        <v>3500</v>
      </c>
      <c r="C459" t="s">
        <v>3501</v>
      </c>
      <c r="D459" t="s">
        <v>3502</v>
      </c>
      <c r="E459" t="s">
        <v>3503</v>
      </c>
      <c r="F459">
        <v>539547</v>
      </c>
      <c r="G459">
        <v>0</v>
      </c>
      <c r="H459"/>
      <c r="I459"/>
      <c r="J459"/>
      <c r="K459"/>
      <c r="L459"/>
      <c r="M459">
        <v>805274</v>
      </c>
      <c r="N459">
        <v>80527</v>
      </c>
      <c r="O459">
        <v>65475</v>
      </c>
      <c r="P459"/>
      <c r="Q459"/>
      <c r="R459"/>
      <c r="S459"/>
      <c r="T459">
        <v>161397</v>
      </c>
      <c r="U459">
        <v>643877</v>
      </c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0" ht="15" x14ac:dyDescent="0.25">
      <c r="A460">
        <v>4</v>
      </c>
      <c r="B460" t="s">
        <v>3236</v>
      </c>
      <c r="C460" t="s">
        <v>3237</v>
      </c>
      <c r="D460" t="s">
        <v>3179</v>
      </c>
      <c r="E460" t="s">
        <v>3238</v>
      </c>
      <c r="F460">
        <v>539547</v>
      </c>
      <c r="G460">
        <v>0</v>
      </c>
      <c r="H460"/>
      <c r="I460"/>
      <c r="J460"/>
      <c r="K460"/>
      <c r="L460"/>
      <c r="M460">
        <v>744575</v>
      </c>
      <c r="N460">
        <v>74458</v>
      </c>
      <c r="O460">
        <v>60012</v>
      </c>
      <c r="P460"/>
      <c r="Q460"/>
      <c r="R460"/>
      <c r="S460"/>
      <c r="T460">
        <v>150615</v>
      </c>
      <c r="U460">
        <v>593960</v>
      </c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0" ht="15" x14ac:dyDescent="0.25">
      <c r="A461">
        <v>4</v>
      </c>
      <c r="B461" t="s">
        <v>3239</v>
      </c>
      <c r="C461" t="s">
        <v>3240</v>
      </c>
      <c r="D461" t="s">
        <v>3241</v>
      </c>
      <c r="E461" t="s">
        <v>3242</v>
      </c>
      <c r="F461">
        <v>539547</v>
      </c>
      <c r="G461">
        <v>0</v>
      </c>
      <c r="H461"/>
      <c r="I461"/>
      <c r="J461"/>
      <c r="K461"/>
      <c r="L461"/>
      <c r="M461">
        <v>841694</v>
      </c>
      <c r="N461">
        <v>84169</v>
      </c>
      <c r="O461">
        <v>68752</v>
      </c>
      <c r="P461"/>
      <c r="Q461"/>
      <c r="R461"/>
      <c r="S461"/>
      <c r="T461">
        <v>177916</v>
      </c>
      <c r="U461">
        <v>663778</v>
      </c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0" ht="15" x14ac:dyDescent="0.25">
      <c r="A462">
        <v>4</v>
      </c>
      <c r="B462" t="s">
        <v>3243</v>
      </c>
      <c r="C462" t="s">
        <v>3244</v>
      </c>
      <c r="D462" t="s">
        <v>3245</v>
      </c>
      <c r="E462" t="s">
        <v>3242</v>
      </c>
      <c r="F462">
        <v>550369</v>
      </c>
      <c r="G462">
        <v>0</v>
      </c>
      <c r="H462"/>
      <c r="I462"/>
      <c r="J462"/>
      <c r="K462"/>
      <c r="L462"/>
      <c r="M462">
        <v>913613</v>
      </c>
      <c r="N462">
        <v>91361</v>
      </c>
      <c r="O462">
        <v>75225</v>
      </c>
      <c r="P462"/>
      <c r="Q462"/>
      <c r="R462"/>
      <c r="S462"/>
      <c r="T462">
        <v>238690</v>
      </c>
      <c r="U462">
        <v>674923</v>
      </c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0" ht="15" x14ac:dyDescent="0.25">
      <c r="A463">
        <v>4</v>
      </c>
      <c r="B463" t="s">
        <v>3246</v>
      </c>
      <c r="C463" t="s">
        <v>3247</v>
      </c>
      <c r="D463" t="s">
        <v>3248</v>
      </c>
      <c r="E463" t="s">
        <v>3249</v>
      </c>
      <c r="F463">
        <v>539547</v>
      </c>
      <c r="G463">
        <v>0</v>
      </c>
      <c r="H463"/>
      <c r="I463"/>
      <c r="J463"/>
      <c r="K463"/>
      <c r="L463"/>
      <c r="M463">
        <v>866985</v>
      </c>
      <c r="N463">
        <v>86699</v>
      </c>
      <c r="O463">
        <v>71029</v>
      </c>
      <c r="P463"/>
      <c r="Q463"/>
      <c r="R463"/>
      <c r="S463"/>
      <c r="T463">
        <v>182623</v>
      </c>
      <c r="U463">
        <v>684362</v>
      </c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0" ht="15" x14ac:dyDescent="0.25">
      <c r="A464">
        <v>4</v>
      </c>
      <c r="B464" t="s">
        <v>3250</v>
      </c>
      <c r="C464" t="s">
        <v>3251</v>
      </c>
      <c r="D464" t="s">
        <v>3252</v>
      </c>
      <c r="E464" t="s">
        <v>3078</v>
      </c>
      <c r="F464">
        <v>415496</v>
      </c>
      <c r="G464">
        <v>0</v>
      </c>
      <c r="H464"/>
      <c r="I464"/>
      <c r="J464"/>
      <c r="K464"/>
      <c r="L464"/>
      <c r="M464">
        <v>484745</v>
      </c>
      <c r="N464">
        <v>48475</v>
      </c>
      <c r="O464">
        <v>36627</v>
      </c>
      <c r="P464"/>
      <c r="Q464"/>
      <c r="R464"/>
      <c r="S464"/>
      <c r="T464">
        <v>191357</v>
      </c>
      <c r="U464">
        <v>293388</v>
      </c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0" ht="15" x14ac:dyDescent="0.25">
      <c r="A465">
        <v>4</v>
      </c>
      <c r="B465" t="s">
        <v>3253</v>
      </c>
      <c r="C465" t="s">
        <v>3254</v>
      </c>
      <c r="D465" t="s">
        <v>3255</v>
      </c>
      <c r="E465" t="s">
        <v>3256</v>
      </c>
      <c r="F465">
        <v>608457</v>
      </c>
      <c r="G465">
        <v>0</v>
      </c>
      <c r="H465"/>
      <c r="I465"/>
      <c r="J465"/>
      <c r="K465"/>
      <c r="L465"/>
      <c r="M465">
        <v>1159112</v>
      </c>
      <c r="N465">
        <v>115911</v>
      </c>
      <c r="O465">
        <v>97320</v>
      </c>
      <c r="P465"/>
      <c r="Q465"/>
      <c r="R465"/>
      <c r="S465"/>
      <c r="T465">
        <v>259016</v>
      </c>
      <c r="U465">
        <v>900096</v>
      </c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0" ht="15" x14ac:dyDescent="0.25">
      <c r="A466">
        <v>4</v>
      </c>
      <c r="B466" t="s">
        <v>3257</v>
      </c>
      <c r="C466" t="s">
        <v>3258</v>
      </c>
      <c r="D466" t="s">
        <v>3259</v>
      </c>
      <c r="E466" t="s">
        <v>3078</v>
      </c>
      <c r="F466">
        <v>396798</v>
      </c>
      <c r="G466">
        <v>0</v>
      </c>
      <c r="H466"/>
      <c r="I466"/>
      <c r="J466"/>
      <c r="K466"/>
      <c r="L466"/>
      <c r="M466">
        <v>529064</v>
      </c>
      <c r="N466">
        <v>41267</v>
      </c>
      <c r="O466">
        <v>41780</v>
      </c>
      <c r="P466"/>
      <c r="Q466"/>
      <c r="R466"/>
      <c r="S466"/>
      <c r="T466">
        <v>114165</v>
      </c>
      <c r="U466">
        <v>414899</v>
      </c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0" ht="15" x14ac:dyDescent="0.25">
      <c r="A467">
        <v>4</v>
      </c>
      <c r="B467" t="s">
        <v>3260</v>
      </c>
      <c r="C467" t="s">
        <v>3261</v>
      </c>
      <c r="D467" t="s">
        <v>3111</v>
      </c>
      <c r="E467" t="s">
        <v>3133</v>
      </c>
      <c r="F467">
        <v>539547</v>
      </c>
      <c r="G467">
        <v>0</v>
      </c>
      <c r="H467"/>
      <c r="I467"/>
      <c r="J467"/>
      <c r="K467"/>
      <c r="L467"/>
      <c r="M467">
        <v>872177</v>
      </c>
      <c r="N467">
        <v>87218</v>
      </c>
      <c r="O467">
        <v>71496</v>
      </c>
      <c r="P467"/>
      <c r="Q467"/>
      <c r="R467"/>
      <c r="S467"/>
      <c r="T467">
        <v>223870</v>
      </c>
      <c r="U467">
        <v>648307</v>
      </c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0" ht="15" x14ac:dyDescent="0.25">
      <c r="A468">
        <v>4</v>
      </c>
      <c r="B468" t="s">
        <v>3262</v>
      </c>
      <c r="C468" t="s">
        <v>3263</v>
      </c>
      <c r="D468" t="s">
        <v>3264</v>
      </c>
      <c r="E468" t="s">
        <v>3121</v>
      </c>
      <c r="F468">
        <v>539547</v>
      </c>
      <c r="G468">
        <v>0</v>
      </c>
      <c r="H468"/>
      <c r="I468"/>
      <c r="J468"/>
      <c r="K468"/>
      <c r="L468"/>
      <c r="M468">
        <v>787739</v>
      </c>
      <c r="N468">
        <v>78774</v>
      </c>
      <c r="O468">
        <v>63897</v>
      </c>
      <c r="P468"/>
      <c r="Q468"/>
      <c r="R468"/>
      <c r="S468"/>
      <c r="T468">
        <v>187816</v>
      </c>
      <c r="U468">
        <v>599923</v>
      </c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0" ht="15" x14ac:dyDescent="0.25">
      <c r="A469">
        <v>4</v>
      </c>
      <c r="B469" t="s">
        <v>3265</v>
      </c>
      <c r="C469" t="s">
        <v>3266</v>
      </c>
      <c r="D469" t="s">
        <v>3267</v>
      </c>
      <c r="E469" t="s">
        <v>3082</v>
      </c>
      <c r="F469">
        <v>396798</v>
      </c>
      <c r="G469">
        <v>0</v>
      </c>
      <c r="H469"/>
      <c r="I469"/>
      <c r="J469"/>
      <c r="K469"/>
      <c r="L469"/>
      <c r="M469">
        <v>396798</v>
      </c>
      <c r="N469">
        <v>39680</v>
      </c>
      <c r="O469">
        <v>28712</v>
      </c>
      <c r="P469"/>
      <c r="Q469"/>
      <c r="R469"/>
      <c r="S469"/>
      <c r="T469">
        <v>100310</v>
      </c>
      <c r="U469">
        <v>296488</v>
      </c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0" ht="15" x14ac:dyDescent="0.25">
      <c r="A470">
        <v>4</v>
      </c>
      <c r="B470" t="s">
        <v>3268</v>
      </c>
      <c r="C470" t="s">
        <v>3269</v>
      </c>
      <c r="D470" t="s">
        <v>3270</v>
      </c>
      <c r="E470" t="s">
        <v>3271</v>
      </c>
      <c r="F470">
        <v>535286</v>
      </c>
      <c r="G470">
        <v>0</v>
      </c>
      <c r="H470"/>
      <c r="I470"/>
      <c r="J470"/>
      <c r="K470"/>
      <c r="L470"/>
      <c r="M470">
        <v>967195</v>
      </c>
      <c r="N470">
        <v>96720</v>
      </c>
      <c r="O470">
        <v>80048</v>
      </c>
      <c r="P470"/>
      <c r="Q470"/>
      <c r="R470"/>
      <c r="S470"/>
      <c r="T470">
        <v>226121</v>
      </c>
      <c r="U470">
        <v>741074</v>
      </c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0" ht="15" x14ac:dyDescent="0.25">
      <c r="A471">
        <v>4</v>
      </c>
      <c r="B471" t="s">
        <v>3272</v>
      </c>
      <c r="C471" t="s">
        <v>3273</v>
      </c>
      <c r="D471" t="s">
        <v>3274</v>
      </c>
      <c r="E471" t="s">
        <v>3117</v>
      </c>
      <c r="F471">
        <v>539547</v>
      </c>
      <c r="G471">
        <v>0</v>
      </c>
      <c r="H471"/>
      <c r="I471"/>
      <c r="J471"/>
      <c r="K471"/>
      <c r="L471"/>
      <c r="M471">
        <v>935103</v>
      </c>
      <c r="N471">
        <v>93510</v>
      </c>
      <c r="O471">
        <v>77159</v>
      </c>
      <c r="P471"/>
      <c r="Q471"/>
      <c r="R471"/>
      <c r="S471"/>
      <c r="T471">
        <v>228114</v>
      </c>
      <c r="U471">
        <v>706989</v>
      </c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0" ht="15" x14ac:dyDescent="0.25">
      <c r="A472">
        <v>4</v>
      </c>
      <c r="B472" t="s">
        <v>3518</v>
      </c>
      <c r="C472" t="s">
        <v>3123</v>
      </c>
      <c r="D472" t="s">
        <v>3519</v>
      </c>
      <c r="E472" t="s">
        <v>3520</v>
      </c>
      <c r="F472">
        <v>535286</v>
      </c>
      <c r="G472">
        <v>0</v>
      </c>
      <c r="H472"/>
      <c r="I472"/>
      <c r="J472"/>
      <c r="K472"/>
      <c r="L472"/>
      <c r="M472">
        <v>781518</v>
      </c>
      <c r="N472">
        <v>78152</v>
      </c>
      <c r="O472">
        <v>63337</v>
      </c>
      <c r="P472"/>
      <c r="Q472"/>
      <c r="R472"/>
      <c r="S472"/>
      <c r="T472">
        <v>156842</v>
      </c>
      <c r="U472">
        <v>624676</v>
      </c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0" ht="15" x14ac:dyDescent="0.25">
      <c r="A473">
        <v>4</v>
      </c>
      <c r="B473" t="s">
        <v>3275</v>
      </c>
      <c r="C473" t="s">
        <v>3276</v>
      </c>
      <c r="D473" t="s">
        <v>3277</v>
      </c>
      <c r="E473" t="s">
        <v>3228</v>
      </c>
      <c r="F473">
        <v>317438</v>
      </c>
      <c r="G473">
        <v>0</v>
      </c>
      <c r="H473"/>
      <c r="I473"/>
      <c r="J473"/>
      <c r="K473"/>
      <c r="L473"/>
      <c r="M473">
        <v>402088</v>
      </c>
      <c r="N473">
        <v>40209</v>
      </c>
      <c r="O473">
        <v>29188</v>
      </c>
      <c r="P473"/>
      <c r="Q473"/>
      <c r="R473"/>
      <c r="S473"/>
      <c r="T473">
        <v>134195</v>
      </c>
      <c r="U473">
        <v>267893</v>
      </c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0" ht="15" x14ac:dyDescent="0.25">
      <c r="A474">
        <v>4</v>
      </c>
      <c r="B474" t="s">
        <v>3504</v>
      </c>
      <c r="C474" t="s">
        <v>3505</v>
      </c>
      <c r="D474" t="s">
        <v>3506</v>
      </c>
      <c r="E474" t="s">
        <v>3507</v>
      </c>
      <c r="F474">
        <v>535286</v>
      </c>
      <c r="G474">
        <v>0</v>
      </c>
      <c r="H474"/>
      <c r="I474"/>
      <c r="J474"/>
      <c r="K474"/>
      <c r="L474"/>
      <c r="M474">
        <v>859134</v>
      </c>
      <c r="N474">
        <v>85913</v>
      </c>
      <c r="O474">
        <v>70322</v>
      </c>
      <c r="P474"/>
      <c r="Q474"/>
      <c r="R474"/>
      <c r="S474"/>
      <c r="T474">
        <v>171588</v>
      </c>
      <c r="U474">
        <v>687546</v>
      </c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0" ht="15" x14ac:dyDescent="0.25">
      <c r="A475">
        <v>4</v>
      </c>
      <c r="B475" t="s">
        <v>3278</v>
      </c>
      <c r="C475" t="s">
        <v>3279</v>
      </c>
      <c r="D475" t="s">
        <v>3280</v>
      </c>
      <c r="E475" t="s">
        <v>3281</v>
      </c>
      <c r="F475">
        <v>412398</v>
      </c>
      <c r="G475">
        <v>0</v>
      </c>
      <c r="H475"/>
      <c r="I475"/>
      <c r="J475"/>
      <c r="K475"/>
      <c r="L475"/>
      <c r="M475">
        <v>584231</v>
      </c>
      <c r="N475">
        <v>58423</v>
      </c>
      <c r="O475">
        <v>45581</v>
      </c>
      <c r="P475"/>
      <c r="Q475"/>
      <c r="R475"/>
      <c r="S475"/>
      <c r="T475">
        <v>128328</v>
      </c>
      <c r="U475">
        <v>455903</v>
      </c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0" ht="15" x14ac:dyDescent="0.25">
      <c r="A476">
        <v>4</v>
      </c>
      <c r="B476" t="s">
        <v>3282</v>
      </c>
      <c r="C476" t="s">
        <v>3283</v>
      </c>
      <c r="D476" t="s">
        <v>3284</v>
      </c>
      <c r="E476" t="s">
        <v>3285</v>
      </c>
      <c r="F476">
        <v>296813</v>
      </c>
      <c r="G476">
        <v>0</v>
      </c>
      <c r="H476"/>
      <c r="I476"/>
      <c r="J476"/>
      <c r="K476"/>
      <c r="L476"/>
      <c r="M476">
        <v>252291</v>
      </c>
      <c r="N476">
        <v>25229</v>
      </c>
      <c r="O476">
        <v>15706</v>
      </c>
      <c r="P476"/>
      <c r="Q476"/>
      <c r="R476"/>
      <c r="S476"/>
      <c r="T476">
        <v>53458</v>
      </c>
      <c r="U476">
        <v>198833</v>
      </c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0" ht="15" x14ac:dyDescent="0.25">
      <c r="A477">
        <v>4</v>
      </c>
      <c r="B477" t="s">
        <v>3286</v>
      </c>
      <c r="C477" t="s">
        <v>3287</v>
      </c>
      <c r="D477" t="s">
        <v>3288</v>
      </c>
      <c r="E477" t="s">
        <v>3289</v>
      </c>
      <c r="F477">
        <v>550369</v>
      </c>
      <c r="G477">
        <v>0</v>
      </c>
      <c r="H477"/>
      <c r="I477"/>
      <c r="J477"/>
      <c r="K477"/>
      <c r="L477"/>
      <c r="M477">
        <v>1132040</v>
      </c>
      <c r="N477">
        <v>113204</v>
      </c>
      <c r="O477">
        <v>94884</v>
      </c>
      <c r="P477"/>
      <c r="Q477"/>
      <c r="R477"/>
      <c r="S477"/>
      <c r="T477">
        <v>223592</v>
      </c>
      <c r="U477">
        <v>908448</v>
      </c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0" ht="15" x14ac:dyDescent="0.25">
      <c r="A478">
        <v>4</v>
      </c>
      <c r="B478" t="s">
        <v>3290</v>
      </c>
      <c r="C478" t="s">
        <v>3291</v>
      </c>
      <c r="D478" t="s">
        <v>3292</v>
      </c>
      <c r="E478" t="s">
        <v>3150</v>
      </c>
      <c r="F478">
        <v>535286</v>
      </c>
      <c r="G478">
        <v>0</v>
      </c>
      <c r="H478"/>
      <c r="I478"/>
      <c r="J478"/>
      <c r="K478"/>
      <c r="L478"/>
      <c r="M478">
        <v>791555</v>
      </c>
      <c r="N478">
        <v>79156</v>
      </c>
      <c r="O478">
        <v>64240</v>
      </c>
      <c r="P478"/>
      <c r="Q478"/>
      <c r="R478"/>
      <c r="S478"/>
      <c r="T478">
        <v>210599</v>
      </c>
      <c r="U478">
        <v>580956</v>
      </c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0" ht="15" x14ac:dyDescent="0.25">
      <c r="A479">
        <v>4</v>
      </c>
      <c r="B479" t="s">
        <v>3293</v>
      </c>
      <c r="C479" t="s">
        <v>3294</v>
      </c>
      <c r="D479" t="s">
        <v>3295</v>
      </c>
      <c r="E479" t="s">
        <v>3296</v>
      </c>
      <c r="F479">
        <v>535286</v>
      </c>
      <c r="G479">
        <v>0</v>
      </c>
      <c r="H479"/>
      <c r="I479"/>
      <c r="J479"/>
      <c r="K479"/>
      <c r="L479"/>
      <c r="M479">
        <v>796573</v>
      </c>
      <c r="N479">
        <v>79657</v>
      </c>
      <c r="O479">
        <v>64692</v>
      </c>
      <c r="P479"/>
      <c r="Q479"/>
      <c r="R479"/>
      <c r="S479"/>
      <c r="T479">
        <v>182802</v>
      </c>
      <c r="U479">
        <v>613771</v>
      </c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0" ht="15" x14ac:dyDescent="0.25">
      <c r="A480">
        <v>4</v>
      </c>
      <c r="B480" t="s">
        <v>3297</v>
      </c>
      <c r="C480" t="s">
        <v>3298</v>
      </c>
      <c r="D480" t="s">
        <v>3299</v>
      </c>
      <c r="E480" t="s">
        <v>3184</v>
      </c>
      <c r="F480">
        <v>535286</v>
      </c>
      <c r="G480">
        <v>0</v>
      </c>
      <c r="H480"/>
      <c r="I480"/>
      <c r="J480"/>
      <c r="K480"/>
      <c r="L480"/>
      <c r="M480">
        <v>798915</v>
      </c>
      <c r="N480">
        <v>79892</v>
      </c>
      <c r="O480">
        <v>64902</v>
      </c>
      <c r="P480"/>
      <c r="Q480"/>
      <c r="R480"/>
      <c r="S480"/>
      <c r="T480">
        <v>196297</v>
      </c>
      <c r="U480">
        <v>602618</v>
      </c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0" ht="15" x14ac:dyDescent="0.25">
      <c r="A481">
        <v>4</v>
      </c>
      <c r="B481" t="s">
        <v>3300</v>
      </c>
      <c r="C481" t="s">
        <v>3301</v>
      </c>
      <c r="D481" t="s">
        <v>3302</v>
      </c>
      <c r="E481" t="s">
        <v>3303</v>
      </c>
      <c r="F481">
        <v>535286</v>
      </c>
      <c r="G481">
        <v>0</v>
      </c>
      <c r="H481"/>
      <c r="I481"/>
      <c r="J481"/>
      <c r="K481"/>
      <c r="L481"/>
      <c r="M481">
        <v>831701</v>
      </c>
      <c r="N481">
        <v>83170</v>
      </c>
      <c r="O481">
        <v>67853</v>
      </c>
      <c r="P481"/>
      <c r="Q481"/>
      <c r="R481"/>
      <c r="S481"/>
      <c r="T481">
        <v>170576</v>
      </c>
      <c r="U481">
        <v>661125</v>
      </c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0" ht="15" x14ac:dyDescent="0.25">
      <c r="A482">
        <v>4</v>
      </c>
      <c r="B482" t="s">
        <v>3304</v>
      </c>
      <c r="C482" t="s">
        <v>3305</v>
      </c>
      <c r="D482" t="s">
        <v>3306</v>
      </c>
      <c r="E482" t="s">
        <v>3150</v>
      </c>
      <c r="F482">
        <v>535286</v>
      </c>
      <c r="G482">
        <v>0</v>
      </c>
      <c r="H482"/>
      <c r="I482"/>
      <c r="J482"/>
      <c r="K482"/>
      <c r="L482"/>
      <c r="M482">
        <v>781518</v>
      </c>
      <c r="N482">
        <v>78152</v>
      </c>
      <c r="O482">
        <v>63337</v>
      </c>
      <c r="P482"/>
      <c r="Q482"/>
      <c r="R482"/>
      <c r="S482"/>
      <c r="T482">
        <v>169792</v>
      </c>
      <c r="U482">
        <v>611726</v>
      </c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0" ht="15" x14ac:dyDescent="0.25">
      <c r="A483">
        <v>4</v>
      </c>
      <c r="B483" t="s">
        <v>3307</v>
      </c>
      <c r="C483" t="s">
        <v>3308</v>
      </c>
      <c r="D483" t="s">
        <v>3309</v>
      </c>
      <c r="E483" t="s">
        <v>3154</v>
      </c>
      <c r="F483">
        <v>535286</v>
      </c>
      <c r="G483">
        <v>0</v>
      </c>
      <c r="H483"/>
      <c r="I483"/>
      <c r="J483"/>
      <c r="K483"/>
      <c r="L483"/>
      <c r="M483">
        <v>781518</v>
      </c>
      <c r="N483">
        <v>78152</v>
      </c>
      <c r="O483">
        <v>63337</v>
      </c>
      <c r="P483"/>
      <c r="Q483"/>
      <c r="R483"/>
      <c r="S483"/>
      <c r="T483">
        <v>156842</v>
      </c>
      <c r="U483">
        <v>624676</v>
      </c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0" ht="15" x14ac:dyDescent="0.25">
      <c r="A484">
        <v>4</v>
      </c>
      <c r="B484" t="s">
        <v>3310</v>
      </c>
      <c r="C484" t="s">
        <v>3258</v>
      </c>
      <c r="D484" t="s">
        <v>3311</v>
      </c>
      <c r="E484" t="s">
        <v>3133</v>
      </c>
      <c r="F484">
        <v>539547</v>
      </c>
      <c r="G484">
        <v>0</v>
      </c>
      <c r="H484"/>
      <c r="I484"/>
      <c r="J484"/>
      <c r="K484"/>
      <c r="L484"/>
      <c r="M484">
        <v>848438</v>
      </c>
      <c r="N484">
        <v>84844</v>
      </c>
      <c r="O484">
        <v>69359</v>
      </c>
      <c r="P484"/>
      <c r="Q484"/>
      <c r="R484"/>
      <c r="S484"/>
      <c r="T484">
        <v>169598</v>
      </c>
      <c r="U484">
        <v>678840</v>
      </c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0" ht="15" x14ac:dyDescent="0.25">
      <c r="A485">
        <v>4</v>
      </c>
      <c r="B485" t="s">
        <v>3312</v>
      </c>
      <c r="C485" t="s">
        <v>3313</v>
      </c>
      <c r="D485" t="s">
        <v>3314</v>
      </c>
      <c r="E485" t="s">
        <v>3315</v>
      </c>
      <c r="F485">
        <v>500784</v>
      </c>
      <c r="G485">
        <v>0</v>
      </c>
      <c r="H485"/>
      <c r="I485"/>
      <c r="J485"/>
      <c r="K485"/>
      <c r="L485"/>
      <c r="M485">
        <v>582579</v>
      </c>
      <c r="N485">
        <v>58258</v>
      </c>
      <c r="O485">
        <v>45432</v>
      </c>
      <c r="P485"/>
      <c r="Q485"/>
      <c r="R485"/>
      <c r="S485"/>
      <c r="T485">
        <v>129998</v>
      </c>
      <c r="U485">
        <v>452581</v>
      </c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0" ht="15" x14ac:dyDescent="0.25">
      <c r="A486">
        <v>4</v>
      </c>
      <c r="B486" t="s">
        <v>3316</v>
      </c>
      <c r="C486" t="s">
        <v>3317</v>
      </c>
      <c r="D486" t="s">
        <v>3146</v>
      </c>
      <c r="E486" t="s">
        <v>3318</v>
      </c>
      <c r="F486">
        <v>428229</v>
      </c>
      <c r="G486">
        <v>146107</v>
      </c>
      <c r="H486"/>
      <c r="I486"/>
      <c r="J486"/>
      <c r="K486"/>
      <c r="L486"/>
      <c r="M486">
        <v>382490</v>
      </c>
      <c r="N486">
        <v>23638</v>
      </c>
      <c r="O486">
        <v>14274</v>
      </c>
      <c r="P486"/>
      <c r="Q486"/>
      <c r="R486"/>
      <c r="S486"/>
      <c r="T486">
        <v>159575</v>
      </c>
      <c r="U486">
        <v>222915</v>
      </c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0" ht="15" x14ac:dyDescent="0.25">
      <c r="A487">
        <v>4</v>
      </c>
      <c r="B487" t="s">
        <v>3319</v>
      </c>
      <c r="C487" t="s">
        <v>3320</v>
      </c>
      <c r="D487" t="s">
        <v>3139</v>
      </c>
      <c r="E487" t="s">
        <v>3150</v>
      </c>
      <c r="F487">
        <v>577826</v>
      </c>
      <c r="G487">
        <v>0</v>
      </c>
      <c r="H487"/>
      <c r="I487"/>
      <c r="J487"/>
      <c r="K487"/>
      <c r="L487"/>
      <c r="M487">
        <v>968220</v>
      </c>
      <c r="N487">
        <v>96822</v>
      </c>
      <c r="O487">
        <v>80140</v>
      </c>
      <c r="P487"/>
      <c r="Q487"/>
      <c r="R487"/>
      <c r="S487"/>
      <c r="T487">
        <v>207990</v>
      </c>
      <c r="U487">
        <v>760230</v>
      </c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0" ht="15" x14ac:dyDescent="0.25">
      <c r="A488">
        <v>4</v>
      </c>
      <c r="B488" t="s">
        <v>3321</v>
      </c>
      <c r="C488" t="s">
        <v>3322</v>
      </c>
      <c r="D488" t="s">
        <v>3323</v>
      </c>
      <c r="E488" t="s">
        <v>3150</v>
      </c>
      <c r="F488">
        <v>535286</v>
      </c>
      <c r="G488">
        <v>0</v>
      </c>
      <c r="H488"/>
      <c r="I488"/>
      <c r="J488"/>
      <c r="K488"/>
      <c r="L488"/>
      <c r="M488">
        <v>836719</v>
      </c>
      <c r="N488">
        <v>83672</v>
      </c>
      <c r="O488">
        <v>68305</v>
      </c>
      <c r="P488"/>
      <c r="Q488"/>
      <c r="R488"/>
      <c r="S488"/>
      <c r="T488">
        <v>216380</v>
      </c>
      <c r="U488">
        <v>620339</v>
      </c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0" ht="15" x14ac:dyDescent="0.25">
      <c r="A489">
        <v>4</v>
      </c>
      <c r="B489" t="s">
        <v>3324</v>
      </c>
      <c r="C489" t="s">
        <v>3172</v>
      </c>
      <c r="D489" t="s">
        <v>3309</v>
      </c>
      <c r="E489" t="s">
        <v>3150</v>
      </c>
      <c r="F489">
        <v>535286</v>
      </c>
      <c r="G489">
        <v>0</v>
      </c>
      <c r="H489"/>
      <c r="I489"/>
      <c r="J489"/>
      <c r="K489"/>
      <c r="L489"/>
      <c r="M489">
        <v>781518</v>
      </c>
      <c r="N489">
        <v>78152</v>
      </c>
      <c r="O489">
        <v>63337</v>
      </c>
      <c r="P489"/>
      <c r="Q489"/>
      <c r="R489"/>
      <c r="S489"/>
      <c r="T489">
        <v>168742</v>
      </c>
      <c r="U489">
        <v>612776</v>
      </c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0" ht="15" x14ac:dyDescent="0.25">
      <c r="A490">
        <v>4</v>
      </c>
      <c r="B490" t="s">
        <v>3325</v>
      </c>
      <c r="C490" t="s">
        <v>3326</v>
      </c>
      <c r="D490" t="s">
        <v>3327</v>
      </c>
      <c r="E490" t="s">
        <v>3328</v>
      </c>
      <c r="F490">
        <v>535286</v>
      </c>
      <c r="G490">
        <v>0</v>
      </c>
      <c r="H490"/>
      <c r="I490"/>
      <c r="J490"/>
      <c r="K490"/>
      <c r="L490"/>
      <c r="M490">
        <v>990614</v>
      </c>
      <c r="N490">
        <v>99061</v>
      </c>
      <c r="O490">
        <v>82155</v>
      </c>
      <c r="P490"/>
      <c r="Q490"/>
      <c r="R490"/>
      <c r="S490"/>
      <c r="T490">
        <v>201669</v>
      </c>
      <c r="U490">
        <v>788945</v>
      </c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0" ht="15" x14ac:dyDescent="0.25">
      <c r="A491">
        <v>4</v>
      </c>
      <c r="B491" t="s">
        <v>3329</v>
      </c>
      <c r="C491" t="s">
        <v>3330</v>
      </c>
      <c r="D491" t="s">
        <v>3331</v>
      </c>
      <c r="E491" t="s">
        <v>3137</v>
      </c>
      <c r="F491">
        <v>535286</v>
      </c>
      <c r="G491">
        <v>0</v>
      </c>
      <c r="H491"/>
      <c r="I491"/>
      <c r="J491"/>
      <c r="K491"/>
      <c r="L491"/>
      <c r="M491">
        <v>981246</v>
      </c>
      <c r="N491">
        <v>98125</v>
      </c>
      <c r="O491">
        <v>81312</v>
      </c>
      <c r="P491"/>
      <c r="Q491"/>
      <c r="R491"/>
      <c r="S491"/>
      <c r="T491">
        <v>225740</v>
      </c>
      <c r="U491">
        <v>755506</v>
      </c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0" ht="15" x14ac:dyDescent="0.25">
      <c r="A492">
        <v>4</v>
      </c>
      <c r="B492" t="s">
        <v>3332</v>
      </c>
      <c r="C492" t="s">
        <v>3298</v>
      </c>
      <c r="D492" t="s">
        <v>3333</v>
      </c>
      <c r="E492" t="s">
        <v>3121</v>
      </c>
      <c r="F492">
        <v>535286</v>
      </c>
      <c r="G492">
        <v>0</v>
      </c>
      <c r="H492"/>
      <c r="I492"/>
      <c r="J492"/>
      <c r="K492"/>
      <c r="L492"/>
      <c r="M492">
        <v>901957</v>
      </c>
      <c r="N492">
        <v>90196</v>
      </c>
      <c r="O492">
        <v>74176</v>
      </c>
      <c r="P492"/>
      <c r="Q492"/>
      <c r="R492"/>
      <c r="S492"/>
      <c r="T492">
        <v>195675</v>
      </c>
      <c r="U492">
        <v>706282</v>
      </c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0" ht="15" x14ac:dyDescent="0.25">
      <c r="A493">
        <v>4</v>
      </c>
      <c r="B493" t="s">
        <v>3334</v>
      </c>
      <c r="C493" t="s">
        <v>3335</v>
      </c>
      <c r="D493" t="s">
        <v>3073</v>
      </c>
      <c r="E493" t="s">
        <v>3336</v>
      </c>
      <c r="F493">
        <v>734053</v>
      </c>
      <c r="G493">
        <v>0</v>
      </c>
      <c r="H493"/>
      <c r="I493"/>
      <c r="J493"/>
      <c r="K493"/>
      <c r="L493"/>
      <c r="M493">
        <v>1101080</v>
      </c>
      <c r="N493">
        <v>110108</v>
      </c>
      <c r="O493">
        <v>92097</v>
      </c>
      <c r="P493"/>
      <c r="Q493"/>
      <c r="R493"/>
      <c r="S493"/>
      <c r="T493">
        <v>262046</v>
      </c>
      <c r="U493">
        <v>839034</v>
      </c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0" ht="15" x14ac:dyDescent="0.25">
      <c r="A494">
        <v>4</v>
      </c>
      <c r="B494" t="s">
        <v>3148</v>
      </c>
      <c r="C494" t="s">
        <v>3337</v>
      </c>
      <c r="D494" t="s">
        <v>3338</v>
      </c>
      <c r="E494" t="s">
        <v>3339</v>
      </c>
      <c r="F494">
        <v>674244</v>
      </c>
      <c r="G494">
        <v>0</v>
      </c>
      <c r="H494"/>
      <c r="I494"/>
      <c r="J494"/>
      <c r="K494"/>
      <c r="L494"/>
      <c r="M494">
        <v>1196757</v>
      </c>
      <c r="N494">
        <v>119676</v>
      </c>
      <c r="O494">
        <v>100708</v>
      </c>
      <c r="P494"/>
      <c r="Q494"/>
      <c r="R494"/>
      <c r="S494"/>
      <c r="T494">
        <v>293326</v>
      </c>
      <c r="U494">
        <v>903431</v>
      </c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0" ht="15" x14ac:dyDescent="0.25">
      <c r="A495">
        <v>4</v>
      </c>
      <c r="B495" t="s">
        <v>3340</v>
      </c>
      <c r="C495" t="s">
        <v>3341</v>
      </c>
      <c r="D495" t="s">
        <v>3342</v>
      </c>
      <c r="E495" t="s">
        <v>3343</v>
      </c>
      <c r="F495">
        <v>633221</v>
      </c>
      <c r="G495">
        <v>0</v>
      </c>
      <c r="H495"/>
      <c r="I495"/>
      <c r="J495"/>
      <c r="K495"/>
      <c r="L495"/>
      <c r="M495">
        <v>791526</v>
      </c>
      <c r="N495">
        <v>61739</v>
      </c>
      <c r="O495">
        <v>65979</v>
      </c>
      <c r="P495"/>
      <c r="Q495"/>
      <c r="R495"/>
      <c r="S495"/>
      <c r="T495">
        <v>181950</v>
      </c>
      <c r="U495">
        <v>609576</v>
      </c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0" ht="15" x14ac:dyDescent="0.25">
      <c r="A496">
        <v>4</v>
      </c>
      <c r="B496" t="s">
        <v>3344</v>
      </c>
      <c r="C496" t="s">
        <v>3345</v>
      </c>
      <c r="D496" t="s">
        <v>3346</v>
      </c>
      <c r="E496" t="s">
        <v>3347</v>
      </c>
      <c r="F496">
        <v>535286</v>
      </c>
      <c r="G496">
        <v>0</v>
      </c>
      <c r="H496"/>
      <c r="I496"/>
      <c r="J496"/>
      <c r="K496"/>
      <c r="L496"/>
      <c r="M496">
        <v>738695</v>
      </c>
      <c r="N496">
        <v>73870</v>
      </c>
      <c r="O496">
        <v>59483</v>
      </c>
      <c r="P496"/>
      <c r="Q496"/>
      <c r="R496"/>
      <c r="S496"/>
      <c r="T496">
        <v>173906</v>
      </c>
      <c r="U496">
        <v>564789</v>
      </c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0" ht="15" x14ac:dyDescent="0.25">
      <c r="A497">
        <v>4</v>
      </c>
      <c r="B497" t="s">
        <v>3348</v>
      </c>
      <c r="C497" t="s">
        <v>3349</v>
      </c>
      <c r="D497" t="s">
        <v>3350</v>
      </c>
      <c r="E497" t="s">
        <v>3121</v>
      </c>
      <c r="F497">
        <v>608457</v>
      </c>
      <c r="G497">
        <v>0</v>
      </c>
      <c r="H497"/>
      <c r="I497"/>
      <c r="J497"/>
      <c r="K497"/>
      <c r="L497"/>
      <c r="M497">
        <v>1099407</v>
      </c>
      <c r="N497">
        <v>109941</v>
      </c>
      <c r="O497">
        <v>91947</v>
      </c>
      <c r="P497"/>
      <c r="Q497"/>
      <c r="R497"/>
      <c r="S497"/>
      <c r="T497">
        <v>367973</v>
      </c>
      <c r="U497">
        <v>731434</v>
      </c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0" ht="15" x14ac:dyDescent="0.25">
      <c r="A498">
        <v>4</v>
      </c>
      <c r="B498" t="s">
        <v>3351</v>
      </c>
      <c r="C498" t="s">
        <v>3352</v>
      </c>
      <c r="D498" t="s">
        <v>3353</v>
      </c>
      <c r="E498" t="s">
        <v>3354</v>
      </c>
      <c r="F498">
        <v>373591</v>
      </c>
      <c r="G498">
        <v>0</v>
      </c>
      <c r="H498"/>
      <c r="I498"/>
      <c r="J498"/>
      <c r="K498"/>
      <c r="L498"/>
      <c r="M498">
        <v>622652</v>
      </c>
      <c r="N498">
        <v>62265</v>
      </c>
      <c r="O498">
        <v>49039</v>
      </c>
      <c r="P498"/>
      <c r="Q498"/>
      <c r="R498"/>
      <c r="S498"/>
      <c r="T498">
        <v>125040</v>
      </c>
      <c r="U498">
        <v>497612</v>
      </c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0" ht="15" x14ac:dyDescent="0.25">
      <c r="A499">
        <v>4</v>
      </c>
      <c r="B499" t="s">
        <v>3355</v>
      </c>
      <c r="C499" t="s">
        <v>3356</v>
      </c>
      <c r="D499" t="s">
        <v>3357</v>
      </c>
      <c r="E499" t="s">
        <v>3180</v>
      </c>
      <c r="F499">
        <v>535286</v>
      </c>
      <c r="G499">
        <v>0</v>
      </c>
      <c r="H499"/>
      <c r="I499"/>
      <c r="J499"/>
      <c r="K499"/>
      <c r="L499"/>
      <c r="M499">
        <v>913666</v>
      </c>
      <c r="N499">
        <v>91367</v>
      </c>
      <c r="O499">
        <v>75230</v>
      </c>
      <c r="P499"/>
      <c r="Q499"/>
      <c r="R499"/>
      <c r="S499"/>
      <c r="T499">
        <v>194850</v>
      </c>
      <c r="U499">
        <v>718816</v>
      </c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0" ht="15" x14ac:dyDescent="0.25">
      <c r="A500">
        <v>4</v>
      </c>
      <c r="B500" t="s">
        <v>3358</v>
      </c>
      <c r="C500" t="s">
        <v>3091</v>
      </c>
      <c r="D500" t="s">
        <v>3359</v>
      </c>
      <c r="E500" t="s">
        <v>3360</v>
      </c>
      <c r="F500">
        <v>535286</v>
      </c>
      <c r="G500">
        <v>0</v>
      </c>
      <c r="H500"/>
      <c r="I500"/>
      <c r="J500"/>
      <c r="K500"/>
      <c r="L500"/>
      <c r="M500">
        <v>796908</v>
      </c>
      <c r="N500">
        <v>79691</v>
      </c>
      <c r="O500">
        <v>64722</v>
      </c>
      <c r="P500"/>
      <c r="Q500"/>
      <c r="R500"/>
      <c r="S500"/>
      <c r="T500">
        <v>159766</v>
      </c>
      <c r="U500">
        <v>637142</v>
      </c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0" ht="15" x14ac:dyDescent="0.25">
      <c r="A501">
        <v>4</v>
      </c>
      <c r="B501" t="s">
        <v>3361</v>
      </c>
      <c r="C501" t="s">
        <v>3362</v>
      </c>
      <c r="D501" t="s">
        <v>3363</v>
      </c>
      <c r="E501" t="s">
        <v>3364</v>
      </c>
      <c r="F501">
        <v>535286</v>
      </c>
      <c r="G501">
        <v>0</v>
      </c>
      <c r="H501"/>
      <c r="I501"/>
      <c r="J501"/>
      <c r="K501"/>
      <c r="L501"/>
      <c r="M501">
        <v>783860</v>
      </c>
      <c r="N501">
        <v>78386</v>
      </c>
      <c r="O501">
        <v>63547</v>
      </c>
      <c r="P501"/>
      <c r="Q501"/>
      <c r="R501"/>
      <c r="S501"/>
      <c r="T501">
        <v>174686</v>
      </c>
      <c r="U501">
        <v>609174</v>
      </c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0" ht="15" x14ac:dyDescent="0.25">
      <c r="A502">
        <v>4</v>
      </c>
      <c r="B502" t="s">
        <v>3365</v>
      </c>
      <c r="C502" t="s">
        <v>3366</v>
      </c>
      <c r="D502" t="s">
        <v>3288</v>
      </c>
      <c r="E502" t="s">
        <v>3150</v>
      </c>
      <c r="F502">
        <v>577826</v>
      </c>
      <c r="G502">
        <v>0</v>
      </c>
      <c r="H502"/>
      <c r="I502"/>
      <c r="J502"/>
      <c r="K502"/>
      <c r="L502"/>
      <c r="M502">
        <v>959191</v>
      </c>
      <c r="N502">
        <v>95919</v>
      </c>
      <c r="O502">
        <v>79327</v>
      </c>
      <c r="P502"/>
      <c r="Q502"/>
      <c r="R502"/>
      <c r="S502"/>
      <c r="T502">
        <v>191024</v>
      </c>
      <c r="U502">
        <v>768167</v>
      </c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0" ht="15" x14ac:dyDescent="0.25">
      <c r="A503">
        <v>4</v>
      </c>
      <c r="B503" t="s">
        <v>3367</v>
      </c>
      <c r="C503" t="s">
        <v>3368</v>
      </c>
      <c r="D503" t="s">
        <v>3369</v>
      </c>
      <c r="E503" t="s">
        <v>3150</v>
      </c>
      <c r="F503">
        <v>550369</v>
      </c>
      <c r="G503">
        <v>0</v>
      </c>
      <c r="H503"/>
      <c r="I503"/>
      <c r="J503"/>
      <c r="K503"/>
      <c r="L503"/>
      <c r="M503">
        <v>858577</v>
      </c>
      <c r="N503">
        <v>85858</v>
      </c>
      <c r="O503">
        <v>70272</v>
      </c>
      <c r="P503"/>
      <c r="Q503"/>
      <c r="R503"/>
      <c r="S503"/>
      <c r="T503">
        <v>173934</v>
      </c>
      <c r="U503">
        <v>684643</v>
      </c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0" ht="15" x14ac:dyDescent="0.25">
      <c r="A504">
        <v>4</v>
      </c>
      <c r="B504" t="s">
        <v>3370</v>
      </c>
      <c r="C504" t="s">
        <v>3371</v>
      </c>
      <c r="D504" t="s">
        <v>3372</v>
      </c>
      <c r="E504" t="s">
        <v>3150</v>
      </c>
      <c r="F504">
        <v>550369</v>
      </c>
      <c r="G504">
        <v>0</v>
      </c>
      <c r="H504"/>
      <c r="I504"/>
      <c r="J504"/>
      <c r="K504"/>
      <c r="L504"/>
      <c r="M504">
        <v>843165</v>
      </c>
      <c r="N504">
        <v>84317</v>
      </c>
      <c r="O504">
        <v>68885</v>
      </c>
      <c r="P504"/>
      <c r="Q504"/>
      <c r="R504"/>
      <c r="S504"/>
      <c r="T504">
        <v>176431</v>
      </c>
      <c r="U504">
        <v>666734</v>
      </c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0" ht="15" x14ac:dyDescent="0.25">
      <c r="A505">
        <v>4</v>
      </c>
      <c r="B505" t="s">
        <v>3373</v>
      </c>
      <c r="C505" t="s">
        <v>3374</v>
      </c>
      <c r="D505" t="s">
        <v>3375</v>
      </c>
      <c r="E505" t="s">
        <v>3376</v>
      </c>
      <c r="F505">
        <v>577826</v>
      </c>
      <c r="G505">
        <v>0</v>
      </c>
      <c r="H505"/>
      <c r="I505"/>
      <c r="J505"/>
      <c r="K505"/>
      <c r="L505"/>
      <c r="M505">
        <v>901409</v>
      </c>
      <c r="N505">
        <v>90141</v>
      </c>
      <c r="O505">
        <v>74127</v>
      </c>
      <c r="P505"/>
      <c r="Q505"/>
      <c r="R505"/>
      <c r="S505"/>
      <c r="T505">
        <v>193146</v>
      </c>
      <c r="U505">
        <v>708263</v>
      </c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0" ht="15" x14ac:dyDescent="0.25">
      <c r="A506">
        <v>4</v>
      </c>
      <c r="B506" t="s">
        <v>3377</v>
      </c>
      <c r="C506" t="s">
        <v>3337</v>
      </c>
      <c r="D506" t="s">
        <v>3378</v>
      </c>
      <c r="E506" t="s">
        <v>3379</v>
      </c>
      <c r="F506">
        <v>446857</v>
      </c>
      <c r="G506">
        <v>0</v>
      </c>
      <c r="H506"/>
      <c r="I506"/>
      <c r="J506"/>
      <c r="K506"/>
      <c r="L506"/>
      <c r="M506">
        <v>446857</v>
      </c>
      <c r="N506">
        <v>44686</v>
      </c>
      <c r="O506">
        <v>33217</v>
      </c>
      <c r="P506"/>
      <c r="Q506"/>
      <c r="R506"/>
      <c r="S506"/>
      <c r="T506">
        <v>316272</v>
      </c>
      <c r="U506">
        <v>130585</v>
      </c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0" ht="15" x14ac:dyDescent="0.25">
      <c r="A507">
        <v>4</v>
      </c>
      <c r="B507" t="s">
        <v>3380</v>
      </c>
      <c r="C507" t="s">
        <v>3381</v>
      </c>
      <c r="D507" t="s">
        <v>3382</v>
      </c>
      <c r="E507" t="s">
        <v>3383</v>
      </c>
      <c r="F507">
        <v>452155</v>
      </c>
      <c r="G507">
        <v>0</v>
      </c>
      <c r="H507"/>
      <c r="I507"/>
      <c r="J507"/>
      <c r="K507"/>
      <c r="L507"/>
      <c r="M507">
        <v>488327</v>
      </c>
      <c r="N507">
        <v>48833</v>
      </c>
      <c r="O507">
        <v>36949</v>
      </c>
      <c r="P507"/>
      <c r="Q507"/>
      <c r="R507"/>
      <c r="S507"/>
      <c r="T507">
        <v>100304</v>
      </c>
      <c r="U507">
        <v>388023</v>
      </c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0" ht="15" x14ac:dyDescent="0.25">
      <c r="A508">
        <v>4</v>
      </c>
      <c r="B508" t="s">
        <v>3384</v>
      </c>
      <c r="C508" t="s">
        <v>3385</v>
      </c>
      <c r="D508" t="s">
        <v>3386</v>
      </c>
      <c r="E508" t="s">
        <v>3387</v>
      </c>
      <c r="F508">
        <v>563430</v>
      </c>
      <c r="G508">
        <v>0</v>
      </c>
      <c r="H508"/>
      <c r="I508"/>
      <c r="J508"/>
      <c r="K508"/>
      <c r="L508"/>
      <c r="M508">
        <v>655457</v>
      </c>
      <c r="N508">
        <v>65546</v>
      </c>
      <c r="O508">
        <v>51991</v>
      </c>
      <c r="P508"/>
      <c r="Q508"/>
      <c r="R508"/>
      <c r="S508"/>
      <c r="T508">
        <v>177671</v>
      </c>
      <c r="U508">
        <v>477786</v>
      </c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0" ht="15" x14ac:dyDescent="0.25">
      <c r="A509">
        <v>4</v>
      </c>
      <c r="B509" t="s">
        <v>3388</v>
      </c>
      <c r="C509" t="s">
        <v>3389</v>
      </c>
      <c r="D509" t="s">
        <v>3390</v>
      </c>
      <c r="E509" t="s">
        <v>3391</v>
      </c>
      <c r="F509">
        <v>371016</v>
      </c>
      <c r="G509">
        <v>0</v>
      </c>
      <c r="H509"/>
      <c r="I509"/>
      <c r="J509"/>
      <c r="K509"/>
      <c r="L509"/>
      <c r="M509">
        <v>432852</v>
      </c>
      <c r="N509">
        <v>43285</v>
      </c>
      <c r="O509">
        <v>31957</v>
      </c>
      <c r="P509"/>
      <c r="Q509"/>
      <c r="R509"/>
      <c r="S509"/>
      <c r="T509">
        <v>88952</v>
      </c>
      <c r="U509">
        <v>343900</v>
      </c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0" ht="15" x14ac:dyDescent="0.25">
      <c r="A510">
        <v>4</v>
      </c>
      <c r="B510" t="s">
        <v>3392</v>
      </c>
      <c r="C510" t="s">
        <v>3393</v>
      </c>
      <c r="D510" t="s">
        <v>3394</v>
      </c>
      <c r="E510" t="s">
        <v>3121</v>
      </c>
      <c r="F510">
        <v>550369</v>
      </c>
      <c r="G510">
        <v>0</v>
      </c>
      <c r="H510"/>
      <c r="I510"/>
      <c r="J510"/>
      <c r="K510"/>
      <c r="L510"/>
      <c r="M510">
        <v>959019</v>
      </c>
      <c r="N510">
        <v>95902</v>
      </c>
      <c r="O510">
        <v>79312</v>
      </c>
      <c r="P510"/>
      <c r="Q510"/>
      <c r="R510"/>
      <c r="S510"/>
      <c r="T510">
        <v>466018</v>
      </c>
      <c r="U510">
        <v>493001</v>
      </c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0" ht="15" x14ac:dyDescent="0.25">
      <c r="A511">
        <v>4</v>
      </c>
      <c r="B511" t="s">
        <v>3395</v>
      </c>
      <c r="C511" t="s">
        <v>3396</v>
      </c>
      <c r="D511" t="s">
        <v>3397</v>
      </c>
      <c r="E511" t="s">
        <v>3150</v>
      </c>
      <c r="F511">
        <v>535286</v>
      </c>
      <c r="G511">
        <v>0</v>
      </c>
      <c r="H511"/>
      <c r="I511"/>
      <c r="J511"/>
      <c r="K511"/>
      <c r="L511"/>
      <c r="M511">
        <v>823337</v>
      </c>
      <c r="N511">
        <v>82334</v>
      </c>
      <c r="O511">
        <v>67100</v>
      </c>
      <c r="P511"/>
      <c r="Q511"/>
      <c r="R511"/>
      <c r="S511"/>
      <c r="T511">
        <v>185087</v>
      </c>
      <c r="U511">
        <v>638250</v>
      </c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0" ht="15" x14ac:dyDescent="0.25">
      <c r="A512">
        <v>4</v>
      </c>
      <c r="B512" t="s">
        <v>3398</v>
      </c>
      <c r="C512" t="s">
        <v>3399</v>
      </c>
      <c r="D512" t="s">
        <v>3400</v>
      </c>
      <c r="E512" t="s">
        <v>3228</v>
      </c>
      <c r="F512">
        <v>373591</v>
      </c>
      <c r="G512">
        <v>0</v>
      </c>
      <c r="H512"/>
      <c r="I512"/>
      <c r="J512"/>
      <c r="K512"/>
      <c r="L512"/>
      <c r="M512">
        <v>529254</v>
      </c>
      <c r="N512">
        <v>52925</v>
      </c>
      <c r="O512">
        <v>40633</v>
      </c>
      <c r="P512"/>
      <c r="Q512"/>
      <c r="R512"/>
      <c r="S512"/>
      <c r="T512">
        <v>173694</v>
      </c>
      <c r="U512">
        <v>355560</v>
      </c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0" ht="15" x14ac:dyDescent="0.25">
      <c r="A513">
        <v>4</v>
      </c>
      <c r="B513" t="s">
        <v>3401</v>
      </c>
      <c r="C513" t="s">
        <v>3402</v>
      </c>
      <c r="D513" t="s">
        <v>3403</v>
      </c>
      <c r="E513" t="s">
        <v>3404</v>
      </c>
      <c r="F513">
        <v>398148</v>
      </c>
      <c r="G513">
        <v>0</v>
      </c>
      <c r="H513"/>
      <c r="I513"/>
      <c r="J513"/>
      <c r="K513"/>
      <c r="L513"/>
      <c r="M513">
        <v>291047</v>
      </c>
      <c r="N513">
        <v>29105</v>
      </c>
      <c r="O513">
        <v>19194</v>
      </c>
      <c r="P513"/>
      <c r="Q513"/>
      <c r="R513"/>
      <c r="S513"/>
      <c r="T513">
        <v>99499</v>
      </c>
      <c r="U513">
        <v>191548</v>
      </c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0" ht="15" x14ac:dyDescent="0.25">
      <c r="A514">
        <v>4</v>
      </c>
      <c r="B514" t="s">
        <v>3405</v>
      </c>
      <c r="C514" t="s">
        <v>3189</v>
      </c>
      <c r="D514" t="s">
        <v>3406</v>
      </c>
      <c r="E514" t="s">
        <v>3407</v>
      </c>
      <c r="F514">
        <v>371016</v>
      </c>
      <c r="G514">
        <v>0</v>
      </c>
      <c r="H514"/>
      <c r="I514"/>
      <c r="J514"/>
      <c r="K514"/>
      <c r="L514"/>
      <c r="M514">
        <v>401934</v>
      </c>
      <c r="N514">
        <v>40193</v>
      </c>
      <c r="O514">
        <v>29174</v>
      </c>
      <c r="P514"/>
      <c r="Q514"/>
      <c r="R514"/>
      <c r="S514"/>
      <c r="T514">
        <v>83077</v>
      </c>
      <c r="U514">
        <v>318857</v>
      </c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0" ht="15" x14ac:dyDescent="0.25">
      <c r="A515">
        <v>4</v>
      </c>
      <c r="B515" t="s">
        <v>3408</v>
      </c>
      <c r="C515" t="s">
        <v>3409</v>
      </c>
      <c r="D515" t="s">
        <v>3410</v>
      </c>
      <c r="E515" t="s">
        <v>3411</v>
      </c>
      <c r="F515">
        <v>535286</v>
      </c>
      <c r="G515">
        <v>0</v>
      </c>
      <c r="H515"/>
      <c r="I515"/>
      <c r="J515"/>
      <c r="K515"/>
      <c r="L515"/>
      <c r="M515">
        <v>856793</v>
      </c>
      <c r="N515">
        <v>85679</v>
      </c>
      <c r="O515">
        <v>70111</v>
      </c>
      <c r="P515"/>
      <c r="Q515"/>
      <c r="R515"/>
      <c r="S515"/>
      <c r="T515">
        <v>171143</v>
      </c>
      <c r="U515">
        <v>685650</v>
      </c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0" ht="15" x14ac:dyDescent="0.25">
      <c r="A516">
        <v>4</v>
      </c>
      <c r="B516" t="s">
        <v>3412</v>
      </c>
      <c r="C516" t="s">
        <v>3413</v>
      </c>
      <c r="D516" t="s">
        <v>3414</v>
      </c>
      <c r="E516" t="s">
        <v>3415</v>
      </c>
      <c r="F516">
        <v>550369</v>
      </c>
      <c r="G516">
        <v>0</v>
      </c>
      <c r="H516"/>
      <c r="I516"/>
      <c r="J516"/>
      <c r="K516"/>
      <c r="L516"/>
      <c r="M516">
        <v>888502</v>
      </c>
      <c r="N516">
        <v>88850</v>
      </c>
      <c r="O516">
        <v>72965</v>
      </c>
      <c r="P516"/>
      <c r="Q516"/>
      <c r="R516"/>
      <c r="S516"/>
      <c r="T516">
        <v>206019</v>
      </c>
      <c r="U516">
        <v>682483</v>
      </c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0" ht="15" x14ac:dyDescent="0.25">
      <c r="A517">
        <v>4</v>
      </c>
      <c r="B517" t="s">
        <v>3416</v>
      </c>
      <c r="C517" t="s">
        <v>3417</v>
      </c>
      <c r="D517" t="s">
        <v>3418</v>
      </c>
      <c r="E517" t="s">
        <v>3419</v>
      </c>
      <c r="F517">
        <v>535286</v>
      </c>
      <c r="G517">
        <v>0</v>
      </c>
      <c r="H517"/>
      <c r="I517"/>
      <c r="J517"/>
      <c r="K517"/>
      <c r="L517"/>
      <c r="M517">
        <v>748732</v>
      </c>
      <c r="N517">
        <v>74873</v>
      </c>
      <c r="O517">
        <v>60386</v>
      </c>
      <c r="P517"/>
      <c r="Q517"/>
      <c r="R517"/>
      <c r="S517"/>
      <c r="T517">
        <v>169812</v>
      </c>
      <c r="U517">
        <v>578920</v>
      </c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0" ht="15" x14ac:dyDescent="0.25">
      <c r="A518">
        <v>4</v>
      </c>
      <c r="B518" t="s">
        <v>3420</v>
      </c>
      <c r="C518" t="s">
        <v>3421</v>
      </c>
      <c r="D518" t="s">
        <v>3422</v>
      </c>
      <c r="E518" t="s">
        <v>3423</v>
      </c>
      <c r="F518">
        <v>535286</v>
      </c>
      <c r="G518">
        <v>0</v>
      </c>
      <c r="H518"/>
      <c r="I518"/>
      <c r="J518"/>
      <c r="K518"/>
      <c r="L518"/>
      <c r="M518">
        <v>738695</v>
      </c>
      <c r="N518">
        <v>73870</v>
      </c>
      <c r="O518">
        <v>59483</v>
      </c>
      <c r="P518"/>
      <c r="Q518"/>
      <c r="R518"/>
      <c r="S518"/>
      <c r="T518">
        <v>150306</v>
      </c>
      <c r="U518">
        <v>588389</v>
      </c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0" ht="15" x14ac:dyDescent="0.25">
      <c r="A519">
        <v>4</v>
      </c>
      <c r="B519" t="s">
        <v>3424</v>
      </c>
      <c r="C519" t="s">
        <v>3425</v>
      </c>
      <c r="D519" t="s">
        <v>3426</v>
      </c>
      <c r="E519" t="s">
        <v>3082</v>
      </c>
      <c r="F519">
        <v>371016</v>
      </c>
      <c r="G519">
        <v>0</v>
      </c>
      <c r="H519"/>
      <c r="I519"/>
      <c r="J519"/>
      <c r="K519"/>
      <c r="L519"/>
      <c r="M519">
        <v>371016</v>
      </c>
      <c r="N519">
        <v>37102</v>
      </c>
      <c r="O519">
        <v>26391</v>
      </c>
      <c r="P519"/>
      <c r="Q519"/>
      <c r="R519"/>
      <c r="S519"/>
      <c r="T519">
        <v>116303</v>
      </c>
      <c r="U519">
        <v>254713</v>
      </c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0" ht="15" x14ac:dyDescent="0.25">
      <c r="A520">
        <v>4</v>
      </c>
      <c r="B520" t="s">
        <v>3427</v>
      </c>
      <c r="C520" t="s">
        <v>3428</v>
      </c>
      <c r="D520" t="s">
        <v>3085</v>
      </c>
      <c r="E520" t="s">
        <v>3429</v>
      </c>
      <c r="F520">
        <v>371016</v>
      </c>
      <c r="G520">
        <v>0</v>
      </c>
      <c r="H520"/>
      <c r="I520"/>
      <c r="J520"/>
      <c r="K520"/>
      <c r="L520"/>
      <c r="M520">
        <v>371016</v>
      </c>
      <c r="N520">
        <v>37102</v>
      </c>
      <c r="O520">
        <v>26391</v>
      </c>
      <c r="P520"/>
      <c r="Q520"/>
      <c r="R520"/>
      <c r="S520"/>
      <c r="T520">
        <v>91653</v>
      </c>
      <c r="U520">
        <v>279363</v>
      </c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0" ht="15" x14ac:dyDescent="0.25">
      <c r="A521">
        <v>4</v>
      </c>
      <c r="B521" t="s">
        <v>3430</v>
      </c>
      <c r="C521" t="s">
        <v>3431</v>
      </c>
      <c r="D521" t="s">
        <v>3261</v>
      </c>
      <c r="E521" t="s">
        <v>3432</v>
      </c>
      <c r="F521">
        <v>371016</v>
      </c>
      <c r="G521">
        <v>0</v>
      </c>
      <c r="H521"/>
      <c r="I521"/>
      <c r="J521"/>
      <c r="K521"/>
      <c r="L521"/>
      <c r="M521">
        <v>568891</v>
      </c>
      <c r="N521">
        <v>56889</v>
      </c>
      <c r="O521">
        <v>44200</v>
      </c>
      <c r="P521"/>
      <c r="Q521"/>
      <c r="R521"/>
      <c r="S521"/>
      <c r="T521">
        <v>145299</v>
      </c>
      <c r="U521">
        <v>423592</v>
      </c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0" ht="15" x14ac:dyDescent="0.25">
      <c r="A522">
        <v>4</v>
      </c>
      <c r="B522" t="s">
        <v>3433</v>
      </c>
      <c r="C522" t="s">
        <v>3270</v>
      </c>
      <c r="D522" t="s">
        <v>3434</v>
      </c>
      <c r="E522" t="s">
        <v>3383</v>
      </c>
      <c r="F522">
        <v>402075</v>
      </c>
      <c r="G522">
        <v>0</v>
      </c>
      <c r="H522"/>
      <c r="I522"/>
      <c r="J522"/>
      <c r="K522"/>
      <c r="L522"/>
      <c r="M522">
        <v>434241</v>
      </c>
      <c r="N522">
        <v>43424</v>
      </c>
      <c r="O522">
        <v>32082</v>
      </c>
      <c r="P522"/>
      <c r="Q522"/>
      <c r="R522"/>
      <c r="S522"/>
      <c r="T522">
        <v>178727</v>
      </c>
      <c r="U522">
        <v>255514</v>
      </c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0" ht="15" x14ac:dyDescent="0.25">
      <c r="A523">
        <v>4</v>
      </c>
      <c r="B523" t="s">
        <v>3435</v>
      </c>
      <c r="C523" t="s">
        <v>3436</v>
      </c>
      <c r="D523" t="s">
        <v>3437</v>
      </c>
      <c r="E523" t="s">
        <v>3438</v>
      </c>
      <c r="F523">
        <v>535286</v>
      </c>
      <c r="G523">
        <v>0</v>
      </c>
      <c r="H523"/>
      <c r="I523"/>
      <c r="J523"/>
      <c r="K523"/>
      <c r="L523"/>
      <c r="M523">
        <v>753750</v>
      </c>
      <c r="N523">
        <v>75375</v>
      </c>
      <c r="O523">
        <v>60838</v>
      </c>
      <c r="P523"/>
      <c r="Q523"/>
      <c r="R523"/>
      <c r="S523"/>
      <c r="T523">
        <v>191066</v>
      </c>
      <c r="U523">
        <v>562684</v>
      </c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0" ht="15" x14ac:dyDescent="0.25">
      <c r="A524">
        <v>4</v>
      </c>
      <c r="B524" t="s">
        <v>3439</v>
      </c>
      <c r="C524" t="s">
        <v>3422</v>
      </c>
      <c r="D524" t="s">
        <v>3440</v>
      </c>
      <c r="E524" t="s">
        <v>3441</v>
      </c>
      <c r="F524">
        <v>535286</v>
      </c>
      <c r="G524">
        <v>0</v>
      </c>
      <c r="H524"/>
      <c r="I524"/>
      <c r="J524"/>
      <c r="K524"/>
      <c r="L524"/>
      <c r="M524">
        <v>796573</v>
      </c>
      <c r="N524">
        <v>79657</v>
      </c>
      <c r="O524">
        <v>64692</v>
      </c>
      <c r="P524"/>
      <c r="Q524"/>
      <c r="R524"/>
      <c r="S524"/>
      <c r="T524">
        <v>185932</v>
      </c>
      <c r="U524">
        <v>610641</v>
      </c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0" ht="15" x14ac:dyDescent="0.25">
      <c r="A525">
        <v>4</v>
      </c>
      <c r="B525" t="s">
        <v>1447</v>
      </c>
      <c r="C525" t="s">
        <v>3442</v>
      </c>
      <c r="D525" t="s">
        <v>3443</v>
      </c>
      <c r="E525" t="s">
        <v>3150</v>
      </c>
      <c r="F525">
        <v>535286</v>
      </c>
      <c r="G525">
        <v>0</v>
      </c>
      <c r="H525"/>
      <c r="I525"/>
      <c r="J525"/>
      <c r="K525"/>
      <c r="L525"/>
      <c r="M525">
        <v>796573</v>
      </c>
      <c r="N525">
        <v>62133</v>
      </c>
      <c r="O525">
        <v>66444</v>
      </c>
      <c r="P525"/>
      <c r="Q525"/>
      <c r="R525"/>
      <c r="S525"/>
      <c r="T525">
        <v>148430</v>
      </c>
      <c r="U525">
        <v>648143</v>
      </c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0" ht="15" x14ac:dyDescent="0.25">
      <c r="A526">
        <v>4</v>
      </c>
      <c r="B526" t="s">
        <v>3444</v>
      </c>
      <c r="C526" t="s">
        <v>3445</v>
      </c>
      <c r="D526" t="s">
        <v>3190</v>
      </c>
      <c r="E526" t="s">
        <v>3150</v>
      </c>
      <c r="F526">
        <v>535286</v>
      </c>
      <c r="G526">
        <v>0</v>
      </c>
      <c r="H526"/>
      <c r="I526"/>
      <c r="J526"/>
      <c r="K526"/>
      <c r="L526"/>
      <c r="M526">
        <v>781518</v>
      </c>
      <c r="N526">
        <v>78152</v>
      </c>
      <c r="O526">
        <v>63337</v>
      </c>
      <c r="P526"/>
      <c r="Q526"/>
      <c r="R526"/>
      <c r="S526"/>
      <c r="T526">
        <v>226492</v>
      </c>
      <c r="U526">
        <v>555026</v>
      </c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0" ht="15" x14ac:dyDescent="0.25">
      <c r="A527">
        <v>4</v>
      </c>
      <c r="B527" t="s">
        <v>3444</v>
      </c>
      <c r="C527" t="s">
        <v>3446</v>
      </c>
      <c r="D527" t="s">
        <v>3447</v>
      </c>
      <c r="E527" t="s">
        <v>3150</v>
      </c>
      <c r="F527">
        <v>539547</v>
      </c>
      <c r="G527">
        <v>0</v>
      </c>
      <c r="H527"/>
      <c r="I527"/>
      <c r="J527"/>
      <c r="K527"/>
      <c r="L527"/>
      <c r="M527">
        <v>841694</v>
      </c>
      <c r="N527">
        <v>84169</v>
      </c>
      <c r="O527">
        <v>68752</v>
      </c>
      <c r="P527"/>
      <c r="Q527"/>
      <c r="R527"/>
      <c r="S527"/>
      <c r="T527">
        <v>180666</v>
      </c>
      <c r="U527">
        <v>661028</v>
      </c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0" ht="15" x14ac:dyDescent="0.25">
      <c r="A528">
        <v>4</v>
      </c>
      <c r="B528" t="s">
        <v>3448</v>
      </c>
      <c r="C528" t="s">
        <v>3308</v>
      </c>
      <c r="D528" t="s">
        <v>3449</v>
      </c>
      <c r="E528" t="s">
        <v>3150</v>
      </c>
      <c r="F528">
        <v>535286</v>
      </c>
      <c r="G528">
        <v>0</v>
      </c>
      <c r="H528"/>
      <c r="I528"/>
      <c r="J528"/>
      <c r="K528"/>
      <c r="L528"/>
      <c r="M528">
        <v>831701</v>
      </c>
      <c r="N528">
        <v>83170</v>
      </c>
      <c r="O528">
        <v>67853</v>
      </c>
      <c r="P528"/>
      <c r="Q528"/>
      <c r="R528"/>
      <c r="S528"/>
      <c r="T528">
        <v>199726</v>
      </c>
      <c r="U528">
        <v>631975</v>
      </c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0" ht="15" x14ac:dyDescent="0.25">
      <c r="A529">
        <v>4</v>
      </c>
      <c r="B529" t="s">
        <v>3450</v>
      </c>
      <c r="C529" t="s">
        <v>3417</v>
      </c>
      <c r="D529" t="s">
        <v>3451</v>
      </c>
      <c r="E529" t="s">
        <v>3150</v>
      </c>
      <c r="F529">
        <v>539547</v>
      </c>
      <c r="G529">
        <v>0</v>
      </c>
      <c r="H529"/>
      <c r="I529"/>
      <c r="J529"/>
      <c r="K529"/>
      <c r="L529"/>
      <c r="M529">
        <v>841694</v>
      </c>
      <c r="N529">
        <v>84169</v>
      </c>
      <c r="O529">
        <v>68752</v>
      </c>
      <c r="P529"/>
      <c r="Q529"/>
      <c r="R529"/>
      <c r="S529"/>
      <c r="T529">
        <v>209816</v>
      </c>
      <c r="U529">
        <v>631878</v>
      </c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0" ht="15" x14ac:dyDescent="0.25">
      <c r="A530">
        <v>4</v>
      </c>
      <c r="B530" t="s">
        <v>1447</v>
      </c>
      <c r="C530" t="s">
        <v>3345</v>
      </c>
      <c r="D530" t="s">
        <v>3452</v>
      </c>
      <c r="E530" t="s">
        <v>3150</v>
      </c>
      <c r="F530">
        <v>535286</v>
      </c>
      <c r="G530">
        <v>0</v>
      </c>
      <c r="H530"/>
      <c r="I530"/>
      <c r="J530"/>
      <c r="K530"/>
      <c r="L530"/>
      <c r="M530">
        <v>876866</v>
      </c>
      <c r="N530">
        <v>87687</v>
      </c>
      <c r="O530">
        <v>71918</v>
      </c>
      <c r="P530"/>
      <c r="Q530"/>
      <c r="R530"/>
      <c r="S530"/>
      <c r="T530">
        <v>194858</v>
      </c>
      <c r="U530">
        <v>682008</v>
      </c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0" ht="15" x14ac:dyDescent="0.25">
      <c r="A531">
        <v>4</v>
      </c>
      <c r="B531" t="s">
        <v>3453</v>
      </c>
      <c r="C531" t="s">
        <v>3454</v>
      </c>
      <c r="D531" t="s">
        <v>3455</v>
      </c>
      <c r="E531" t="s">
        <v>3360</v>
      </c>
      <c r="F531">
        <v>550369</v>
      </c>
      <c r="G531">
        <v>0</v>
      </c>
      <c r="H531"/>
      <c r="I531"/>
      <c r="J531"/>
      <c r="K531"/>
      <c r="L531"/>
      <c r="M531">
        <v>874056</v>
      </c>
      <c r="N531">
        <v>87406</v>
      </c>
      <c r="O531">
        <v>71665</v>
      </c>
      <c r="P531"/>
      <c r="Q531"/>
      <c r="R531"/>
      <c r="S531"/>
      <c r="T531">
        <v>184055</v>
      </c>
      <c r="U531">
        <v>690001</v>
      </c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0" ht="15" x14ac:dyDescent="0.25">
      <c r="A532">
        <v>4</v>
      </c>
      <c r="B532" t="s">
        <v>3508</v>
      </c>
      <c r="C532" t="s">
        <v>3509</v>
      </c>
      <c r="D532" t="s">
        <v>3510</v>
      </c>
      <c r="E532" t="s">
        <v>3347</v>
      </c>
      <c r="F532">
        <v>577826</v>
      </c>
      <c r="G532">
        <v>0</v>
      </c>
      <c r="H532"/>
      <c r="I532"/>
      <c r="J532"/>
      <c r="K532"/>
      <c r="L532"/>
      <c r="M532">
        <v>965331</v>
      </c>
      <c r="N532">
        <v>96533</v>
      </c>
      <c r="O532">
        <v>79880</v>
      </c>
      <c r="P532"/>
      <c r="Q532"/>
      <c r="R532"/>
      <c r="S532"/>
      <c r="T532">
        <v>194691</v>
      </c>
      <c r="U532">
        <v>770640</v>
      </c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0" ht="15" x14ac:dyDescent="0.25">
      <c r="A533">
        <v>4</v>
      </c>
      <c r="B533" t="s">
        <v>3456</v>
      </c>
      <c r="C533" t="s">
        <v>3457</v>
      </c>
      <c r="D533" t="s">
        <v>3458</v>
      </c>
      <c r="E533" t="s">
        <v>3459</v>
      </c>
      <c r="F533">
        <v>550369</v>
      </c>
      <c r="G533">
        <v>0</v>
      </c>
      <c r="H533"/>
      <c r="I533"/>
      <c r="J533"/>
      <c r="K533"/>
      <c r="L533"/>
      <c r="M533">
        <v>924620</v>
      </c>
      <c r="N533">
        <v>92462</v>
      </c>
      <c r="O533">
        <v>76216</v>
      </c>
      <c r="P533"/>
      <c r="Q533"/>
      <c r="R533"/>
      <c r="S533"/>
      <c r="T533">
        <v>271982</v>
      </c>
      <c r="U533">
        <v>652638</v>
      </c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0" ht="15" x14ac:dyDescent="0.25">
      <c r="A534">
        <v>4</v>
      </c>
      <c r="B534" t="s">
        <v>1447</v>
      </c>
      <c r="C534" t="s">
        <v>3460</v>
      </c>
      <c r="D534" t="s">
        <v>3461</v>
      </c>
      <c r="E534" t="s">
        <v>3462</v>
      </c>
      <c r="F534">
        <v>641091</v>
      </c>
      <c r="G534">
        <v>0</v>
      </c>
      <c r="H534"/>
      <c r="I534"/>
      <c r="J534"/>
      <c r="K534"/>
      <c r="L534"/>
      <c r="M534">
        <v>1048728</v>
      </c>
      <c r="N534">
        <v>104873</v>
      </c>
      <c r="O534">
        <v>87386</v>
      </c>
      <c r="P534"/>
      <c r="Q534"/>
      <c r="R534"/>
      <c r="S534"/>
      <c r="T534">
        <v>275370</v>
      </c>
      <c r="U534">
        <v>773358</v>
      </c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0" ht="15" x14ac:dyDescent="0.25">
      <c r="A535">
        <v>4</v>
      </c>
      <c r="B535" t="s">
        <v>1447</v>
      </c>
      <c r="C535" t="s">
        <v>3463</v>
      </c>
      <c r="D535" t="s">
        <v>3112</v>
      </c>
      <c r="E535" t="s">
        <v>3462</v>
      </c>
      <c r="F535">
        <v>674244</v>
      </c>
      <c r="G535">
        <v>0</v>
      </c>
      <c r="H535"/>
      <c r="I535"/>
      <c r="J535"/>
      <c r="K535"/>
      <c r="L535"/>
      <c r="M535">
        <v>1187132</v>
      </c>
      <c r="N535">
        <v>118713</v>
      </c>
      <c r="O535">
        <v>99842</v>
      </c>
      <c r="P535"/>
      <c r="Q535"/>
      <c r="R535"/>
      <c r="S535"/>
      <c r="T535">
        <v>274297</v>
      </c>
      <c r="U535">
        <v>912835</v>
      </c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0" ht="15" x14ac:dyDescent="0.25">
      <c r="A536">
        <v>4</v>
      </c>
      <c r="B536" t="s">
        <v>3464</v>
      </c>
      <c r="C536" t="s">
        <v>3233</v>
      </c>
      <c r="D536" t="s">
        <v>3465</v>
      </c>
      <c r="E536" t="s">
        <v>3318</v>
      </c>
      <c r="F536">
        <v>539547</v>
      </c>
      <c r="G536">
        <v>0</v>
      </c>
      <c r="H536"/>
      <c r="I536"/>
      <c r="J536"/>
      <c r="K536"/>
      <c r="L536"/>
      <c r="M536">
        <v>744575</v>
      </c>
      <c r="N536">
        <v>74458</v>
      </c>
      <c r="O536">
        <v>60012</v>
      </c>
      <c r="P536"/>
      <c r="Q536"/>
      <c r="R536"/>
      <c r="S536"/>
      <c r="T536">
        <v>188665</v>
      </c>
      <c r="U536">
        <v>555910</v>
      </c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0" ht="15" x14ac:dyDescent="0.25">
      <c r="A537">
        <v>4</v>
      </c>
      <c r="B537" t="s">
        <v>3466</v>
      </c>
      <c r="C537" t="s">
        <v>3467</v>
      </c>
      <c r="D537" t="s">
        <v>3468</v>
      </c>
      <c r="E537" t="s">
        <v>3469</v>
      </c>
      <c r="F537">
        <v>535286</v>
      </c>
      <c r="G537">
        <v>0</v>
      </c>
      <c r="H537"/>
      <c r="I537"/>
      <c r="J537"/>
      <c r="K537"/>
      <c r="L537"/>
      <c r="M537">
        <v>844079</v>
      </c>
      <c r="N537">
        <v>84408</v>
      </c>
      <c r="O537">
        <v>68967</v>
      </c>
      <c r="P537"/>
      <c r="Q537"/>
      <c r="R537"/>
      <c r="S537"/>
      <c r="T537">
        <v>174528</v>
      </c>
      <c r="U537">
        <v>669551</v>
      </c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0" ht="15" x14ac:dyDescent="0.25">
      <c r="A538">
        <v>4</v>
      </c>
      <c r="B538" t="s">
        <v>3470</v>
      </c>
      <c r="C538" t="s">
        <v>3471</v>
      </c>
      <c r="D538" t="s">
        <v>3472</v>
      </c>
      <c r="E538" t="s">
        <v>3473</v>
      </c>
      <c r="F538">
        <v>550369</v>
      </c>
      <c r="G538">
        <v>0</v>
      </c>
      <c r="H538"/>
      <c r="I538"/>
      <c r="J538"/>
      <c r="K538"/>
      <c r="L538"/>
      <c r="M538">
        <v>774989</v>
      </c>
      <c r="N538">
        <v>77499</v>
      </c>
      <c r="O538">
        <v>62749</v>
      </c>
      <c r="P538"/>
      <c r="Q538"/>
      <c r="R538"/>
      <c r="S538"/>
      <c r="T538">
        <v>279802</v>
      </c>
      <c r="U538">
        <v>495187</v>
      </c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0" ht="15" x14ac:dyDescent="0.25">
      <c r="A539">
        <v>4</v>
      </c>
      <c r="B539" t="s">
        <v>3474</v>
      </c>
      <c r="C539" t="s">
        <v>3475</v>
      </c>
      <c r="D539" t="s">
        <v>3069</v>
      </c>
      <c r="E539" t="s">
        <v>3082</v>
      </c>
      <c r="F539">
        <v>296812</v>
      </c>
      <c r="G539">
        <v>0</v>
      </c>
      <c r="H539"/>
      <c r="I539"/>
      <c r="J539"/>
      <c r="K539"/>
      <c r="L539"/>
      <c r="M539">
        <v>267131</v>
      </c>
      <c r="N539">
        <v>26713</v>
      </c>
      <c r="O539">
        <v>17042</v>
      </c>
      <c r="P539"/>
      <c r="Q539"/>
      <c r="R539"/>
      <c r="S539"/>
      <c r="T539">
        <v>56426</v>
      </c>
      <c r="U539">
        <v>210705</v>
      </c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0" ht="15" x14ac:dyDescent="0.25">
      <c r="A540">
        <v>4</v>
      </c>
      <c r="B540" t="s">
        <v>3476</v>
      </c>
      <c r="C540" t="s">
        <v>3425</v>
      </c>
      <c r="D540" t="s">
        <v>3477</v>
      </c>
      <c r="E540" t="s">
        <v>3078</v>
      </c>
      <c r="F540">
        <v>371016</v>
      </c>
      <c r="G540">
        <v>0</v>
      </c>
      <c r="H540"/>
      <c r="I540"/>
      <c r="J540"/>
      <c r="K540"/>
      <c r="L540"/>
      <c r="M540">
        <v>463770</v>
      </c>
      <c r="N540">
        <v>46377</v>
      </c>
      <c r="O540">
        <v>34739</v>
      </c>
      <c r="P540"/>
      <c r="Q540"/>
      <c r="R540"/>
      <c r="S540"/>
      <c r="T540">
        <v>108426</v>
      </c>
      <c r="U540">
        <v>355344</v>
      </c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0" ht="15" x14ac:dyDescent="0.25">
      <c r="A541">
        <v>4</v>
      </c>
      <c r="B541" t="s">
        <v>3478</v>
      </c>
      <c r="C541" t="s">
        <v>3479</v>
      </c>
      <c r="D541" t="s">
        <v>3480</v>
      </c>
      <c r="E541" t="s">
        <v>3082</v>
      </c>
      <c r="F541">
        <v>371016</v>
      </c>
      <c r="G541">
        <v>0</v>
      </c>
      <c r="H541"/>
      <c r="I541"/>
      <c r="J541"/>
      <c r="K541"/>
      <c r="L541"/>
      <c r="M541">
        <v>371016</v>
      </c>
      <c r="N541">
        <v>37102</v>
      </c>
      <c r="O541">
        <v>26391</v>
      </c>
      <c r="P541"/>
      <c r="Q541"/>
      <c r="R541"/>
      <c r="S541"/>
      <c r="T541">
        <v>149903</v>
      </c>
      <c r="U541">
        <v>221113</v>
      </c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0" ht="15" x14ac:dyDescent="0.25">
      <c r="A542">
        <v>4</v>
      </c>
      <c r="B542" t="s">
        <v>3481</v>
      </c>
      <c r="C542" t="s">
        <v>3482</v>
      </c>
      <c r="D542" t="s">
        <v>3483</v>
      </c>
      <c r="E542" t="s">
        <v>3082</v>
      </c>
      <c r="F542">
        <v>371016</v>
      </c>
      <c r="G542">
        <v>0</v>
      </c>
      <c r="H542"/>
      <c r="I542"/>
      <c r="J542"/>
      <c r="K542"/>
      <c r="L542"/>
      <c r="M542">
        <v>371016</v>
      </c>
      <c r="N542">
        <v>37102</v>
      </c>
      <c r="O542">
        <v>26391</v>
      </c>
      <c r="P542"/>
      <c r="Q542"/>
      <c r="R542"/>
      <c r="S542"/>
      <c r="T542">
        <v>122903</v>
      </c>
      <c r="U542">
        <v>248113</v>
      </c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0" ht="15" x14ac:dyDescent="0.25">
      <c r="A543">
        <v>4</v>
      </c>
      <c r="B543" t="s">
        <v>3484</v>
      </c>
      <c r="C543" t="s">
        <v>3485</v>
      </c>
      <c r="D543" t="s">
        <v>3486</v>
      </c>
      <c r="E543" t="s">
        <v>3404</v>
      </c>
      <c r="F543">
        <v>388317</v>
      </c>
      <c r="G543">
        <v>0</v>
      </c>
      <c r="H543"/>
      <c r="I543"/>
      <c r="J543"/>
      <c r="K543"/>
      <c r="L543"/>
      <c r="M543">
        <v>388317</v>
      </c>
      <c r="N543">
        <v>38832</v>
      </c>
      <c r="O543">
        <v>27949</v>
      </c>
      <c r="P543"/>
      <c r="Q543"/>
      <c r="R543"/>
      <c r="S543"/>
      <c r="T543">
        <v>114264</v>
      </c>
      <c r="U543">
        <v>274053</v>
      </c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0" ht="15" x14ac:dyDescent="0.25">
      <c r="A544">
        <v>4</v>
      </c>
      <c r="B544" t="s">
        <v>3487</v>
      </c>
      <c r="C544" t="s">
        <v>3488</v>
      </c>
      <c r="D544" t="s">
        <v>3195</v>
      </c>
      <c r="E544" t="s">
        <v>3489</v>
      </c>
      <c r="F544">
        <v>296813</v>
      </c>
      <c r="G544">
        <v>0</v>
      </c>
      <c r="H544"/>
      <c r="I544"/>
      <c r="J544"/>
      <c r="K544"/>
      <c r="L544"/>
      <c r="M544">
        <v>277025</v>
      </c>
      <c r="N544">
        <v>27703</v>
      </c>
      <c r="O544">
        <v>17932</v>
      </c>
      <c r="P544"/>
      <c r="Q544"/>
      <c r="R544"/>
      <c r="S544"/>
      <c r="T544">
        <v>82208</v>
      </c>
      <c r="U544">
        <v>194817</v>
      </c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0" ht="15" x14ac:dyDescent="0.25">
      <c r="A545">
        <v>4</v>
      </c>
      <c r="B545" t="s">
        <v>3490</v>
      </c>
      <c r="C545" t="s">
        <v>3491</v>
      </c>
      <c r="D545" t="s">
        <v>3492</v>
      </c>
      <c r="E545" t="s">
        <v>3082</v>
      </c>
      <c r="F545">
        <v>371016</v>
      </c>
      <c r="G545">
        <v>0</v>
      </c>
      <c r="H545"/>
      <c r="I545"/>
      <c r="J545"/>
      <c r="K545"/>
      <c r="L545"/>
      <c r="M545">
        <v>371016</v>
      </c>
      <c r="N545">
        <v>37102</v>
      </c>
      <c r="O545">
        <v>26391</v>
      </c>
      <c r="P545"/>
      <c r="Q545"/>
      <c r="R545"/>
      <c r="S545"/>
      <c r="T545">
        <v>88203</v>
      </c>
      <c r="U545">
        <v>282813</v>
      </c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0" ht="15" x14ac:dyDescent="0.25">
      <c r="A546">
        <v>4</v>
      </c>
      <c r="B546" t="s">
        <v>3493</v>
      </c>
      <c r="C546" t="s">
        <v>3494</v>
      </c>
      <c r="D546" t="s">
        <v>3277</v>
      </c>
      <c r="E546" t="s">
        <v>3082</v>
      </c>
      <c r="F546">
        <v>371016</v>
      </c>
      <c r="G546">
        <v>0</v>
      </c>
      <c r="H546"/>
      <c r="I546"/>
      <c r="J546"/>
      <c r="K546"/>
      <c r="L546"/>
      <c r="M546">
        <v>371016</v>
      </c>
      <c r="N546">
        <v>37102</v>
      </c>
      <c r="O546">
        <v>26391</v>
      </c>
      <c r="P546"/>
      <c r="Q546"/>
      <c r="R546"/>
      <c r="S546"/>
      <c r="T546">
        <v>114403</v>
      </c>
      <c r="U546">
        <v>256613</v>
      </c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0" ht="15" x14ac:dyDescent="0.25">
      <c r="A547">
        <v>4</v>
      </c>
      <c r="B547" t="s">
        <v>3495</v>
      </c>
      <c r="C547" t="s">
        <v>3496</v>
      </c>
      <c r="D547" t="s">
        <v>3497</v>
      </c>
      <c r="E547" t="s">
        <v>3082</v>
      </c>
      <c r="F547">
        <v>371016</v>
      </c>
      <c r="G547">
        <v>0</v>
      </c>
      <c r="H547"/>
      <c r="I547"/>
      <c r="J547"/>
      <c r="K547"/>
      <c r="L547"/>
      <c r="M547">
        <v>371016</v>
      </c>
      <c r="N547">
        <v>37102</v>
      </c>
      <c r="O547">
        <v>26391</v>
      </c>
      <c r="P547"/>
      <c r="Q547"/>
      <c r="R547"/>
      <c r="S547"/>
      <c r="T547">
        <v>92953</v>
      </c>
      <c r="U547">
        <v>278063</v>
      </c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0" ht="15" x14ac:dyDescent="0.25">
      <c r="A548">
        <v>4</v>
      </c>
      <c r="B548" t="s">
        <v>3498</v>
      </c>
      <c r="C548" t="s">
        <v>3327</v>
      </c>
      <c r="D548" t="s">
        <v>3499</v>
      </c>
      <c r="E548" t="s">
        <v>3078</v>
      </c>
      <c r="F548">
        <v>371016</v>
      </c>
      <c r="G548">
        <v>0</v>
      </c>
      <c r="H548"/>
      <c r="I548"/>
      <c r="J548"/>
      <c r="K548"/>
      <c r="L548"/>
      <c r="M548">
        <v>432852</v>
      </c>
      <c r="N548">
        <v>43285</v>
      </c>
      <c r="O548">
        <v>31957</v>
      </c>
      <c r="P548"/>
      <c r="Q548"/>
      <c r="R548"/>
      <c r="S548"/>
      <c r="T548">
        <v>126502</v>
      </c>
      <c r="U548">
        <v>306350</v>
      </c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0" ht="15" x14ac:dyDescent="0.25">
      <c r="A549">
        <v>4</v>
      </c>
      <c r="B549" t="s">
        <v>1447</v>
      </c>
      <c r="C549" t="s">
        <v>3511</v>
      </c>
      <c r="D549" t="s">
        <v>3512</v>
      </c>
      <c r="E549" t="s">
        <v>3513</v>
      </c>
      <c r="F549">
        <v>535286</v>
      </c>
      <c r="G549">
        <v>0</v>
      </c>
      <c r="H549"/>
      <c r="I549"/>
      <c r="J549"/>
      <c r="K549"/>
      <c r="L549"/>
      <c r="M549">
        <v>40146</v>
      </c>
      <c r="N549">
        <v>4015</v>
      </c>
      <c r="O549">
        <v>0</v>
      </c>
      <c r="P549"/>
      <c r="Q549"/>
      <c r="R549"/>
      <c r="S549"/>
      <c r="T549">
        <v>4015</v>
      </c>
      <c r="U549">
        <v>36131</v>
      </c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60" ht="15" x14ac:dyDescent="0.25">
      <c r="A550">
        <v>5</v>
      </c>
      <c r="B550" t="s">
        <v>3067</v>
      </c>
      <c r="C550" t="s">
        <v>3068</v>
      </c>
      <c r="D550" t="s">
        <v>3069</v>
      </c>
      <c r="E550" t="s">
        <v>3070</v>
      </c>
      <c r="F550">
        <v>504699</v>
      </c>
      <c r="G550">
        <v>0</v>
      </c>
      <c r="H550"/>
      <c r="I550"/>
      <c r="J550"/>
      <c r="K550"/>
      <c r="L550"/>
      <c r="M550">
        <v>545075</v>
      </c>
      <c r="N550">
        <v>54508</v>
      </c>
      <c r="O550">
        <v>42057</v>
      </c>
      <c r="P550"/>
      <c r="Q550"/>
      <c r="R550"/>
      <c r="S550"/>
      <c r="T550">
        <v>182112</v>
      </c>
      <c r="U550">
        <v>362963</v>
      </c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60" ht="15" x14ac:dyDescent="0.25">
      <c r="A551">
        <v>5</v>
      </c>
      <c r="B551" t="s">
        <v>3071</v>
      </c>
      <c r="C551" t="s">
        <v>3072</v>
      </c>
      <c r="D551" t="s">
        <v>3073</v>
      </c>
      <c r="E551" t="s">
        <v>3074</v>
      </c>
      <c r="F551">
        <v>469105</v>
      </c>
      <c r="G551">
        <v>0</v>
      </c>
      <c r="H551"/>
      <c r="I551"/>
      <c r="J551"/>
      <c r="K551"/>
      <c r="L551"/>
      <c r="M551">
        <v>506633</v>
      </c>
      <c r="N551">
        <v>50663</v>
      </c>
      <c r="O551">
        <v>38597</v>
      </c>
      <c r="P551"/>
      <c r="Q551"/>
      <c r="R551"/>
      <c r="S551"/>
      <c r="T551">
        <v>123851</v>
      </c>
      <c r="U551">
        <v>382782</v>
      </c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60" ht="15" x14ac:dyDescent="0.25">
      <c r="A552">
        <v>5</v>
      </c>
      <c r="B552" t="s">
        <v>3075</v>
      </c>
      <c r="C552" t="s">
        <v>3076</v>
      </c>
      <c r="D552" t="s">
        <v>3077</v>
      </c>
      <c r="E552" t="s">
        <v>3078</v>
      </c>
      <c r="F552">
        <v>415496</v>
      </c>
      <c r="G552">
        <v>0</v>
      </c>
      <c r="H552"/>
      <c r="I552"/>
      <c r="J552"/>
      <c r="K552"/>
      <c r="L552"/>
      <c r="M552">
        <v>523886</v>
      </c>
      <c r="N552">
        <v>52389</v>
      </c>
      <c r="O552">
        <v>40150</v>
      </c>
      <c r="P552"/>
      <c r="Q552"/>
      <c r="R552"/>
      <c r="S552"/>
      <c r="T552">
        <v>139946</v>
      </c>
      <c r="U552">
        <v>383940</v>
      </c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60" ht="15" x14ac:dyDescent="0.25">
      <c r="A553">
        <v>5</v>
      </c>
      <c r="B553" t="s">
        <v>3079</v>
      </c>
      <c r="C553" t="s">
        <v>3080</v>
      </c>
      <c r="D553" t="s">
        <v>3081</v>
      </c>
      <c r="E553" t="s">
        <v>3082</v>
      </c>
      <c r="F553">
        <v>415496</v>
      </c>
      <c r="G553">
        <v>94279</v>
      </c>
      <c r="H553"/>
      <c r="I553"/>
      <c r="J553"/>
      <c r="K553"/>
      <c r="L553"/>
      <c r="M553">
        <v>383320</v>
      </c>
      <c r="N553">
        <v>28904</v>
      </c>
      <c r="O553">
        <v>19014</v>
      </c>
      <c r="P553"/>
      <c r="Q553"/>
      <c r="R553"/>
      <c r="S553"/>
      <c r="T553">
        <v>81358</v>
      </c>
      <c r="U553">
        <v>301962</v>
      </c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60" ht="15" x14ac:dyDescent="0.25">
      <c r="A554">
        <v>5</v>
      </c>
      <c r="B554" t="s">
        <v>3083</v>
      </c>
      <c r="C554" t="s">
        <v>3084</v>
      </c>
      <c r="D554" t="s">
        <v>3085</v>
      </c>
      <c r="E554" t="s">
        <v>3082</v>
      </c>
      <c r="F554">
        <v>415496</v>
      </c>
      <c r="G554">
        <v>0</v>
      </c>
      <c r="H554"/>
      <c r="I554"/>
      <c r="J554"/>
      <c r="K554"/>
      <c r="L554"/>
      <c r="M554">
        <v>415496</v>
      </c>
      <c r="N554">
        <v>41550</v>
      </c>
      <c r="O554">
        <v>30395</v>
      </c>
      <c r="P554"/>
      <c r="Q554"/>
      <c r="R554"/>
      <c r="S554"/>
      <c r="T554">
        <v>104800</v>
      </c>
      <c r="U554">
        <v>310696</v>
      </c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60" ht="15" x14ac:dyDescent="0.25">
      <c r="A555">
        <v>5</v>
      </c>
      <c r="B555" t="s">
        <v>3086</v>
      </c>
      <c r="C555" t="s">
        <v>3087</v>
      </c>
      <c r="D555" t="s">
        <v>3088</v>
      </c>
      <c r="E555" t="s">
        <v>3089</v>
      </c>
      <c r="F555">
        <v>431190</v>
      </c>
      <c r="G555">
        <v>0</v>
      </c>
      <c r="H555"/>
      <c r="I555"/>
      <c r="J555"/>
      <c r="K555"/>
      <c r="L555"/>
      <c r="M555">
        <v>515553</v>
      </c>
      <c r="N555">
        <v>51555</v>
      </c>
      <c r="O555">
        <v>39400</v>
      </c>
      <c r="P555"/>
      <c r="Q555"/>
      <c r="R555"/>
      <c r="S555"/>
      <c r="T555">
        <v>185217</v>
      </c>
      <c r="U555">
        <v>330336</v>
      </c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60" ht="15" x14ac:dyDescent="0.25">
      <c r="A556">
        <v>5</v>
      </c>
      <c r="B556" t="s">
        <v>3090</v>
      </c>
      <c r="C556" t="s">
        <v>3091</v>
      </c>
      <c r="D556" t="s">
        <v>3092</v>
      </c>
      <c r="E556" t="s">
        <v>3093</v>
      </c>
      <c r="F556">
        <v>577826</v>
      </c>
      <c r="G556">
        <v>0</v>
      </c>
      <c r="H556"/>
      <c r="I556"/>
      <c r="J556"/>
      <c r="K556"/>
      <c r="L556"/>
      <c r="M556">
        <v>1087256</v>
      </c>
      <c r="N556">
        <v>108726</v>
      </c>
      <c r="O556">
        <v>90853</v>
      </c>
      <c r="P556"/>
      <c r="Q556"/>
      <c r="R556"/>
      <c r="S556"/>
      <c r="T556">
        <v>215357</v>
      </c>
      <c r="U556">
        <v>871899</v>
      </c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60" ht="15" x14ac:dyDescent="0.25">
      <c r="A557">
        <v>5</v>
      </c>
      <c r="B557" t="s">
        <v>3094</v>
      </c>
      <c r="C557" t="s">
        <v>3095</v>
      </c>
      <c r="D557" t="s">
        <v>3096</v>
      </c>
      <c r="E557" t="s">
        <v>3097</v>
      </c>
      <c r="F557">
        <v>550369</v>
      </c>
      <c r="G557">
        <v>0</v>
      </c>
      <c r="H557"/>
      <c r="I557"/>
      <c r="J557"/>
      <c r="K557"/>
      <c r="L557"/>
      <c r="M557">
        <v>1105285</v>
      </c>
      <c r="N557">
        <v>110529</v>
      </c>
      <c r="O557">
        <v>92476</v>
      </c>
      <c r="P557"/>
      <c r="Q557"/>
      <c r="R557"/>
      <c r="S557"/>
      <c r="T557">
        <v>218509</v>
      </c>
      <c r="U557">
        <v>886776</v>
      </c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60" ht="15" x14ac:dyDescent="0.25">
      <c r="A558">
        <v>5</v>
      </c>
      <c r="B558" t="s">
        <v>3098</v>
      </c>
      <c r="C558" t="s">
        <v>3099</v>
      </c>
      <c r="D558" t="s">
        <v>3100</v>
      </c>
      <c r="E558" t="s">
        <v>3101</v>
      </c>
      <c r="F558">
        <v>577826</v>
      </c>
      <c r="G558">
        <v>0</v>
      </c>
      <c r="H558"/>
      <c r="I558"/>
      <c r="J558"/>
      <c r="K558"/>
      <c r="L558"/>
      <c r="M558">
        <v>1012515</v>
      </c>
      <c r="N558">
        <v>101252</v>
      </c>
      <c r="O558">
        <v>84126</v>
      </c>
      <c r="P558"/>
      <c r="Q558"/>
      <c r="R558"/>
      <c r="S558"/>
      <c r="T558">
        <v>221356</v>
      </c>
      <c r="U558">
        <v>791159</v>
      </c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60" ht="15" x14ac:dyDescent="0.25">
      <c r="A559">
        <v>5</v>
      </c>
      <c r="B559" t="s">
        <v>3102</v>
      </c>
      <c r="C559" t="s">
        <v>3103</v>
      </c>
      <c r="D559" t="s">
        <v>3104</v>
      </c>
      <c r="E559" t="s">
        <v>3105</v>
      </c>
      <c r="F559">
        <v>550369</v>
      </c>
      <c r="G559">
        <v>0</v>
      </c>
      <c r="H559"/>
      <c r="I559"/>
      <c r="J559"/>
      <c r="K559"/>
      <c r="L559"/>
      <c r="M559">
        <v>822922</v>
      </c>
      <c r="N559">
        <v>82292</v>
      </c>
      <c r="O559">
        <v>67063</v>
      </c>
      <c r="P559"/>
      <c r="Q559"/>
      <c r="R559"/>
      <c r="S559"/>
      <c r="T559">
        <v>170259</v>
      </c>
      <c r="U559">
        <v>652663</v>
      </c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60" ht="15" x14ac:dyDescent="0.25">
      <c r="A560">
        <v>5</v>
      </c>
      <c r="B560" t="s">
        <v>3106</v>
      </c>
      <c r="C560" t="s">
        <v>3107</v>
      </c>
      <c r="D560" t="s">
        <v>3108</v>
      </c>
      <c r="E560" t="s">
        <v>3109</v>
      </c>
      <c r="F560">
        <v>550369</v>
      </c>
      <c r="G560">
        <v>0</v>
      </c>
      <c r="H560"/>
      <c r="I560"/>
      <c r="J560"/>
      <c r="K560"/>
      <c r="L560"/>
      <c r="M560">
        <v>1031703</v>
      </c>
      <c r="N560">
        <v>103170</v>
      </c>
      <c r="O560">
        <v>85853</v>
      </c>
      <c r="P560"/>
      <c r="Q560"/>
      <c r="R560"/>
      <c r="S560"/>
      <c r="T560">
        <v>210427</v>
      </c>
      <c r="U560">
        <v>821276</v>
      </c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60" ht="15" x14ac:dyDescent="0.25">
      <c r="A561">
        <v>5</v>
      </c>
      <c r="B561" t="s">
        <v>3110</v>
      </c>
      <c r="C561" t="s">
        <v>3111</v>
      </c>
      <c r="D561" t="s">
        <v>3112</v>
      </c>
      <c r="E561" t="s">
        <v>3113</v>
      </c>
      <c r="F561">
        <v>550369</v>
      </c>
      <c r="G561">
        <v>0</v>
      </c>
      <c r="H561"/>
      <c r="I561"/>
      <c r="J561"/>
      <c r="K561"/>
      <c r="L561"/>
      <c r="M561">
        <v>1148955</v>
      </c>
      <c r="N561">
        <v>114896</v>
      </c>
      <c r="O561">
        <v>96406</v>
      </c>
      <c r="P561"/>
      <c r="Q561"/>
      <c r="R561"/>
      <c r="S561"/>
      <c r="T561">
        <v>229406</v>
      </c>
      <c r="U561">
        <v>919549</v>
      </c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60" ht="15" x14ac:dyDescent="0.25">
      <c r="A562">
        <v>5</v>
      </c>
      <c r="B562" t="s">
        <v>3114</v>
      </c>
      <c r="C562" t="s">
        <v>3115</v>
      </c>
      <c r="D562" t="s">
        <v>3116</v>
      </c>
      <c r="E562" t="s">
        <v>3117</v>
      </c>
      <c r="F562">
        <v>577826</v>
      </c>
      <c r="G562">
        <v>0</v>
      </c>
      <c r="H562"/>
      <c r="I562"/>
      <c r="J562"/>
      <c r="K562"/>
      <c r="L562"/>
      <c r="M562">
        <v>1020052</v>
      </c>
      <c r="N562">
        <v>102005</v>
      </c>
      <c r="O562">
        <v>84805</v>
      </c>
      <c r="P562"/>
      <c r="Q562"/>
      <c r="R562"/>
      <c r="S562"/>
      <c r="T562">
        <v>202588</v>
      </c>
      <c r="U562">
        <v>817464</v>
      </c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60" ht="15" x14ac:dyDescent="0.25">
      <c r="A563">
        <v>5</v>
      </c>
      <c r="B563" t="s">
        <v>3118</v>
      </c>
      <c r="C563" t="s">
        <v>3119</v>
      </c>
      <c r="D563" t="s">
        <v>3120</v>
      </c>
      <c r="E563" t="s">
        <v>3121</v>
      </c>
      <c r="F563">
        <v>539547</v>
      </c>
      <c r="G563">
        <v>0</v>
      </c>
      <c r="H563"/>
      <c r="I563"/>
      <c r="J563"/>
      <c r="K563"/>
      <c r="L563"/>
      <c r="M563">
        <v>935469</v>
      </c>
      <c r="N563">
        <v>93547</v>
      </c>
      <c r="O563">
        <v>77192</v>
      </c>
      <c r="P563"/>
      <c r="Q563"/>
      <c r="R563"/>
      <c r="S563"/>
      <c r="T563">
        <v>187634</v>
      </c>
      <c r="U563">
        <v>747835</v>
      </c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60" ht="15" x14ac:dyDescent="0.25">
      <c r="A564">
        <v>5</v>
      </c>
      <c r="B564" t="s">
        <v>3122</v>
      </c>
      <c r="C564" t="s">
        <v>3123</v>
      </c>
      <c r="D564" t="s">
        <v>3124</v>
      </c>
      <c r="E564" t="s">
        <v>3125</v>
      </c>
      <c r="F564">
        <v>608457</v>
      </c>
      <c r="G564">
        <v>0</v>
      </c>
      <c r="H564"/>
      <c r="I564"/>
      <c r="J564"/>
      <c r="K564"/>
      <c r="L564"/>
      <c r="M564">
        <v>960701</v>
      </c>
      <c r="N564">
        <v>96070</v>
      </c>
      <c r="O564">
        <v>79463</v>
      </c>
      <c r="P564"/>
      <c r="Q564"/>
      <c r="R564"/>
      <c r="S564"/>
      <c r="T564">
        <v>191618</v>
      </c>
      <c r="U564">
        <v>769083</v>
      </c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60" ht="15" x14ac:dyDescent="0.25">
      <c r="A565">
        <v>5</v>
      </c>
      <c r="B565" t="s">
        <v>3126</v>
      </c>
      <c r="C565" t="s">
        <v>3127</v>
      </c>
      <c r="D565" t="s">
        <v>3128</v>
      </c>
      <c r="E565" t="s">
        <v>3129</v>
      </c>
      <c r="F565">
        <v>550369</v>
      </c>
      <c r="G565">
        <v>0</v>
      </c>
      <c r="H565"/>
      <c r="I565"/>
      <c r="J565"/>
      <c r="K565"/>
      <c r="L565"/>
      <c r="M565">
        <v>863901</v>
      </c>
      <c r="N565">
        <v>86390</v>
      </c>
      <c r="O565">
        <v>70751</v>
      </c>
      <c r="P565"/>
      <c r="Q565"/>
      <c r="R565"/>
      <c r="S565"/>
      <c r="T565">
        <v>217595</v>
      </c>
      <c r="U565">
        <v>646306</v>
      </c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60" ht="15" x14ac:dyDescent="0.25">
      <c r="A566">
        <v>5</v>
      </c>
      <c r="B566" t="s">
        <v>3130</v>
      </c>
      <c r="C566" t="s">
        <v>3131</v>
      </c>
      <c r="D566" t="s">
        <v>3132</v>
      </c>
      <c r="E566" t="s">
        <v>3133</v>
      </c>
      <c r="F566">
        <v>550369</v>
      </c>
      <c r="G566">
        <v>0</v>
      </c>
      <c r="H566"/>
      <c r="I566"/>
      <c r="J566"/>
      <c r="K566"/>
      <c r="L566"/>
      <c r="M566">
        <v>900991</v>
      </c>
      <c r="N566">
        <v>90099</v>
      </c>
      <c r="O566">
        <v>74089</v>
      </c>
      <c r="P566"/>
      <c r="Q566"/>
      <c r="R566"/>
      <c r="S566"/>
      <c r="T566">
        <v>179692</v>
      </c>
      <c r="U566">
        <v>721299</v>
      </c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60" ht="15" x14ac:dyDescent="0.25">
      <c r="A567">
        <v>5</v>
      </c>
      <c r="B567" t="s">
        <v>3134</v>
      </c>
      <c r="C567" t="s">
        <v>3135</v>
      </c>
      <c r="D567" t="s">
        <v>3136</v>
      </c>
      <c r="E567" t="s">
        <v>3137</v>
      </c>
      <c r="F567">
        <v>539547</v>
      </c>
      <c r="G567">
        <v>0</v>
      </c>
      <c r="H567"/>
      <c r="I567"/>
      <c r="J567"/>
      <c r="K567"/>
      <c r="L567"/>
      <c r="M567">
        <v>980041</v>
      </c>
      <c r="N567">
        <v>98004</v>
      </c>
      <c r="O567">
        <v>81204</v>
      </c>
      <c r="P567"/>
      <c r="Q567"/>
      <c r="R567"/>
      <c r="S567"/>
      <c r="T567">
        <v>194603</v>
      </c>
      <c r="U567">
        <v>785438</v>
      </c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60" ht="15" x14ac:dyDescent="0.25">
      <c r="A568">
        <v>5</v>
      </c>
      <c r="B568" t="s">
        <v>3138</v>
      </c>
      <c r="C568" t="s">
        <v>3139</v>
      </c>
      <c r="D568" t="s">
        <v>3140</v>
      </c>
      <c r="E568" t="s">
        <v>3133</v>
      </c>
      <c r="F568">
        <v>539547</v>
      </c>
      <c r="G568">
        <v>0</v>
      </c>
      <c r="H568"/>
      <c r="I568"/>
      <c r="J568"/>
      <c r="K568"/>
      <c r="L568"/>
      <c r="M568">
        <v>971830</v>
      </c>
      <c r="N568">
        <v>97183</v>
      </c>
      <c r="O568">
        <v>80465</v>
      </c>
      <c r="P568"/>
      <c r="Q568"/>
      <c r="R568"/>
      <c r="S568"/>
      <c r="T568">
        <v>204543</v>
      </c>
      <c r="U568">
        <v>767287</v>
      </c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60" ht="15" x14ac:dyDescent="0.25">
      <c r="A569">
        <v>5</v>
      </c>
      <c r="B569" t="s">
        <v>3141</v>
      </c>
      <c r="C569" t="s">
        <v>3142</v>
      </c>
      <c r="D569" t="s">
        <v>3143</v>
      </c>
      <c r="E569" t="s">
        <v>3144</v>
      </c>
      <c r="F569">
        <v>539547</v>
      </c>
      <c r="G569">
        <v>0</v>
      </c>
      <c r="H569"/>
      <c r="I569"/>
      <c r="J569"/>
      <c r="K569"/>
      <c r="L569"/>
      <c r="M569">
        <v>994995</v>
      </c>
      <c r="N569">
        <v>99500</v>
      </c>
      <c r="O569">
        <v>82550</v>
      </c>
      <c r="P569"/>
      <c r="Q569"/>
      <c r="R569"/>
      <c r="S569"/>
      <c r="T569">
        <v>202145</v>
      </c>
      <c r="U569">
        <v>792850</v>
      </c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60" ht="15" x14ac:dyDescent="0.25">
      <c r="A570">
        <v>5</v>
      </c>
      <c r="B570" t="s">
        <v>3145</v>
      </c>
      <c r="C570" t="s">
        <v>3146</v>
      </c>
      <c r="D570" t="s">
        <v>3147</v>
      </c>
      <c r="E570" t="s">
        <v>3137</v>
      </c>
      <c r="F570">
        <v>550369</v>
      </c>
      <c r="G570">
        <v>0</v>
      </c>
      <c r="H570"/>
      <c r="I570"/>
      <c r="J570"/>
      <c r="K570"/>
      <c r="L570"/>
      <c r="M570">
        <v>110074</v>
      </c>
      <c r="N570">
        <v>11007</v>
      </c>
      <c r="O570">
        <v>2907</v>
      </c>
      <c r="P570"/>
      <c r="Q570"/>
      <c r="R570"/>
      <c r="S570"/>
      <c r="T570">
        <v>13914</v>
      </c>
      <c r="U570">
        <v>96160</v>
      </c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60" ht="15" x14ac:dyDescent="0.25">
      <c r="A571">
        <v>5</v>
      </c>
      <c r="B571" t="s">
        <v>3148</v>
      </c>
      <c r="C571" t="s">
        <v>3068</v>
      </c>
      <c r="D571" t="s">
        <v>3149</v>
      </c>
      <c r="E571" t="s">
        <v>3150</v>
      </c>
      <c r="F571">
        <v>577826</v>
      </c>
      <c r="G571">
        <v>0</v>
      </c>
      <c r="H571"/>
      <c r="I571"/>
      <c r="J571"/>
      <c r="K571"/>
      <c r="L571"/>
      <c r="M571">
        <v>1159170</v>
      </c>
      <c r="N571">
        <v>115917</v>
      </c>
      <c r="O571">
        <v>97325</v>
      </c>
      <c r="P571"/>
      <c r="Q571"/>
      <c r="R571"/>
      <c r="S571"/>
      <c r="T571">
        <v>229020</v>
      </c>
      <c r="U571">
        <v>930150</v>
      </c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60" ht="15" x14ac:dyDescent="0.25">
      <c r="A572">
        <v>5</v>
      </c>
      <c r="B572" t="s">
        <v>3151</v>
      </c>
      <c r="C572" t="s">
        <v>3152</v>
      </c>
      <c r="D572" t="s">
        <v>3153</v>
      </c>
      <c r="E572" t="s">
        <v>3154</v>
      </c>
      <c r="F572">
        <v>608457</v>
      </c>
      <c r="G572">
        <v>0</v>
      </c>
      <c r="H572"/>
      <c r="I572"/>
      <c r="J572"/>
      <c r="K572"/>
      <c r="L572"/>
      <c r="M572">
        <v>971546</v>
      </c>
      <c r="N572">
        <v>97155</v>
      </c>
      <c r="O572">
        <v>80439</v>
      </c>
      <c r="P572"/>
      <c r="Q572"/>
      <c r="R572"/>
      <c r="S572"/>
      <c r="T572">
        <v>192885</v>
      </c>
      <c r="U572">
        <v>778661</v>
      </c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60" ht="15" x14ac:dyDescent="0.25">
      <c r="A573">
        <v>5</v>
      </c>
      <c r="B573" t="s">
        <v>3155</v>
      </c>
      <c r="C573" t="s">
        <v>3156</v>
      </c>
      <c r="D573" t="s">
        <v>3069</v>
      </c>
      <c r="E573" t="s">
        <v>3154</v>
      </c>
      <c r="F573">
        <v>539547</v>
      </c>
      <c r="G573">
        <v>0</v>
      </c>
      <c r="H573"/>
      <c r="I573"/>
      <c r="J573"/>
      <c r="K573"/>
      <c r="L573"/>
      <c r="M573">
        <v>933416</v>
      </c>
      <c r="N573">
        <v>93342</v>
      </c>
      <c r="O573">
        <v>77007</v>
      </c>
      <c r="P573"/>
      <c r="Q573"/>
      <c r="R573"/>
      <c r="S573"/>
      <c r="T573">
        <v>191794</v>
      </c>
      <c r="U573">
        <v>741622</v>
      </c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60" ht="15" x14ac:dyDescent="0.25">
      <c r="A574">
        <v>5</v>
      </c>
      <c r="B574" t="s">
        <v>3157</v>
      </c>
      <c r="C574" t="s">
        <v>3158</v>
      </c>
      <c r="D574" t="s">
        <v>3159</v>
      </c>
      <c r="E574" t="s">
        <v>3154</v>
      </c>
      <c r="F574">
        <v>539547</v>
      </c>
      <c r="G574">
        <v>0</v>
      </c>
      <c r="H574"/>
      <c r="I574"/>
      <c r="J574"/>
      <c r="K574"/>
      <c r="L574"/>
      <c r="M574">
        <v>944853</v>
      </c>
      <c r="N574">
        <v>94485</v>
      </c>
      <c r="O574">
        <v>78037</v>
      </c>
      <c r="P574"/>
      <c r="Q574"/>
      <c r="R574"/>
      <c r="S574"/>
      <c r="T574">
        <v>228317</v>
      </c>
      <c r="U574">
        <v>716536</v>
      </c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60" ht="15" x14ac:dyDescent="0.25">
      <c r="A575">
        <v>5</v>
      </c>
      <c r="B575" t="s">
        <v>3160</v>
      </c>
      <c r="C575" t="s">
        <v>3161</v>
      </c>
      <c r="D575" t="s">
        <v>3162</v>
      </c>
      <c r="E575" t="s">
        <v>3154</v>
      </c>
      <c r="F575">
        <v>539547</v>
      </c>
      <c r="G575">
        <v>0</v>
      </c>
      <c r="H575"/>
      <c r="I575"/>
      <c r="J575"/>
      <c r="K575"/>
      <c r="L575"/>
      <c r="M575">
        <v>1065371</v>
      </c>
      <c r="N575">
        <v>106537</v>
      </c>
      <c r="O575">
        <v>88883</v>
      </c>
      <c r="P575"/>
      <c r="Q575"/>
      <c r="R575"/>
      <c r="S575"/>
      <c r="T575">
        <v>230715</v>
      </c>
      <c r="U575">
        <v>834656</v>
      </c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60" ht="15" x14ac:dyDescent="0.25">
      <c r="A576">
        <v>5</v>
      </c>
      <c r="B576" t="s">
        <v>3163</v>
      </c>
      <c r="C576" t="s">
        <v>3164</v>
      </c>
      <c r="D576" t="s">
        <v>3073</v>
      </c>
      <c r="E576" t="s">
        <v>3121</v>
      </c>
      <c r="F576">
        <v>608457</v>
      </c>
      <c r="G576">
        <v>0</v>
      </c>
      <c r="H576"/>
      <c r="I576"/>
      <c r="J576"/>
      <c r="K576"/>
      <c r="L576"/>
      <c r="M576">
        <v>654488</v>
      </c>
      <c r="N576">
        <v>65449</v>
      </c>
      <c r="O576">
        <v>51904</v>
      </c>
      <c r="P576"/>
      <c r="Q576"/>
      <c r="R576"/>
      <c r="S576"/>
      <c r="T576">
        <v>158192</v>
      </c>
      <c r="U576">
        <v>496296</v>
      </c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60" ht="15" x14ac:dyDescent="0.25">
      <c r="A577">
        <v>5</v>
      </c>
      <c r="B577" t="s">
        <v>3165</v>
      </c>
      <c r="C577" t="s">
        <v>3166</v>
      </c>
      <c r="D577" t="s">
        <v>3167</v>
      </c>
      <c r="E577" t="s">
        <v>3121</v>
      </c>
      <c r="F577">
        <v>577826</v>
      </c>
      <c r="G577">
        <v>0</v>
      </c>
      <c r="H577"/>
      <c r="I577"/>
      <c r="J577"/>
      <c r="K577"/>
      <c r="L577"/>
      <c r="M577">
        <v>1016598</v>
      </c>
      <c r="N577">
        <v>101660</v>
      </c>
      <c r="O577">
        <v>84494</v>
      </c>
      <c r="P577"/>
      <c r="Q577"/>
      <c r="R577"/>
      <c r="S577"/>
      <c r="T577">
        <v>207432</v>
      </c>
      <c r="U577">
        <v>809166</v>
      </c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60" ht="15" x14ac:dyDescent="0.25">
      <c r="A578">
        <v>5</v>
      </c>
      <c r="B578" t="s">
        <v>3168</v>
      </c>
      <c r="C578" t="s">
        <v>3169</v>
      </c>
      <c r="D578" t="s">
        <v>3170</v>
      </c>
      <c r="E578" t="s">
        <v>3121</v>
      </c>
      <c r="F578">
        <v>535286</v>
      </c>
      <c r="G578">
        <v>0</v>
      </c>
      <c r="H578"/>
      <c r="I578"/>
      <c r="J578"/>
      <c r="K578"/>
      <c r="L578"/>
      <c r="M578">
        <v>800951</v>
      </c>
      <c r="N578">
        <v>80095</v>
      </c>
      <c r="O578">
        <v>65086</v>
      </c>
      <c r="P578"/>
      <c r="Q578"/>
      <c r="R578"/>
      <c r="S578"/>
      <c r="T578">
        <v>186634</v>
      </c>
      <c r="U578">
        <v>614317</v>
      </c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60" ht="15" x14ac:dyDescent="0.25">
      <c r="A579">
        <v>5</v>
      </c>
      <c r="B579" t="s">
        <v>3171</v>
      </c>
      <c r="C579" t="s">
        <v>3172</v>
      </c>
      <c r="D579" t="s">
        <v>3173</v>
      </c>
      <c r="E579" t="s">
        <v>3082</v>
      </c>
      <c r="F579">
        <v>415496</v>
      </c>
      <c r="G579">
        <v>0</v>
      </c>
      <c r="H579"/>
      <c r="I579"/>
      <c r="J579"/>
      <c r="K579"/>
      <c r="L579"/>
      <c r="M579">
        <v>415496</v>
      </c>
      <c r="N579">
        <v>41550</v>
      </c>
      <c r="O579">
        <v>30395</v>
      </c>
      <c r="P579"/>
      <c r="Q579"/>
      <c r="R579"/>
      <c r="S579"/>
      <c r="T579">
        <v>166200</v>
      </c>
      <c r="U579">
        <v>249296</v>
      </c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 spans="1:60" ht="15" x14ac:dyDescent="0.25">
      <c r="A580">
        <v>5</v>
      </c>
      <c r="B580" t="s">
        <v>3174</v>
      </c>
      <c r="C580" t="s">
        <v>3175</v>
      </c>
      <c r="D580" t="s">
        <v>3176</v>
      </c>
      <c r="E580" t="s">
        <v>3121</v>
      </c>
      <c r="F580">
        <v>539547</v>
      </c>
      <c r="G580">
        <v>0</v>
      </c>
      <c r="H580"/>
      <c r="I580"/>
      <c r="J580"/>
      <c r="K580"/>
      <c r="L580"/>
      <c r="M580">
        <v>974469</v>
      </c>
      <c r="N580">
        <v>97447</v>
      </c>
      <c r="O580">
        <v>80702</v>
      </c>
      <c r="P580"/>
      <c r="Q580"/>
      <c r="R580"/>
      <c r="S580"/>
      <c r="T580">
        <v>272194</v>
      </c>
      <c r="U580">
        <v>702275</v>
      </c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 spans="1:60" ht="15" x14ac:dyDescent="0.25">
      <c r="A581">
        <v>5</v>
      </c>
      <c r="B581" t="s">
        <v>3177</v>
      </c>
      <c r="C581" t="s">
        <v>3178</v>
      </c>
      <c r="D581" t="s">
        <v>3179</v>
      </c>
      <c r="E581" t="s">
        <v>3180</v>
      </c>
      <c r="F581">
        <v>539547</v>
      </c>
      <c r="G581">
        <v>0</v>
      </c>
      <c r="H581"/>
      <c r="I581"/>
      <c r="J581"/>
      <c r="K581"/>
      <c r="L581"/>
      <c r="M581">
        <v>908492</v>
      </c>
      <c r="N581">
        <v>90849</v>
      </c>
      <c r="O581">
        <v>74764</v>
      </c>
      <c r="P581"/>
      <c r="Q581"/>
      <c r="R581"/>
      <c r="S581"/>
      <c r="T581">
        <v>193808</v>
      </c>
      <c r="U581">
        <v>714684</v>
      </c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 spans="1:60" ht="15" x14ac:dyDescent="0.25">
      <c r="A582">
        <v>5</v>
      </c>
      <c r="B582" t="s">
        <v>3181</v>
      </c>
      <c r="C582" t="s">
        <v>3182</v>
      </c>
      <c r="D582" t="s">
        <v>3183</v>
      </c>
      <c r="E582" t="s">
        <v>3184</v>
      </c>
      <c r="F582">
        <v>539547</v>
      </c>
      <c r="G582">
        <v>0</v>
      </c>
      <c r="H582"/>
      <c r="I582"/>
      <c r="J582"/>
      <c r="K582"/>
      <c r="L582"/>
      <c r="M582">
        <v>891484</v>
      </c>
      <c r="N582">
        <v>89148</v>
      </c>
      <c r="O582">
        <v>73234</v>
      </c>
      <c r="P582"/>
      <c r="Q582"/>
      <c r="R582"/>
      <c r="S582"/>
      <c r="T582">
        <v>217227</v>
      </c>
      <c r="U582">
        <v>674257</v>
      </c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 spans="1:60" ht="15" x14ac:dyDescent="0.25">
      <c r="A583">
        <v>5</v>
      </c>
      <c r="B583" t="s">
        <v>3514</v>
      </c>
      <c r="C583" t="s">
        <v>3515</v>
      </c>
      <c r="D583" t="s">
        <v>3516</v>
      </c>
      <c r="E583" t="s">
        <v>3517</v>
      </c>
      <c r="F583">
        <v>539547</v>
      </c>
      <c r="G583">
        <v>0</v>
      </c>
      <c r="H583"/>
      <c r="I583"/>
      <c r="J583"/>
      <c r="K583"/>
      <c r="L583"/>
      <c r="M583">
        <v>943680</v>
      </c>
      <c r="N583">
        <v>94368</v>
      </c>
      <c r="O583">
        <v>77931</v>
      </c>
      <c r="P583"/>
      <c r="Q583"/>
      <c r="R583"/>
      <c r="S583"/>
      <c r="T583">
        <v>187694</v>
      </c>
      <c r="U583">
        <v>755986</v>
      </c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 spans="1:60" ht="15" x14ac:dyDescent="0.25">
      <c r="A584">
        <v>5</v>
      </c>
      <c r="B584" t="s">
        <v>3185</v>
      </c>
      <c r="C584" t="s">
        <v>3186</v>
      </c>
      <c r="D584" t="s">
        <v>3187</v>
      </c>
      <c r="E584" t="s">
        <v>3121</v>
      </c>
      <c r="F584">
        <v>539547</v>
      </c>
      <c r="G584">
        <v>0</v>
      </c>
      <c r="H584"/>
      <c r="I584"/>
      <c r="J584"/>
      <c r="K584"/>
      <c r="L584"/>
      <c r="M584">
        <v>993823</v>
      </c>
      <c r="N584">
        <v>99382</v>
      </c>
      <c r="O584">
        <v>82444</v>
      </c>
      <c r="P584"/>
      <c r="Q584"/>
      <c r="R584"/>
      <c r="S584"/>
      <c r="T584">
        <v>222721</v>
      </c>
      <c r="U584">
        <v>771102</v>
      </c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 spans="1:60" ht="15" x14ac:dyDescent="0.25">
      <c r="A585">
        <v>5</v>
      </c>
      <c r="B585" t="s">
        <v>3188</v>
      </c>
      <c r="C585" t="s">
        <v>3189</v>
      </c>
      <c r="D585" t="s">
        <v>3190</v>
      </c>
      <c r="E585" t="s">
        <v>3121</v>
      </c>
      <c r="F585">
        <v>539547</v>
      </c>
      <c r="G585">
        <v>0</v>
      </c>
      <c r="H585"/>
      <c r="I585"/>
      <c r="J585"/>
      <c r="K585"/>
      <c r="L585"/>
      <c r="M585">
        <v>1065252</v>
      </c>
      <c r="N585">
        <v>106525</v>
      </c>
      <c r="O585">
        <v>88873</v>
      </c>
      <c r="P585"/>
      <c r="Q585"/>
      <c r="R585"/>
      <c r="S585"/>
      <c r="T585">
        <v>210559</v>
      </c>
      <c r="U585">
        <v>854693</v>
      </c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 spans="1:60" ht="15" x14ac:dyDescent="0.25">
      <c r="A586">
        <v>5</v>
      </c>
      <c r="B586" t="s">
        <v>3191</v>
      </c>
      <c r="C586" t="s">
        <v>3192</v>
      </c>
      <c r="D586" t="s">
        <v>3193</v>
      </c>
      <c r="E586" t="s">
        <v>3133</v>
      </c>
      <c r="F586">
        <v>539547</v>
      </c>
      <c r="G586">
        <v>0</v>
      </c>
      <c r="H586"/>
      <c r="I586"/>
      <c r="J586"/>
      <c r="K586"/>
      <c r="L586"/>
      <c r="M586">
        <v>851898</v>
      </c>
      <c r="N586">
        <v>85190</v>
      </c>
      <c r="O586">
        <v>69671</v>
      </c>
      <c r="P586"/>
      <c r="Q586"/>
      <c r="R586"/>
      <c r="S586"/>
      <c r="T586">
        <v>170256</v>
      </c>
      <c r="U586">
        <v>681642</v>
      </c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 spans="1:60" ht="15" x14ac:dyDescent="0.25">
      <c r="A587">
        <v>5</v>
      </c>
      <c r="B587" t="s">
        <v>3194</v>
      </c>
      <c r="C587" t="s">
        <v>3195</v>
      </c>
      <c r="D587" t="s">
        <v>3196</v>
      </c>
      <c r="E587" t="s">
        <v>3197</v>
      </c>
      <c r="F587">
        <v>539547</v>
      </c>
      <c r="G587">
        <v>0</v>
      </c>
      <c r="H587"/>
      <c r="I587"/>
      <c r="J587"/>
      <c r="K587"/>
      <c r="L587"/>
      <c r="M587">
        <v>833718</v>
      </c>
      <c r="N587">
        <v>83372</v>
      </c>
      <c r="O587">
        <v>68035</v>
      </c>
      <c r="P587"/>
      <c r="Q587"/>
      <c r="R587"/>
      <c r="S587"/>
      <c r="T587">
        <v>218202</v>
      </c>
      <c r="U587">
        <v>615516</v>
      </c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 spans="1:60" ht="15" x14ac:dyDescent="0.25">
      <c r="A588">
        <v>5</v>
      </c>
      <c r="B588" t="s">
        <v>3198</v>
      </c>
      <c r="C588" t="s">
        <v>3199</v>
      </c>
      <c r="D588" t="s">
        <v>3200</v>
      </c>
      <c r="E588" t="s">
        <v>3201</v>
      </c>
      <c r="F588">
        <v>535286</v>
      </c>
      <c r="G588">
        <v>0</v>
      </c>
      <c r="H588"/>
      <c r="I588"/>
      <c r="J588"/>
      <c r="K588"/>
      <c r="L588"/>
      <c r="M588">
        <v>870771</v>
      </c>
      <c r="N588">
        <v>87077</v>
      </c>
      <c r="O588">
        <v>71369</v>
      </c>
      <c r="P588"/>
      <c r="Q588"/>
      <c r="R588"/>
      <c r="S588"/>
      <c r="T588">
        <v>182299</v>
      </c>
      <c r="U588">
        <v>688472</v>
      </c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 spans="1:60" ht="15" x14ac:dyDescent="0.25">
      <c r="A589">
        <v>5</v>
      </c>
      <c r="B589" t="s">
        <v>3202</v>
      </c>
      <c r="C589" t="s">
        <v>3203</v>
      </c>
      <c r="D589" t="s">
        <v>3204</v>
      </c>
      <c r="E589" t="s">
        <v>3205</v>
      </c>
      <c r="F589">
        <v>550369</v>
      </c>
      <c r="G589">
        <v>0</v>
      </c>
      <c r="H589"/>
      <c r="I589"/>
      <c r="J589"/>
      <c r="K589"/>
      <c r="L589"/>
      <c r="M589">
        <v>1049052</v>
      </c>
      <c r="N589">
        <v>104905</v>
      </c>
      <c r="O589">
        <v>87415</v>
      </c>
      <c r="P589"/>
      <c r="Q589"/>
      <c r="R589"/>
      <c r="S589"/>
      <c r="T589">
        <v>258274</v>
      </c>
      <c r="U589">
        <v>790778</v>
      </c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 spans="1:60" ht="15" x14ac:dyDescent="0.25">
      <c r="A590">
        <v>5</v>
      </c>
      <c r="B590" t="s">
        <v>3206</v>
      </c>
      <c r="C590" t="s">
        <v>3207</v>
      </c>
      <c r="D590" t="s">
        <v>3208</v>
      </c>
      <c r="E590" t="s">
        <v>3209</v>
      </c>
      <c r="F590">
        <v>469105</v>
      </c>
      <c r="G590">
        <v>0</v>
      </c>
      <c r="H590"/>
      <c r="I590"/>
      <c r="J590"/>
      <c r="K590"/>
      <c r="L590"/>
      <c r="M590">
        <v>469105</v>
      </c>
      <c r="N590">
        <v>46911</v>
      </c>
      <c r="O590">
        <v>35219</v>
      </c>
      <c r="P590"/>
      <c r="Q590"/>
      <c r="R590"/>
      <c r="S590"/>
      <c r="T590">
        <v>195171</v>
      </c>
      <c r="U590">
        <v>273934</v>
      </c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 spans="1:60" ht="15" x14ac:dyDescent="0.25">
      <c r="A591">
        <v>5</v>
      </c>
      <c r="B591" t="s">
        <v>3210</v>
      </c>
      <c r="C591" t="s">
        <v>3211</v>
      </c>
      <c r="D591" t="s">
        <v>3212</v>
      </c>
      <c r="E591" t="s">
        <v>3213</v>
      </c>
      <c r="F591">
        <v>539547</v>
      </c>
      <c r="G591">
        <v>0</v>
      </c>
      <c r="H591"/>
      <c r="I591"/>
      <c r="J591"/>
      <c r="K591"/>
      <c r="L591"/>
      <c r="M591">
        <v>931658</v>
      </c>
      <c r="N591">
        <v>93166</v>
      </c>
      <c r="O591">
        <v>76849</v>
      </c>
      <c r="P591"/>
      <c r="Q591"/>
      <c r="R591"/>
      <c r="S591"/>
      <c r="T591">
        <v>235360</v>
      </c>
      <c r="U591">
        <v>696298</v>
      </c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 spans="1:60" ht="15" x14ac:dyDescent="0.25">
      <c r="A592">
        <v>5</v>
      </c>
      <c r="B592" t="s">
        <v>3214</v>
      </c>
      <c r="C592" t="s">
        <v>3215</v>
      </c>
      <c r="D592" t="s">
        <v>3216</v>
      </c>
      <c r="E592" t="s">
        <v>3121</v>
      </c>
      <c r="F592">
        <v>550369</v>
      </c>
      <c r="G592">
        <v>0</v>
      </c>
      <c r="H592"/>
      <c r="I592"/>
      <c r="J592"/>
      <c r="K592"/>
      <c r="L592"/>
      <c r="M592">
        <v>995212</v>
      </c>
      <c r="N592">
        <v>99521</v>
      </c>
      <c r="O592">
        <v>82569</v>
      </c>
      <c r="P592"/>
      <c r="Q592"/>
      <c r="R592"/>
      <c r="S592"/>
      <c r="T592">
        <v>253144</v>
      </c>
      <c r="U592">
        <v>742068</v>
      </c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 spans="1:60" ht="15" x14ac:dyDescent="0.25">
      <c r="A593">
        <v>5</v>
      </c>
      <c r="B593" t="s">
        <v>3217</v>
      </c>
      <c r="C593" t="s">
        <v>3218</v>
      </c>
      <c r="D593" t="s">
        <v>3166</v>
      </c>
      <c r="E593" t="s">
        <v>3078</v>
      </c>
      <c r="F593">
        <v>332397</v>
      </c>
      <c r="G593">
        <v>0</v>
      </c>
      <c r="H593"/>
      <c r="I593"/>
      <c r="J593"/>
      <c r="K593"/>
      <c r="L593"/>
      <c r="M593">
        <v>354075</v>
      </c>
      <c r="N593">
        <v>35408</v>
      </c>
      <c r="O593">
        <v>24867</v>
      </c>
      <c r="P593"/>
      <c r="Q593"/>
      <c r="R593"/>
      <c r="S593"/>
      <c r="T593">
        <v>304299</v>
      </c>
      <c r="U593">
        <v>49776</v>
      </c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 spans="1:60" ht="15" x14ac:dyDescent="0.25">
      <c r="A594">
        <v>5</v>
      </c>
      <c r="B594" t="s">
        <v>3219</v>
      </c>
      <c r="C594" t="s">
        <v>3220</v>
      </c>
      <c r="D594" t="s">
        <v>3221</v>
      </c>
      <c r="E594" t="s">
        <v>3121</v>
      </c>
      <c r="F594">
        <v>577826</v>
      </c>
      <c r="G594">
        <v>0</v>
      </c>
      <c r="H594"/>
      <c r="I594"/>
      <c r="J594"/>
      <c r="K594"/>
      <c r="L594"/>
      <c r="M594">
        <v>806822</v>
      </c>
      <c r="N594">
        <v>80682</v>
      </c>
      <c r="O594">
        <v>65614</v>
      </c>
      <c r="P594"/>
      <c r="Q594"/>
      <c r="R594"/>
      <c r="S594"/>
      <c r="T594">
        <v>286474</v>
      </c>
      <c r="U594">
        <v>520348</v>
      </c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 spans="1:60" ht="15" x14ac:dyDescent="0.25">
      <c r="A595">
        <v>5</v>
      </c>
      <c r="B595" t="s">
        <v>3222</v>
      </c>
      <c r="C595" t="s">
        <v>3223</v>
      </c>
      <c r="D595" t="s">
        <v>3224</v>
      </c>
      <c r="E595" t="s">
        <v>3078</v>
      </c>
      <c r="F595">
        <v>373016</v>
      </c>
      <c r="G595">
        <v>0</v>
      </c>
      <c r="H595"/>
      <c r="I595"/>
      <c r="J595"/>
      <c r="K595"/>
      <c r="L595"/>
      <c r="M595">
        <v>113527</v>
      </c>
      <c r="N595">
        <v>11353</v>
      </c>
      <c r="O595">
        <v>3217</v>
      </c>
      <c r="P595"/>
      <c r="Q595"/>
      <c r="R595"/>
      <c r="S595"/>
      <c r="T595">
        <v>32805</v>
      </c>
      <c r="U595">
        <v>80722</v>
      </c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 spans="1:60" ht="15" x14ac:dyDescent="0.25">
      <c r="A596">
        <v>5</v>
      </c>
      <c r="B596" t="s">
        <v>3225</v>
      </c>
      <c r="C596" t="s">
        <v>3226</v>
      </c>
      <c r="D596" t="s">
        <v>3227</v>
      </c>
      <c r="E596" t="s">
        <v>3228</v>
      </c>
      <c r="F596">
        <v>371016</v>
      </c>
      <c r="G596">
        <v>0</v>
      </c>
      <c r="H596"/>
      <c r="I596"/>
      <c r="J596"/>
      <c r="K596"/>
      <c r="L596"/>
      <c r="M596">
        <v>516196</v>
      </c>
      <c r="N596">
        <v>51620</v>
      </c>
      <c r="O596">
        <v>39458</v>
      </c>
      <c r="P596"/>
      <c r="Q596"/>
      <c r="R596"/>
      <c r="S596"/>
      <c r="T596">
        <v>132936</v>
      </c>
      <c r="U596">
        <v>383260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 spans="1:60" ht="15" x14ac:dyDescent="0.25">
      <c r="A597">
        <v>5</v>
      </c>
      <c r="B597" t="s">
        <v>3229</v>
      </c>
      <c r="C597" t="s">
        <v>3230</v>
      </c>
      <c r="D597" t="s">
        <v>3231</v>
      </c>
      <c r="E597" t="s">
        <v>3184</v>
      </c>
      <c r="F597">
        <v>539547</v>
      </c>
      <c r="G597">
        <v>0</v>
      </c>
      <c r="H597"/>
      <c r="I597"/>
      <c r="J597"/>
      <c r="K597"/>
      <c r="L597"/>
      <c r="M597">
        <v>851312</v>
      </c>
      <c r="N597">
        <v>85131</v>
      </c>
      <c r="O597">
        <v>69618</v>
      </c>
      <c r="P597"/>
      <c r="Q597"/>
      <c r="R597"/>
      <c r="S597"/>
      <c r="T597">
        <v>209244</v>
      </c>
      <c r="U597">
        <v>642068</v>
      </c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 spans="1:60" ht="15" x14ac:dyDescent="0.25">
      <c r="A598">
        <v>5</v>
      </c>
      <c r="B598" t="s">
        <v>3232</v>
      </c>
      <c r="C598" t="s">
        <v>3233</v>
      </c>
      <c r="D598" t="s">
        <v>3234</v>
      </c>
      <c r="E598" t="s">
        <v>3235</v>
      </c>
      <c r="F598">
        <v>539547</v>
      </c>
      <c r="G598">
        <v>0</v>
      </c>
      <c r="H598"/>
      <c r="I598"/>
      <c r="J598"/>
      <c r="K598"/>
      <c r="L598"/>
      <c r="M598">
        <v>895297</v>
      </c>
      <c r="N598">
        <v>89530</v>
      </c>
      <c r="O598">
        <v>73577</v>
      </c>
      <c r="P598"/>
      <c r="Q598"/>
      <c r="R598"/>
      <c r="S598"/>
      <c r="T598">
        <v>196502</v>
      </c>
      <c r="U598">
        <v>698795</v>
      </c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 spans="1:60" ht="15" x14ac:dyDescent="0.25">
      <c r="A599">
        <v>5</v>
      </c>
      <c r="B599" t="s">
        <v>3500</v>
      </c>
      <c r="C599" t="s">
        <v>3501</v>
      </c>
      <c r="D599" t="s">
        <v>3502</v>
      </c>
      <c r="E599" t="s">
        <v>3503</v>
      </c>
      <c r="F599">
        <v>539547</v>
      </c>
      <c r="G599">
        <v>0</v>
      </c>
      <c r="H599"/>
      <c r="I599"/>
      <c r="J599"/>
      <c r="K599"/>
      <c r="L599"/>
      <c r="M599">
        <v>841342</v>
      </c>
      <c r="N599">
        <v>84134</v>
      </c>
      <c r="O599">
        <v>68721</v>
      </c>
      <c r="P599"/>
      <c r="Q599"/>
      <c r="R599"/>
      <c r="S599"/>
      <c r="T599">
        <v>212750</v>
      </c>
      <c r="U599">
        <v>628592</v>
      </c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 spans="1:60" ht="15" x14ac:dyDescent="0.25">
      <c r="A600">
        <v>5</v>
      </c>
      <c r="B600" t="s">
        <v>3236</v>
      </c>
      <c r="C600" t="s">
        <v>3237</v>
      </c>
      <c r="D600" t="s">
        <v>3179</v>
      </c>
      <c r="E600" t="s">
        <v>3238</v>
      </c>
      <c r="F600">
        <v>539547</v>
      </c>
      <c r="G600">
        <v>0</v>
      </c>
      <c r="H600"/>
      <c r="I600"/>
      <c r="J600"/>
      <c r="K600"/>
      <c r="L600"/>
      <c r="M600">
        <v>766567</v>
      </c>
      <c r="N600">
        <v>76657</v>
      </c>
      <c r="O600">
        <v>61991</v>
      </c>
      <c r="P600"/>
      <c r="Q600"/>
      <c r="R600"/>
      <c r="S600"/>
      <c r="T600">
        <v>168793</v>
      </c>
      <c r="U600">
        <v>597774</v>
      </c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 spans="1:60" ht="15" x14ac:dyDescent="0.25">
      <c r="A601">
        <v>5</v>
      </c>
      <c r="B601" t="s">
        <v>3239</v>
      </c>
      <c r="C601" t="s">
        <v>3240</v>
      </c>
      <c r="D601" t="s">
        <v>3241</v>
      </c>
      <c r="E601" t="s">
        <v>3242</v>
      </c>
      <c r="F601">
        <v>539547</v>
      </c>
      <c r="G601">
        <v>0</v>
      </c>
      <c r="H601"/>
      <c r="I601"/>
      <c r="J601"/>
      <c r="K601"/>
      <c r="L601"/>
      <c r="M601">
        <v>861282</v>
      </c>
      <c r="N601">
        <v>86128</v>
      </c>
      <c r="O601">
        <v>70515</v>
      </c>
      <c r="P601"/>
      <c r="Q601"/>
      <c r="R601"/>
      <c r="S601"/>
      <c r="T601">
        <v>200738</v>
      </c>
      <c r="U601">
        <v>660544</v>
      </c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 spans="1:60" ht="15" x14ac:dyDescent="0.25">
      <c r="A602">
        <v>5</v>
      </c>
      <c r="B602" t="s">
        <v>3243</v>
      </c>
      <c r="C602" t="s">
        <v>3244</v>
      </c>
      <c r="D602" t="s">
        <v>3245</v>
      </c>
      <c r="E602" t="s">
        <v>3242</v>
      </c>
      <c r="F602">
        <v>550369</v>
      </c>
      <c r="G602">
        <v>0</v>
      </c>
      <c r="H602"/>
      <c r="I602"/>
      <c r="J602"/>
      <c r="K602"/>
      <c r="L602"/>
      <c r="M602">
        <v>924620</v>
      </c>
      <c r="N602">
        <v>92462</v>
      </c>
      <c r="O602">
        <v>76216</v>
      </c>
      <c r="P602"/>
      <c r="Q602"/>
      <c r="R602"/>
      <c r="S602"/>
      <c r="T602">
        <v>265832</v>
      </c>
      <c r="U602">
        <v>658788</v>
      </c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 spans="1:60" ht="15" x14ac:dyDescent="0.25">
      <c r="A603">
        <v>5</v>
      </c>
      <c r="B603" t="s">
        <v>3246</v>
      </c>
      <c r="C603" t="s">
        <v>3247</v>
      </c>
      <c r="D603" t="s">
        <v>3248</v>
      </c>
      <c r="E603" t="s">
        <v>3249</v>
      </c>
      <c r="F603">
        <v>539547</v>
      </c>
      <c r="G603">
        <v>0</v>
      </c>
      <c r="H603"/>
      <c r="I603"/>
      <c r="J603"/>
      <c r="K603"/>
      <c r="L603"/>
      <c r="M603">
        <v>1113755</v>
      </c>
      <c r="N603">
        <v>111376</v>
      </c>
      <c r="O603">
        <v>93238</v>
      </c>
      <c r="P603"/>
      <c r="Q603"/>
      <c r="R603"/>
      <c r="S603"/>
      <c r="T603">
        <v>239409</v>
      </c>
      <c r="U603">
        <v>874346</v>
      </c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 spans="1:60" ht="15" x14ac:dyDescent="0.25">
      <c r="A604">
        <v>5</v>
      </c>
      <c r="B604" t="s">
        <v>3250</v>
      </c>
      <c r="C604" t="s">
        <v>3251</v>
      </c>
      <c r="D604" t="s">
        <v>3252</v>
      </c>
      <c r="E604" t="s">
        <v>3078</v>
      </c>
      <c r="F604">
        <v>415496</v>
      </c>
      <c r="G604">
        <v>0</v>
      </c>
      <c r="H604"/>
      <c r="I604"/>
      <c r="J604"/>
      <c r="K604"/>
      <c r="L604"/>
      <c r="M604">
        <v>415496</v>
      </c>
      <c r="N604">
        <v>41550</v>
      </c>
      <c r="O604">
        <v>30395</v>
      </c>
      <c r="P604"/>
      <c r="Q604"/>
      <c r="R604"/>
      <c r="S604"/>
      <c r="T604">
        <v>244976</v>
      </c>
      <c r="U604">
        <v>170520</v>
      </c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 spans="1:60" ht="15" x14ac:dyDescent="0.25">
      <c r="A605">
        <v>5</v>
      </c>
      <c r="B605" t="s">
        <v>3253</v>
      </c>
      <c r="C605" t="s">
        <v>3254</v>
      </c>
      <c r="D605" t="s">
        <v>3255</v>
      </c>
      <c r="E605" t="s">
        <v>3256</v>
      </c>
      <c r="F605">
        <v>608457</v>
      </c>
      <c r="G605">
        <v>0</v>
      </c>
      <c r="H605"/>
      <c r="I605"/>
      <c r="J605"/>
      <c r="K605"/>
      <c r="L605"/>
      <c r="M605">
        <v>1109509</v>
      </c>
      <c r="N605">
        <v>110951</v>
      </c>
      <c r="O605">
        <v>92856</v>
      </c>
      <c r="P605"/>
      <c r="Q605"/>
      <c r="R605"/>
      <c r="S605"/>
      <c r="T605">
        <v>280142</v>
      </c>
      <c r="U605">
        <v>829367</v>
      </c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 spans="1:60" ht="15" x14ac:dyDescent="0.25">
      <c r="A606">
        <v>5</v>
      </c>
      <c r="B606" t="s">
        <v>3257</v>
      </c>
      <c r="C606" t="s">
        <v>3258</v>
      </c>
      <c r="D606" t="s">
        <v>3259</v>
      </c>
      <c r="E606" t="s">
        <v>3078</v>
      </c>
      <c r="F606">
        <v>396798</v>
      </c>
      <c r="G606">
        <v>0</v>
      </c>
      <c r="H606"/>
      <c r="I606"/>
      <c r="J606"/>
      <c r="K606"/>
      <c r="L606"/>
      <c r="M606">
        <v>396798</v>
      </c>
      <c r="N606">
        <v>30950</v>
      </c>
      <c r="O606">
        <v>29585</v>
      </c>
      <c r="P606"/>
      <c r="Q606"/>
      <c r="R606"/>
      <c r="S606"/>
      <c r="T606">
        <v>134351</v>
      </c>
      <c r="U606">
        <v>262447</v>
      </c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 spans="1:60" ht="15" x14ac:dyDescent="0.25">
      <c r="A607">
        <v>5</v>
      </c>
      <c r="B607" t="s">
        <v>3260</v>
      </c>
      <c r="C607" t="s">
        <v>3261</v>
      </c>
      <c r="D607" t="s">
        <v>3111</v>
      </c>
      <c r="E607" t="s">
        <v>3133</v>
      </c>
      <c r="F607">
        <v>539547</v>
      </c>
      <c r="G607">
        <v>0</v>
      </c>
      <c r="H607"/>
      <c r="I607"/>
      <c r="J607"/>
      <c r="K607"/>
      <c r="L607"/>
      <c r="M607">
        <v>944853</v>
      </c>
      <c r="N607">
        <v>94485</v>
      </c>
      <c r="O607">
        <v>78037</v>
      </c>
      <c r="P607"/>
      <c r="Q607"/>
      <c r="R607"/>
      <c r="S607"/>
      <c r="T607">
        <v>271217</v>
      </c>
      <c r="U607">
        <v>673636</v>
      </c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 spans="1:60" ht="15" x14ac:dyDescent="0.25">
      <c r="A608">
        <v>5</v>
      </c>
      <c r="B608" t="s">
        <v>3262</v>
      </c>
      <c r="C608" t="s">
        <v>3263</v>
      </c>
      <c r="D608" t="s">
        <v>3264</v>
      </c>
      <c r="E608" t="s">
        <v>3121</v>
      </c>
      <c r="F608">
        <v>539547</v>
      </c>
      <c r="G608">
        <v>120209</v>
      </c>
      <c r="H608"/>
      <c r="I608"/>
      <c r="J608"/>
      <c r="K608"/>
      <c r="L608"/>
      <c r="M608">
        <v>541231</v>
      </c>
      <c r="N608">
        <v>42102</v>
      </c>
      <c r="O608">
        <v>30892</v>
      </c>
      <c r="P608"/>
      <c r="Q608"/>
      <c r="R608"/>
      <c r="S608"/>
      <c r="T608">
        <v>120009</v>
      </c>
      <c r="U608">
        <v>421222</v>
      </c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 spans="1:60" ht="15" x14ac:dyDescent="0.25">
      <c r="A609">
        <v>5</v>
      </c>
      <c r="B609" t="s">
        <v>3265</v>
      </c>
      <c r="C609" t="s">
        <v>3266</v>
      </c>
      <c r="D609" t="s">
        <v>3267</v>
      </c>
      <c r="E609" t="s">
        <v>3082</v>
      </c>
      <c r="F609">
        <v>396798</v>
      </c>
      <c r="G609">
        <v>0</v>
      </c>
      <c r="H609"/>
      <c r="I609"/>
      <c r="J609"/>
      <c r="K609"/>
      <c r="L609"/>
      <c r="M609">
        <v>396798</v>
      </c>
      <c r="N609">
        <v>39680</v>
      </c>
      <c r="O609">
        <v>28712</v>
      </c>
      <c r="P609"/>
      <c r="Q609"/>
      <c r="R609"/>
      <c r="S609"/>
      <c r="T609">
        <v>120210</v>
      </c>
      <c r="U609">
        <v>276588</v>
      </c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 spans="1:60" ht="15" x14ac:dyDescent="0.25">
      <c r="A610">
        <v>5</v>
      </c>
      <c r="B610" t="s">
        <v>3268</v>
      </c>
      <c r="C610" t="s">
        <v>3269</v>
      </c>
      <c r="D610" t="s">
        <v>3270</v>
      </c>
      <c r="E610" t="s">
        <v>3271</v>
      </c>
      <c r="F610">
        <v>535286</v>
      </c>
      <c r="G610">
        <v>0</v>
      </c>
      <c r="H610"/>
      <c r="I610"/>
      <c r="J610"/>
      <c r="K610"/>
      <c r="L610"/>
      <c r="M610">
        <v>936228</v>
      </c>
      <c r="N610">
        <v>93623</v>
      </c>
      <c r="O610">
        <v>77261</v>
      </c>
      <c r="P610"/>
      <c r="Q610"/>
      <c r="R610"/>
      <c r="S610"/>
      <c r="T610">
        <v>199337</v>
      </c>
      <c r="U610">
        <v>736891</v>
      </c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 spans="1:60" ht="15" x14ac:dyDescent="0.25">
      <c r="A611">
        <v>5</v>
      </c>
      <c r="B611" t="s">
        <v>3272</v>
      </c>
      <c r="C611" t="s">
        <v>3273</v>
      </c>
      <c r="D611" t="s">
        <v>3274</v>
      </c>
      <c r="E611" t="s">
        <v>3117</v>
      </c>
      <c r="F611">
        <v>539547</v>
      </c>
      <c r="G611">
        <v>0</v>
      </c>
      <c r="H611"/>
      <c r="I611"/>
      <c r="J611"/>
      <c r="K611"/>
      <c r="L611"/>
      <c r="M611">
        <v>1009657</v>
      </c>
      <c r="N611">
        <v>100966</v>
      </c>
      <c r="O611">
        <v>83869</v>
      </c>
      <c r="P611"/>
      <c r="Q611"/>
      <c r="R611"/>
      <c r="S611"/>
      <c r="T611">
        <v>280980</v>
      </c>
      <c r="U611">
        <v>728677</v>
      </c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 spans="1:60" ht="15" x14ac:dyDescent="0.25">
      <c r="A612">
        <v>5</v>
      </c>
      <c r="B612" t="s">
        <v>3518</v>
      </c>
      <c r="C612" t="s">
        <v>3123</v>
      </c>
      <c r="D612" t="s">
        <v>3519</v>
      </c>
      <c r="E612" t="s">
        <v>3520</v>
      </c>
      <c r="F612">
        <v>535286</v>
      </c>
      <c r="G612">
        <v>0</v>
      </c>
      <c r="H612"/>
      <c r="I612"/>
      <c r="J612"/>
      <c r="K612"/>
      <c r="L612"/>
      <c r="M612">
        <v>818406</v>
      </c>
      <c r="N612">
        <v>81841</v>
      </c>
      <c r="O612">
        <v>66657</v>
      </c>
      <c r="P612"/>
      <c r="Q612"/>
      <c r="R612"/>
      <c r="S612"/>
      <c r="T612">
        <v>266601</v>
      </c>
      <c r="U612">
        <v>551805</v>
      </c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 spans="1:60" ht="15" x14ac:dyDescent="0.25">
      <c r="A613">
        <v>5</v>
      </c>
      <c r="B613" t="s">
        <v>3275</v>
      </c>
      <c r="C613" t="s">
        <v>3276</v>
      </c>
      <c r="D613" t="s">
        <v>3277</v>
      </c>
      <c r="E613" t="s">
        <v>3228</v>
      </c>
      <c r="F613">
        <v>396798</v>
      </c>
      <c r="G613">
        <v>0</v>
      </c>
      <c r="H613"/>
      <c r="I613"/>
      <c r="J613"/>
      <c r="K613"/>
      <c r="L613"/>
      <c r="M613">
        <v>526189</v>
      </c>
      <c r="N613">
        <v>52619</v>
      </c>
      <c r="O613">
        <v>40357</v>
      </c>
      <c r="P613"/>
      <c r="Q613"/>
      <c r="R613"/>
      <c r="S613"/>
      <c r="T613">
        <v>209978</v>
      </c>
      <c r="U613">
        <v>316211</v>
      </c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 spans="1:60" ht="15" x14ac:dyDescent="0.25">
      <c r="A614">
        <v>5</v>
      </c>
      <c r="B614" t="s">
        <v>3504</v>
      </c>
      <c r="C614" t="s">
        <v>3505</v>
      </c>
      <c r="D614" t="s">
        <v>3506</v>
      </c>
      <c r="E614" t="s">
        <v>3507</v>
      </c>
      <c r="F614">
        <v>535286</v>
      </c>
      <c r="G614">
        <v>0</v>
      </c>
      <c r="H614"/>
      <c r="I614"/>
      <c r="J614"/>
      <c r="K614"/>
      <c r="L614"/>
      <c r="M614">
        <v>843425</v>
      </c>
      <c r="N614">
        <v>84343</v>
      </c>
      <c r="O614">
        <v>68908</v>
      </c>
      <c r="P614"/>
      <c r="Q614"/>
      <c r="R614"/>
      <c r="S614"/>
      <c r="T614">
        <v>168604</v>
      </c>
      <c r="U614">
        <v>674821</v>
      </c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 spans="1:60" ht="15" x14ac:dyDescent="0.25">
      <c r="A615">
        <v>5</v>
      </c>
      <c r="B615" t="s">
        <v>3278</v>
      </c>
      <c r="C615" t="s">
        <v>3279</v>
      </c>
      <c r="D615" t="s">
        <v>3280</v>
      </c>
      <c r="E615" t="s">
        <v>3281</v>
      </c>
      <c r="F615">
        <v>412398</v>
      </c>
      <c r="G615">
        <v>0</v>
      </c>
      <c r="H615"/>
      <c r="I615"/>
      <c r="J615"/>
      <c r="K615"/>
      <c r="L615"/>
      <c r="M615">
        <v>493085</v>
      </c>
      <c r="N615">
        <v>49309</v>
      </c>
      <c r="O615">
        <v>37378</v>
      </c>
      <c r="P615"/>
      <c r="Q615"/>
      <c r="R615"/>
      <c r="S615"/>
      <c r="T615">
        <v>129211</v>
      </c>
      <c r="U615">
        <v>363874</v>
      </c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 spans="1:60" ht="15" x14ac:dyDescent="0.25">
      <c r="A616">
        <v>5</v>
      </c>
      <c r="B616" t="s">
        <v>3282</v>
      </c>
      <c r="C616" t="s">
        <v>3283</v>
      </c>
      <c r="D616" t="s">
        <v>3284</v>
      </c>
      <c r="E616" t="s">
        <v>3285</v>
      </c>
      <c r="F616">
        <v>371016</v>
      </c>
      <c r="G616">
        <v>0</v>
      </c>
      <c r="H616"/>
      <c r="I616"/>
      <c r="J616"/>
      <c r="K616"/>
      <c r="L616"/>
      <c r="M616">
        <v>371016</v>
      </c>
      <c r="N616">
        <v>37102</v>
      </c>
      <c r="O616">
        <v>26391</v>
      </c>
      <c r="P616"/>
      <c r="Q616"/>
      <c r="R616"/>
      <c r="S616"/>
      <c r="T616">
        <v>89851</v>
      </c>
      <c r="U616">
        <v>281165</v>
      </c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 spans="1:60" ht="15" x14ac:dyDescent="0.25">
      <c r="A617">
        <v>5</v>
      </c>
      <c r="B617" t="s">
        <v>3286</v>
      </c>
      <c r="C617" t="s">
        <v>3287</v>
      </c>
      <c r="D617" t="s">
        <v>3288</v>
      </c>
      <c r="E617" t="s">
        <v>3289</v>
      </c>
      <c r="F617">
        <v>550369</v>
      </c>
      <c r="G617">
        <v>0</v>
      </c>
      <c r="H617"/>
      <c r="I617"/>
      <c r="J617"/>
      <c r="K617"/>
      <c r="L617"/>
      <c r="M617">
        <v>1334704</v>
      </c>
      <c r="N617">
        <v>133470</v>
      </c>
      <c r="O617">
        <v>113123</v>
      </c>
      <c r="P617"/>
      <c r="Q617"/>
      <c r="R617"/>
      <c r="S617"/>
      <c r="T617">
        <v>262097</v>
      </c>
      <c r="U617">
        <v>1072607</v>
      </c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 spans="1:60" ht="15" x14ac:dyDescent="0.25">
      <c r="A618">
        <v>5</v>
      </c>
      <c r="B618" t="s">
        <v>3290</v>
      </c>
      <c r="C618" t="s">
        <v>3291</v>
      </c>
      <c r="D618" t="s">
        <v>3292</v>
      </c>
      <c r="E618" t="s">
        <v>3150</v>
      </c>
      <c r="F618">
        <v>535286</v>
      </c>
      <c r="G618">
        <v>0</v>
      </c>
      <c r="H618"/>
      <c r="I618"/>
      <c r="J618"/>
      <c r="K618"/>
      <c r="L618"/>
      <c r="M618">
        <v>814043</v>
      </c>
      <c r="N618">
        <v>81404</v>
      </c>
      <c r="O618">
        <v>66264</v>
      </c>
      <c r="P618"/>
      <c r="Q618"/>
      <c r="R618"/>
      <c r="S618"/>
      <c r="T618">
        <v>175721</v>
      </c>
      <c r="U618">
        <v>638322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 spans="1:60" ht="15" x14ac:dyDescent="0.25">
      <c r="A619">
        <v>5</v>
      </c>
      <c r="B619" t="s">
        <v>3293</v>
      </c>
      <c r="C619" t="s">
        <v>3294</v>
      </c>
      <c r="D619" t="s">
        <v>3295</v>
      </c>
      <c r="E619" t="s">
        <v>3296</v>
      </c>
      <c r="F619">
        <v>535286</v>
      </c>
      <c r="G619">
        <v>0</v>
      </c>
      <c r="H619"/>
      <c r="I619"/>
      <c r="J619"/>
      <c r="K619"/>
      <c r="L619"/>
      <c r="M619">
        <v>818406</v>
      </c>
      <c r="N619">
        <v>81841</v>
      </c>
      <c r="O619">
        <v>66657</v>
      </c>
      <c r="P619"/>
      <c r="Q619"/>
      <c r="R619"/>
      <c r="S619"/>
      <c r="T619">
        <v>199501</v>
      </c>
      <c r="U619">
        <v>618905</v>
      </c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 spans="1:60" ht="15" x14ac:dyDescent="0.25">
      <c r="A620">
        <v>5</v>
      </c>
      <c r="B620" t="s">
        <v>3297</v>
      </c>
      <c r="C620" t="s">
        <v>3298</v>
      </c>
      <c r="D620" t="s">
        <v>3299</v>
      </c>
      <c r="E620" t="s">
        <v>3184</v>
      </c>
      <c r="F620">
        <v>535286</v>
      </c>
      <c r="G620">
        <v>0</v>
      </c>
      <c r="H620"/>
      <c r="I620"/>
      <c r="J620"/>
      <c r="K620"/>
      <c r="L620"/>
      <c r="M620">
        <v>786696</v>
      </c>
      <c r="N620">
        <v>78670</v>
      </c>
      <c r="O620">
        <v>63803</v>
      </c>
      <c r="P620"/>
      <c r="Q620"/>
      <c r="R620"/>
      <c r="S620"/>
      <c r="T620">
        <v>214526</v>
      </c>
      <c r="U620">
        <v>572170</v>
      </c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 spans="1:60" ht="15" x14ac:dyDescent="0.25">
      <c r="A621">
        <v>5</v>
      </c>
      <c r="B621" t="s">
        <v>3300</v>
      </c>
      <c r="C621" t="s">
        <v>3301</v>
      </c>
      <c r="D621" t="s">
        <v>3302</v>
      </c>
      <c r="E621" t="s">
        <v>3303</v>
      </c>
      <c r="F621">
        <v>535286</v>
      </c>
      <c r="G621">
        <v>0</v>
      </c>
      <c r="H621"/>
      <c r="I621"/>
      <c r="J621"/>
      <c r="K621"/>
      <c r="L621"/>
      <c r="M621">
        <v>376446</v>
      </c>
      <c r="N621">
        <v>37645</v>
      </c>
      <c r="O621">
        <v>26880</v>
      </c>
      <c r="P621"/>
      <c r="Q621"/>
      <c r="R621"/>
      <c r="S621"/>
      <c r="T621">
        <v>80352</v>
      </c>
      <c r="U621">
        <v>296094</v>
      </c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 spans="1:60" ht="15" x14ac:dyDescent="0.25">
      <c r="A622">
        <v>5</v>
      </c>
      <c r="B622" t="s">
        <v>3304</v>
      </c>
      <c r="C622" t="s">
        <v>3305</v>
      </c>
      <c r="D622" t="s">
        <v>3306</v>
      </c>
      <c r="E622" t="s">
        <v>3150</v>
      </c>
      <c r="F622">
        <v>535286</v>
      </c>
      <c r="G622">
        <v>0</v>
      </c>
      <c r="H622"/>
      <c r="I622"/>
      <c r="J622"/>
      <c r="K622"/>
      <c r="L622"/>
      <c r="M622">
        <v>800951</v>
      </c>
      <c r="N622">
        <v>80095</v>
      </c>
      <c r="O622">
        <v>65086</v>
      </c>
      <c r="P622"/>
      <c r="Q622"/>
      <c r="R622"/>
      <c r="S622"/>
      <c r="T622">
        <v>209084</v>
      </c>
      <c r="U622">
        <v>591867</v>
      </c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 spans="1:60" ht="15" x14ac:dyDescent="0.25">
      <c r="A623">
        <v>5</v>
      </c>
      <c r="B623" t="s">
        <v>3307</v>
      </c>
      <c r="C623" t="s">
        <v>3308</v>
      </c>
      <c r="D623" t="s">
        <v>3309</v>
      </c>
      <c r="E623" t="s">
        <v>3154</v>
      </c>
      <c r="F623">
        <v>535286</v>
      </c>
      <c r="G623">
        <v>0</v>
      </c>
      <c r="H623"/>
      <c r="I623"/>
      <c r="J623"/>
      <c r="K623"/>
      <c r="L623"/>
      <c r="M623">
        <v>792224</v>
      </c>
      <c r="N623">
        <v>79222</v>
      </c>
      <c r="O623">
        <v>64300</v>
      </c>
      <c r="P623"/>
      <c r="Q623"/>
      <c r="R623"/>
      <c r="S623"/>
      <c r="T623">
        <v>158875</v>
      </c>
      <c r="U623">
        <v>633349</v>
      </c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 spans="1:60" ht="15" x14ac:dyDescent="0.25">
      <c r="A624">
        <v>5</v>
      </c>
      <c r="B624" t="s">
        <v>3210</v>
      </c>
      <c r="C624" t="s">
        <v>3233</v>
      </c>
      <c r="D624" t="s">
        <v>3346</v>
      </c>
      <c r="E624" t="s">
        <v>3521</v>
      </c>
      <c r="F624">
        <v>539286</v>
      </c>
      <c r="G624">
        <v>0</v>
      </c>
      <c r="H624"/>
      <c r="I624"/>
      <c r="J624"/>
      <c r="K624"/>
      <c r="L624"/>
      <c r="M624">
        <v>0</v>
      </c>
      <c r="N624">
        <v>0</v>
      </c>
      <c r="O624">
        <v>0</v>
      </c>
      <c r="P624"/>
      <c r="Q624"/>
      <c r="R624"/>
      <c r="S624"/>
      <c r="T624">
        <v>0</v>
      </c>
      <c r="U624">
        <v>0</v>
      </c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 spans="1:60" ht="15" x14ac:dyDescent="0.25">
      <c r="A625">
        <v>5</v>
      </c>
      <c r="B625" t="s">
        <v>3310</v>
      </c>
      <c r="C625" t="s">
        <v>3258</v>
      </c>
      <c r="D625" t="s">
        <v>3311</v>
      </c>
      <c r="E625" t="s">
        <v>3133</v>
      </c>
      <c r="F625">
        <v>539547</v>
      </c>
      <c r="G625">
        <v>0</v>
      </c>
      <c r="H625"/>
      <c r="I625"/>
      <c r="J625"/>
      <c r="K625"/>
      <c r="L625"/>
      <c r="M625">
        <v>954236</v>
      </c>
      <c r="N625">
        <v>95424</v>
      </c>
      <c r="O625">
        <v>78881</v>
      </c>
      <c r="P625"/>
      <c r="Q625"/>
      <c r="R625"/>
      <c r="S625"/>
      <c r="T625">
        <v>222260</v>
      </c>
      <c r="U625">
        <v>731976</v>
      </c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 spans="1:60" ht="15" x14ac:dyDescent="0.25">
      <c r="A626">
        <v>5</v>
      </c>
      <c r="B626" t="s">
        <v>3312</v>
      </c>
      <c r="C626" t="s">
        <v>3313</v>
      </c>
      <c r="D626" t="s">
        <v>3314</v>
      </c>
      <c r="E626" t="s">
        <v>3315</v>
      </c>
      <c r="F626">
        <v>500784</v>
      </c>
      <c r="G626">
        <v>0</v>
      </c>
      <c r="H626"/>
      <c r="I626"/>
      <c r="J626"/>
      <c r="K626"/>
      <c r="L626"/>
      <c r="M626">
        <v>540847</v>
      </c>
      <c r="N626">
        <v>54085</v>
      </c>
      <c r="O626">
        <v>41676</v>
      </c>
      <c r="P626"/>
      <c r="Q626"/>
      <c r="R626"/>
      <c r="S626"/>
      <c r="T626">
        <v>112069</v>
      </c>
      <c r="U626">
        <v>428778</v>
      </c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 spans="1:60" ht="15" x14ac:dyDescent="0.25">
      <c r="A627">
        <v>5</v>
      </c>
      <c r="B627" t="s">
        <v>3316</v>
      </c>
      <c r="C627" t="s">
        <v>3317</v>
      </c>
      <c r="D627" t="s">
        <v>3146</v>
      </c>
      <c r="E627" t="s">
        <v>3318</v>
      </c>
      <c r="F627">
        <v>428228</v>
      </c>
      <c r="G627">
        <v>0</v>
      </c>
      <c r="H627"/>
      <c r="I627"/>
      <c r="J627"/>
      <c r="K627"/>
      <c r="L627"/>
      <c r="M627">
        <v>590954</v>
      </c>
      <c r="N627">
        <v>59095</v>
      </c>
      <c r="O627">
        <v>46186</v>
      </c>
      <c r="P627"/>
      <c r="Q627"/>
      <c r="R627"/>
      <c r="S627"/>
      <c r="T627">
        <v>245163</v>
      </c>
      <c r="U627">
        <v>345791</v>
      </c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 spans="1:60" ht="15" x14ac:dyDescent="0.25">
      <c r="A628">
        <v>5</v>
      </c>
      <c r="B628" t="s">
        <v>3319</v>
      </c>
      <c r="C628" t="s">
        <v>3320</v>
      </c>
      <c r="D628" t="s">
        <v>3139</v>
      </c>
      <c r="E628" t="s">
        <v>3150</v>
      </c>
      <c r="F628">
        <v>577826</v>
      </c>
      <c r="G628">
        <v>0</v>
      </c>
      <c r="H628"/>
      <c r="I628"/>
      <c r="J628"/>
      <c r="K628"/>
      <c r="L628"/>
      <c r="M628">
        <v>970120</v>
      </c>
      <c r="N628">
        <v>97012</v>
      </c>
      <c r="O628">
        <v>80311</v>
      </c>
      <c r="P628"/>
      <c r="Q628"/>
      <c r="R628"/>
      <c r="S628"/>
      <c r="T628">
        <v>208901</v>
      </c>
      <c r="U628">
        <v>761219</v>
      </c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 spans="1:60" ht="15" x14ac:dyDescent="0.25">
      <c r="A629">
        <v>5</v>
      </c>
      <c r="B629" t="s">
        <v>3321</v>
      </c>
      <c r="C629" t="s">
        <v>3322</v>
      </c>
      <c r="D629" t="s">
        <v>3323</v>
      </c>
      <c r="E629" t="s">
        <v>3150</v>
      </c>
      <c r="F629">
        <v>535286</v>
      </c>
      <c r="G629">
        <v>114844</v>
      </c>
      <c r="H629"/>
      <c r="I629"/>
      <c r="J629"/>
      <c r="K629"/>
      <c r="L629"/>
      <c r="M629">
        <v>575713</v>
      </c>
      <c r="N629">
        <v>46087</v>
      </c>
      <c r="O629">
        <v>34478</v>
      </c>
      <c r="P629"/>
      <c r="Q629"/>
      <c r="R629"/>
      <c r="S629"/>
      <c r="T629">
        <v>141041</v>
      </c>
      <c r="U629">
        <v>434672</v>
      </c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 spans="1:60" ht="15" x14ac:dyDescent="0.25">
      <c r="A630">
        <v>5</v>
      </c>
      <c r="B630" t="s">
        <v>3324</v>
      </c>
      <c r="C630" t="s">
        <v>3172</v>
      </c>
      <c r="D630" t="s">
        <v>3309</v>
      </c>
      <c r="E630" t="s">
        <v>3150</v>
      </c>
      <c r="F630">
        <v>535286</v>
      </c>
      <c r="G630">
        <v>0</v>
      </c>
      <c r="H630"/>
      <c r="I630"/>
      <c r="J630"/>
      <c r="K630"/>
      <c r="L630"/>
      <c r="M630">
        <v>792224</v>
      </c>
      <c r="N630">
        <v>79222</v>
      </c>
      <c r="O630">
        <v>64300</v>
      </c>
      <c r="P630"/>
      <c r="Q630"/>
      <c r="R630"/>
      <c r="S630"/>
      <c r="T630">
        <v>188475</v>
      </c>
      <c r="U630">
        <v>603749</v>
      </c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 spans="1:60" ht="15" x14ac:dyDescent="0.25">
      <c r="A631">
        <v>5</v>
      </c>
      <c r="B631" t="s">
        <v>3325</v>
      </c>
      <c r="C631" t="s">
        <v>3326</v>
      </c>
      <c r="D631" t="s">
        <v>3327</v>
      </c>
      <c r="E631" t="s">
        <v>3328</v>
      </c>
      <c r="F631">
        <v>535286</v>
      </c>
      <c r="G631">
        <v>0</v>
      </c>
      <c r="H631"/>
      <c r="I631"/>
      <c r="J631"/>
      <c r="K631"/>
      <c r="L631"/>
      <c r="M631">
        <v>1031997</v>
      </c>
      <c r="N631">
        <v>103200</v>
      </c>
      <c r="O631">
        <v>85880</v>
      </c>
      <c r="P631"/>
      <c r="Q631"/>
      <c r="R631"/>
      <c r="S631"/>
      <c r="T631">
        <v>243983</v>
      </c>
      <c r="U631">
        <v>788014</v>
      </c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 spans="1:60" ht="15" x14ac:dyDescent="0.25">
      <c r="A632">
        <v>5</v>
      </c>
      <c r="B632" t="s">
        <v>3329</v>
      </c>
      <c r="C632" t="s">
        <v>3330</v>
      </c>
      <c r="D632" t="s">
        <v>3331</v>
      </c>
      <c r="E632" t="s">
        <v>3137</v>
      </c>
      <c r="F632">
        <v>535286</v>
      </c>
      <c r="G632">
        <v>0</v>
      </c>
      <c r="H632"/>
      <c r="I632"/>
      <c r="J632"/>
      <c r="K632"/>
      <c r="L632"/>
      <c r="M632">
        <v>926336</v>
      </c>
      <c r="N632">
        <v>92634</v>
      </c>
      <c r="O632">
        <v>76370</v>
      </c>
      <c r="P632"/>
      <c r="Q632"/>
      <c r="R632"/>
      <c r="S632"/>
      <c r="T632">
        <v>277407</v>
      </c>
      <c r="U632">
        <v>648929</v>
      </c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 spans="1:60" ht="15" x14ac:dyDescent="0.25">
      <c r="A633">
        <v>5</v>
      </c>
      <c r="B633" t="s">
        <v>3332</v>
      </c>
      <c r="C633" t="s">
        <v>3298</v>
      </c>
      <c r="D633" t="s">
        <v>3333</v>
      </c>
      <c r="E633" t="s">
        <v>3121</v>
      </c>
      <c r="F633">
        <v>535286</v>
      </c>
      <c r="G633">
        <v>0</v>
      </c>
      <c r="H633"/>
      <c r="I633"/>
      <c r="J633"/>
      <c r="K633"/>
      <c r="L633"/>
      <c r="M633">
        <v>949319</v>
      </c>
      <c r="N633">
        <v>94932</v>
      </c>
      <c r="O633">
        <v>78439</v>
      </c>
      <c r="P633"/>
      <c r="Q633"/>
      <c r="R633"/>
      <c r="S633"/>
      <c r="T633">
        <v>227174</v>
      </c>
      <c r="U633">
        <v>722145</v>
      </c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 spans="1:60" ht="15" x14ac:dyDescent="0.25">
      <c r="A634">
        <v>5</v>
      </c>
      <c r="B634" t="s">
        <v>3334</v>
      </c>
      <c r="C634" t="s">
        <v>3335</v>
      </c>
      <c r="D634" t="s">
        <v>3073</v>
      </c>
      <c r="E634" t="s">
        <v>3336</v>
      </c>
      <c r="F634">
        <v>734053</v>
      </c>
      <c r="G634">
        <v>0</v>
      </c>
      <c r="H634"/>
      <c r="I634"/>
      <c r="J634"/>
      <c r="K634"/>
      <c r="L634"/>
      <c r="M634">
        <v>1357998</v>
      </c>
      <c r="N634">
        <v>135800</v>
      </c>
      <c r="O634">
        <v>115220</v>
      </c>
      <c r="P634"/>
      <c r="Q634"/>
      <c r="R634"/>
      <c r="S634"/>
      <c r="T634">
        <v>313361</v>
      </c>
      <c r="U634">
        <v>1044637</v>
      </c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 spans="1:60" ht="15" x14ac:dyDescent="0.25">
      <c r="A635">
        <v>5</v>
      </c>
      <c r="B635" t="s">
        <v>3148</v>
      </c>
      <c r="C635" t="s">
        <v>3337</v>
      </c>
      <c r="D635" t="s">
        <v>3338</v>
      </c>
      <c r="E635" t="s">
        <v>3339</v>
      </c>
      <c r="F635">
        <v>674244</v>
      </c>
      <c r="G635">
        <v>0</v>
      </c>
      <c r="H635"/>
      <c r="I635"/>
      <c r="J635"/>
      <c r="K635"/>
      <c r="L635"/>
      <c r="M635">
        <v>1101604</v>
      </c>
      <c r="N635">
        <v>110160</v>
      </c>
      <c r="O635">
        <v>92144</v>
      </c>
      <c r="P635"/>
      <c r="Q635"/>
      <c r="R635"/>
      <c r="S635"/>
      <c r="T635">
        <v>324546</v>
      </c>
      <c r="U635">
        <v>777058</v>
      </c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 spans="1:60" ht="15" x14ac:dyDescent="0.25">
      <c r="A636">
        <v>5</v>
      </c>
      <c r="B636" t="s">
        <v>3340</v>
      </c>
      <c r="C636" t="s">
        <v>3341</v>
      </c>
      <c r="D636" t="s">
        <v>3342</v>
      </c>
      <c r="E636" t="s">
        <v>3343</v>
      </c>
      <c r="F636">
        <v>633221</v>
      </c>
      <c r="G636">
        <v>0</v>
      </c>
      <c r="H636"/>
      <c r="I636"/>
      <c r="J636"/>
      <c r="K636"/>
      <c r="L636"/>
      <c r="M636">
        <v>791526</v>
      </c>
      <c r="N636">
        <v>61739</v>
      </c>
      <c r="O636">
        <v>65979</v>
      </c>
      <c r="P636"/>
      <c r="Q636"/>
      <c r="R636"/>
      <c r="S636"/>
      <c r="T636">
        <v>199500</v>
      </c>
      <c r="U636">
        <v>592026</v>
      </c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 spans="1:60" ht="15" x14ac:dyDescent="0.25">
      <c r="A637">
        <v>5</v>
      </c>
      <c r="B637" t="s">
        <v>3344</v>
      </c>
      <c r="C637" t="s">
        <v>3345</v>
      </c>
      <c r="D637" t="s">
        <v>3346</v>
      </c>
      <c r="E637" t="s">
        <v>3347</v>
      </c>
      <c r="F637">
        <v>535286</v>
      </c>
      <c r="G637">
        <v>0</v>
      </c>
      <c r="H637"/>
      <c r="I637"/>
      <c r="J637"/>
      <c r="K637"/>
      <c r="L637"/>
      <c r="M637">
        <v>871934</v>
      </c>
      <c r="N637">
        <v>87193</v>
      </c>
      <c r="O637">
        <v>71474</v>
      </c>
      <c r="P637"/>
      <c r="Q637"/>
      <c r="R637"/>
      <c r="S637"/>
      <c r="T637">
        <v>238820</v>
      </c>
      <c r="U637">
        <v>633114</v>
      </c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 spans="1:60" ht="15" x14ac:dyDescent="0.25">
      <c r="A638">
        <v>5</v>
      </c>
      <c r="B638" t="s">
        <v>3348</v>
      </c>
      <c r="C638" t="s">
        <v>3349</v>
      </c>
      <c r="D638" t="s">
        <v>3350</v>
      </c>
      <c r="E638" t="s">
        <v>3121</v>
      </c>
      <c r="F638">
        <v>608457</v>
      </c>
      <c r="G638">
        <v>0</v>
      </c>
      <c r="H638"/>
      <c r="I638"/>
      <c r="J638"/>
      <c r="K638"/>
      <c r="L638"/>
      <c r="M638">
        <v>1251703</v>
      </c>
      <c r="N638">
        <v>125170</v>
      </c>
      <c r="O638">
        <v>105653</v>
      </c>
      <c r="P638"/>
      <c r="Q638"/>
      <c r="R638"/>
      <c r="S638"/>
      <c r="T638">
        <v>346908</v>
      </c>
      <c r="U638">
        <v>904795</v>
      </c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 spans="1:60" ht="15" x14ac:dyDescent="0.25">
      <c r="A639">
        <v>5</v>
      </c>
      <c r="B639" t="s">
        <v>3351</v>
      </c>
      <c r="C639" t="s">
        <v>3352</v>
      </c>
      <c r="D639" t="s">
        <v>3353</v>
      </c>
      <c r="E639" t="s">
        <v>3354</v>
      </c>
      <c r="F639">
        <v>373591</v>
      </c>
      <c r="G639">
        <v>0</v>
      </c>
      <c r="H639"/>
      <c r="I639"/>
      <c r="J639"/>
      <c r="K639"/>
      <c r="L639"/>
      <c r="M639">
        <v>544143</v>
      </c>
      <c r="N639">
        <v>54414</v>
      </c>
      <c r="O639">
        <v>41973</v>
      </c>
      <c r="P639"/>
      <c r="Q639"/>
      <c r="R639"/>
      <c r="S639"/>
      <c r="T639">
        <v>125123</v>
      </c>
      <c r="U639">
        <v>419020</v>
      </c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 spans="1:60" ht="15" x14ac:dyDescent="0.25">
      <c r="A640">
        <v>5</v>
      </c>
      <c r="B640" t="s">
        <v>3355</v>
      </c>
      <c r="C640" t="s">
        <v>3356</v>
      </c>
      <c r="D640" t="s">
        <v>3357</v>
      </c>
      <c r="E640" t="s">
        <v>3180</v>
      </c>
      <c r="F640">
        <v>535286</v>
      </c>
      <c r="G640">
        <v>0</v>
      </c>
      <c r="H640"/>
      <c r="I640"/>
      <c r="J640"/>
      <c r="K640"/>
      <c r="L640"/>
      <c r="M640">
        <v>954264</v>
      </c>
      <c r="N640">
        <v>95426</v>
      </c>
      <c r="O640">
        <v>78884</v>
      </c>
      <c r="P640"/>
      <c r="Q640"/>
      <c r="R640"/>
      <c r="S640"/>
      <c r="T640">
        <v>226313</v>
      </c>
      <c r="U640">
        <v>727951</v>
      </c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 spans="1:60" ht="15" x14ac:dyDescent="0.25">
      <c r="A641">
        <v>5</v>
      </c>
      <c r="B641" t="s">
        <v>3358</v>
      </c>
      <c r="C641" t="s">
        <v>3091</v>
      </c>
      <c r="D641" t="s">
        <v>3359</v>
      </c>
      <c r="E641" t="s">
        <v>3360</v>
      </c>
      <c r="F641">
        <v>535286</v>
      </c>
      <c r="G641">
        <v>0</v>
      </c>
      <c r="H641"/>
      <c r="I641"/>
      <c r="J641"/>
      <c r="K641"/>
      <c r="L641"/>
      <c r="M641">
        <v>963573</v>
      </c>
      <c r="N641">
        <v>96357</v>
      </c>
      <c r="O641">
        <v>79722</v>
      </c>
      <c r="P641"/>
      <c r="Q641"/>
      <c r="R641"/>
      <c r="S641"/>
      <c r="T641">
        <v>235932</v>
      </c>
      <c r="U641">
        <v>727641</v>
      </c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 spans="1:60" ht="15" x14ac:dyDescent="0.25">
      <c r="A642">
        <v>5</v>
      </c>
      <c r="B642" t="s">
        <v>3361</v>
      </c>
      <c r="C642" t="s">
        <v>3362</v>
      </c>
      <c r="D642" t="s">
        <v>3363</v>
      </c>
      <c r="E642" t="s">
        <v>3364</v>
      </c>
      <c r="F642">
        <v>535286</v>
      </c>
      <c r="G642">
        <v>0</v>
      </c>
      <c r="H642"/>
      <c r="I642"/>
      <c r="J642"/>
      <c r="K642"/>
      <c r="L642"/>
      <c r="M642">
        <v>875717</v>
      </c>
      <c r="N642">
        <v>87572</v>
      </c>
      <c r="O642">
        <v>71815</v>
      </c>
      <c r="P642"/>
      <c r="Q642"/>
      <c r="R642"/>
      <c r="S642"/>
      <c r="T642">
        <v>213440</v>
      </c>
      <c r="U642">
        <v>662277</v>
      </c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 spans="1:60" ht="15" x14ac:dyDescent="0.25">
      <c r="A643">
        <v>5</v>
      </c>
      <c r="B643" t="s">
        <v>3365</v>
      </c>
      <c r="C643" t="s">
        <v>3366</v>
      </c>
      <c r="D643" t="s">
        <v>3288</v>
      </c>
      <c r="E643" t="s">
        <v>3150</v>
      </c>
      <c r="F643">
        <v>577826</v>
      </c>
      <c r="G643">
        <v>0</v>
      </c>
      <c r="H643"/>
      <c r="I643"/>
      <c r="J643"/>
      <c r="K643"/>
      <c r="L643"/>
      <c r="M643">
        <v>1003722</v>
      </c>
      <c r="N643">
        <v>100372</v>
      </c>
      <c r="O643">
        <v>83335</v>
      </c>
      <c r="P643"/>
      <c r="Q643"/>
      <c r="R643"/>
      <c r="S643"/>
      <c r="T643">
        <v>199485</v>
      </c>
      <c r="U643">
        <v>804237</v>
      </c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 spans="1:60" ht="15" x14ac:dyDescent="0.25">
      <c r="A644">
        <v>5</v>
      </c>
      <c r="B644" t="s">
        <v>3367</v>
      </c>
      <c r="C644" t="s">
        <v>3368</v>
      </c>
      <c r="D644" t="s">
        <v>3369</v>
      </c>
      <c r="E644" t="s">
        <v>3150</v>
      </c>
      <c r="F644">
        <v>550369</v>
      </c>
      <c r="G644">
        <v>0</v>
      </c>
      <c r="H644"/>
      <c r="I644"/>
      <c r="J644"/>
      <c r="K644"/>
      <c r="L644"/>
      <c r="M644">
        <v>869584</v>
      </c>
      <c r="N644">
        <v>86958</v>
      </c>
      <c r="O644">
        <v>71263</v>
      </c>
      <c r="P644"/>
      <c r="Q644"/>
      <c r="R644"/>
      <c r="S644"/>
      <c r="T644">
        <v>178025</v>
      </c>
      <c r="U644">
        <v>691559</v>
      </c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 spans="1:60" ht="15" x14ac:dyDescent="0.25">
      <c r="A645">
        <v>5</v>
      </c>
      <c r="B645" t="s">
        <v>3370</v>
      </c>
      <c r="C645" t="s">
        <v>3371</v>
      </c>
      <c r="D645" t="s">
        <v>3372</v>
      </c>
      <c r="E645" t="s">
        <v>3150</v>
      </c>
      <c r="F645">
        <v>550369</v>
      </c>
      <c r="G645">
        <v>0</v>
      </c>
      <c r="H645"/>
      <c r="I645"/>
      <c r="J645"/>
      <c r="K645"/>
      <c r="L645"/>
      <c r="M645">
        <v>954831</v>
      </c>
      <c r="N645">
        <v>95483</v>
      </c>
      <c r="O645">
        <v>78935</v>
      </c>
      <c r="P645"/>
      <c r="Q645"/>
      <c r="R645"/>
      <c r="S645"/>
      <c r="T645">
        <v>205922</v>
      </c>
      <c r="U645">
        <v>748909</v>
      </c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 spans="1:60" ht="15" x14ac:dyDescent="0.25">
      <c r="A646">
        <v>5</v>
      </c>
      <c r="B646" t="s">
        <v>3373</v>
      </c>
      <c r="C646" t="s">
        <v>3374</v>
      </c>
      <c r="D646" t="s">
        <v>3375</v>
      </c>
      <c r="E646" t="s">
        <v>3376</v>
      </c>
      <c r="F646">
        <v>577826</v>
      </c>
      <c r="G646">
        <v>184748</v>
      </c>
      <c r="H646"/>
      <c r="I646"/>
      <c r="J646"/>
      <c r="K646"/>
      <c r="L646"/>
      <c r="M646">
        <v>700772</v>
      </c>
      <c r="N646">
        <v>51602</v>
      </c>
      <c r="O646">
        <v>39442</v>
      </c>
      <c r="P646"/>
      <c r="Q646"/>
      <c r="R646"/>
      <c r="S646"/>
      <c r="T646">
        <v>140160</v>
      </c>
      <c r="U646">
        <v>560612</v>
      </c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 spans="1:60" ht="15" x14ac:dyDescent="0.25">
      <c r="A647">
        <v>5</v>
      </c>
      <c r="B647" t="s">
        <v>3377</v>
      </c>
      <c r="C647" t="s">
        <v>3337</v>
      </c>
      <c r="D647" t="s">
        <v>3378</v>
      </c>
      <c r="E647" t="s">
        <v>3379</v>
      </c>
      <c r="F647">
        <v>446857</v>
      </c>
      <c r="G647">
        <v>0</v>
      </c>
      <c r="H647"/>
      <c r="I647"/>
      <c r="J647"/>
      <c r="K647"/>
      <c r="L647"/>
      <c r="M647">
        <v>446856</v>
      </c>
      <c r="N647">
        <v>44686</v>
      </c>
      <c r="O647">
        <v>33217</v>
      </c>
      <c r="P647"/>
      <c r="Q647"/>
      <c r="R647"/>
      <c r="S647"/>
      <c r="T647">
        <v>392989</v>
      </c>
      <c r="U647">
        <v>53867</v>
      </c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 spans="1:60" ht="15" x14ac:dyDescent="0.25">
      <c r="A648">
        <v>5</v>
      </c>
      <c r="B648" t="s">
        <v>3380</v>
      </c>
      <c r="C648" t="s">
        <v>3381</v>
      </c>
      <c r="D648" t="s">
        <v>3382</v>
      </c>
      <c r="E648" t="s">
        <v>3383</v>
      </c>
      <c r="F648">
        <v>452155</v>
      </c>
      <c r="G648">
        <v>0</v>
      </c>
      <c r="H648"/>
      <c r="I648"/>
      <c r="J648"/>
      <c r="K648"/>
      <c r="L648"/>
      <c r="M648">
        <v>488327</v>
      </c>
      <c r="N648">
        <v>48833</v>
      </c>
      <c r="O648">
        <v>36949</v>
      </c>
      <c r="P648"/>
      <c r="Q648"/>
      <c r="R648"/>
      <c r="S648"/>
      <c r="T648">
        <v>100304</v>
      </c>
      <c r="U648">
        <v>388023</v>
      </c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 spans="1:60" ht="15" x14ac:dyDescent="0.25">
      <c r="A649">
        <v>5</v>
      </c>
      <c r="B649" t="s">
        <v>3384</v>
      </c>
      <c r="C649" t="s">
        <v>3385</v>
      </c>
      <c r="D649" t="s">
        <v>3386</v>
      </c>
      <c r="E649" t="s">
        <v>3387</v>
      </c>
      <c r="F649">
        <v>563430</v>
      </c>
      <c r="G649">
        <v>0</v>
      </c>
      <c r="H649"/>
      <c r="I649"/>
      <c r="J649"/>
      <c r="K649"/>
      <c r="L649"/>
      <c r="M649">
        <v>721190</v>
      </c>
      <c r="N649">
        <v>72119</v>
      </c>
      <c r="O649">
        <v>57907</v>
      </c>
      <c r="P649"/>
      <c r="Q649"/>
      <c r="R649"/>
      <c r="S649"/>
      <c r="T649">
        <v>190160</v>
      </c>
      <c r="U649">
        <v>531030</v>
      </c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 spans="1:60" ht="15" x14ac:dyDescent="0.25">
      <c r="A650">
        <v>5</v>
      </c>
      <c r="B650" t="s">
        <v>3388</v>
      </c>
      <c r="C650" t="s">
        <v>3389</v>
      </c>
      <c r="D650" t="s">
        <v>3390</v>
      </c>
      <c r="E650" t="s">
        <v>3391</v>
      </c>
      <c r="F650">
        <v>371016</v>
      </c>
      <c r="G650">
        <v>0</v>
      </c>
      <c r="H650"/>
      <c r="I650"/>
      <c r="J650"/>
      <c r="K650"/>
      <c r="L650"/>
      <c r="M650">
        <v>371016</v>
      </c>
      <c r="N650">
        <v>37102</v>
      </c>
      <c r="O650">
        <v>26391</v>
      </c>
      <c r="P650"/>
      <c r="Q650"/>
      <c r="R650"/>
      <c r="S650"/>
      <c r="T650">
        <v>86928</v>
      </c>
      <c r="U650">
        <v>284088</v>
      </c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 spans="1:60" ht="15" x14ac:dyDescent="0.25">
      <c r="A651">
        <v>5</v>
      </c>
      <c r="B651" t="s">
        <v>3392</v>
      </c>
      <c r="C651" t="s">
        <v>3393</v>
      </c>
      <c r="D651" t="s">
        <v>3394</v>
      </c>
      <c r="E651" t="s">
        <v>3121</v>
      </c>
      <c r="F651">
        <v>550369</v>
      </c>
      <c r="G651">
        <v>0</v>
      </c>
      <c r="H651"/>
      <c r="I651"/>
      <c r="J651"/>
      <c r="K651"/>
      <c r="L651"/>
      <c r="M651">
        <v>913254</v>
      </c>
      <c r="N651">
        <v>91325</v>
      </c>
      <c r="O651">
        <v>75193</v>
      </c>
      <c r="P651"/>
      <c r="Q651"/>
      <c r="R651"/>
      <c r="S651"/>
      <c r="T651">
        <v>395272</v>
      </c>
      <c r="U651">
        <v>517982</v>
      </c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 spans="1:60" ht="15" x14ac:dyDescent="0.25">
      <c r="A652">
        <v>5</v>
      </c>
      <c r="B652" t="s">
        <v>3395</v>
      </c>
      <c r="C652" t="s">
        <v>3396</v>
      </c>
      <c r="D652" t="s">
        <v>3397</v>
      </c>
      <c r="E652" t="s">
        <v>3150</v>
      </c>
      <c r="F652">
        <v>535286</v>
      </c>
      <c r="G652">
        <v>0</v>
      </c>
      <c r="H652"/>
      <c r="I652"/>
      <c r="J652"/>
      <c r="K652"/>
      <c r="L652"/>
      <c r="M652">
        <v>818988</v>
      </c>
      <c r="N652">
        <v>81899</v>
      </c>
      <c r="O652">
        <v>66709</v>
      </c>
      <c r="P652"/>
      <c r="Q652"/>
      <c r="R652"/>
      <c r="S652"/>
      <c r="T652">
        <v>197111</v>
      </c>
      <c r="U652">
        <v>621877</v>
      </c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 spans="1:60" ht="15" x14ac:dyDescent="0.25">
      <c r="A653">
        <v>5</v>
      </c>
      <c r="B653" t="s">
        <v>1447</v>
      </c>
      <c r="C653" t="s">
        <v>3522</v>
      </c>
      <c r="D653" t="s">
        <v>3215</v>
      </c>
      <c r="E653" t="s">
        <v>3150</v>
      </c>
      <c r="F653">
        <v>535286</v>
      </c>
      <c r="G653">
        <v>0</v>
      </c>
      <c r="H653"/>
      <c r="I653"/>
      <c r="J653"/>
      <c r="K653"/>
      <c r="L653"/>
      <c r="M653">
        <v>55274</v>
      </c>
      <c r="N653">
        <v>4311</v>
      </c>
      <c r="O653">
        <v>0</v>
      </c>
      <c r="P653"/>
      <c r="Q653"/>
      <c r="R653"/>
      <c r="S653"/>
      <c r="T653">
        <v>4311</v>
      </c>
      <c r="U653">
        <v>50963</v>
      </c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 spans="1:60" ht="15" x14ac:dyDescent="0.25">
      <c r="A654">
        <v>5</v>
      </c>
      <c r="B654" t="s">
        <v>3398</v>
      </c>
      <c r="C654" t="s">
        <v>3399</v>
      </c>
      <c r="D654" t="s">
        <v>3400</v>
      </c>
      <c r="E654" t="s">
        <v>3228</v>
      </c>
      <c r="F654">
        <v>373591</v>
      </c>
      <c r="G654">
        <v>0</v>
      </c>
      <c r="H654"/>
      <c r="I654"/>
      <c r="J654"/>
      <c r="K654"/>
      <c r="L654"/>
      <c r="M654">
        <v>495414</v>
      </c>
      <c r="N654">
        <v>49541</v>
      </c>
      <c r="O654">
        <v>37587</v>
      </c>
      <c r="P654"/>
      <c r="Q654"/>
      <c r="R654"/>
      <c r="S654"/>
      <c r="T654">
        <v>214094</v>
      </c>
      <c r="U654">
        <v>281320</v>
      </c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 spans="1:60" ht="15" x14ac:dyDescent="0.25">
      <c r="A655">
        <v>5</v>
      </c>
      <c r="B655" t="s">
        <v>3405</v>
      </c>
      <c r="C655" t="s">
        <v>3189</v>
      </c>
      <c r="D655" t="s">
        <v>3406</v>
      </c>
      <c r="E655" t="s">
        <v>3407</v>
      </c>
      <c r="F655">
        <v>371016</v>
      </c>
      <c r="G655">
        <v>0</v>
      </c>
      <c r="H655"/>
      <c r="I655"/>
      <c r="J655"/>
      <c r="K655"/>
      <c r="L655"/>
      <c r="M655">
        <v>395213</v>
      </c>
      <c r="N655">
        <v>39521</v>
      </c>
      <c r="O655">
        <v>28569</v>
      </c>
      <c r="P655"/>
      <c r="Q655"/>
      <c r="R655"/>
      <c r="S655"/>
      <c r="T655">
        <v>111233</v>
      </c>
      <c r="U655">
        <v>283980</v>
      </c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 spans="1:60" ht="15" x14ac:dyDescent="0.25">
      <c r="A656">
        <v>5</v>
      </c>
      <c r="B656" t="s">
        <v>3408</v>
      </c>
      <c r="C656" t="s">
        <v>3409</v>
      </c>
      <c r="D656" t="s">
        <v>3410</v>
      </c>
      <c r="E656" t="s">
        <v>3411</v>
      </c>
      <c r="F656">
        <v>535286</v>
      </c>
      <c r="G656">
        <v>0</v>
      </c>
      <c r="H656"/>
      <c r="I656"/>
      <c r="J656"/>
      <c r="K656"/>
      <c r="L656"/>
      <c r="M656">
        <v>853316</v>
      </c>
      <c r="N656">
        <v>85332</v>
      </c>
      <c r="O656">
        <v>69798</v>
      </c>
      <c r="P656"/>
      <c r="Q656"/>
      <c r="R656"/>
      <c r="S656"/>
      <c r="T656">
        <v>171783</v>
      </c>
      <c r="U656">
        <v>681533</v>
      </c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 spans="1:60" ht="15" x14ac:dyDescent="0.25">
      <c r="A657">
        <v>5</v>
      </c>
      <c r="B657" t="s">
        <v>3412</v>
      </c>
      <c r="C657" t="s">
        <v>3413</v>
      </c>
      <c r="D657" t="s">
        <v>3414</v>
      </c>
      <c r="E657" t="s">
        <v>3415</v>
      </c>
      <c r="F657">
        <v>550369</v>
      </c>
      <c r="G657">
        <v>0</v>
      </c>
      <c r="H657"/>
      <c r="I657"/>
      <c r="J657"/>
      <c r="K657"/>
      <c r="L657"/>
      <c r="M657">
        <v>873472</v>
      </c>
      <c r="N657">
        <v>87347</v>
      </c>
      <c r="O657">
        <v>71612</v>
      </c>
      <c r="P657"/>
      <c r="Q657"/>
      <c r="R657"/>
      <c r="S657"/>
      <c r="T657">
        <v>252313</v>
      </c>
      <c r="U657">
        <v>621159</v>
      </c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 spans="1:60" ht="15" x14ac:dyDescent="0.25">
      <c r="A658">
        <v>5</v>
      </c>
      <c r="B658" t="s">
        <v>3416</v>
      </c>
      <c r="C658" t="s">
        <v>3417</v>
      </c>
      <c r="D658" t="s">
        <v>3418</v>
      </c>
      <c r="E658" t="s">
        <v>3419</v>
      </c>
      <c r="F658">
        <v>535286</v>
      </c>
      <c r="G658">
        <v>0</v>
      </c>
      <c r="H658"/>
      <c r="I658"/>
      <c r="J658"/>
      <c r="K658"/>
      <c r="L658"/>
      <c r="M658">
        <v>764877</v>
      </c>
      <c r="N658">
        <v>76488</v>
      </c>
      <c r="O658">
        <v>61839</v>
      </c>
      <c r="P658"/>
      <c r="Q658"/>
      <c r="R658"/>
      <c r="S658"/>
      <c r="T658">
        <v>199030</v>
      </c>
      <c r="U658">
        <v>565847</v>
      </c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 spans="1:60" ht="15" x14ac:dyDescent="0.25">
      <c r="A659">
        <v>5</v>
      </c>
      <c r="B659" t="s">
        <v>3420</v>
      </c>
      <c r="C659" t="s">
        <v>3421</v>
      </c>
      <c r="D659" t="s">
        <v>3422</v>
      </c>
      <c r="E659" t="s">
        <v>3423</v>
      </c>
      <c r="F659">
        <v>535286</v>
      </c>
      <c r="G659">
        <v>0</v>
      </c>
      <c r="H659"/>
      <c r="I659"/>
      <c r="J659"/>
      <c r="K659"/>
      <c r="L659"/>
      <c r="M659">
        <v>738695</v>
      </c>
      <c r="N659">
        <v>73870</v>
      </c>
      <c r="O659">
        <v>59483</v>
      </c>
      <c r="P659"/>
      <c r="Q659"/>
      <c r="R659"/>
      <c r="S659"/>
      <c r="T659">
        <v>176656</v>
      </c>
      <c r="U659">
        <v>562039</v>
      </c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 spans="1:60" ht="15" x14ac:dyDescent="0.25">
      <c r="A660">
        <v>5</v>
      </c>
      <c r="B660" t="s">
        <v>3424</v>
      </c>
      <c r="C660" t="s">
        <v>3425</v>
      </c>
      <c r="D660" t="s">
        <v>3426</v>
      </c>
      <c r="E660" t="s">
        <v>3082</v>
      </c>
      <c r="F660">
        <v>371016</v>
      </c>
      <c r="G660">
        <v>0</v>
      </c>
      <c r="H660"/>
      <c r="I660"/>
      <c r="J660"/>
      <c r="K660"/>
      <c r="L660"/>
      <c r="M660">
        <v>371016</v>
      </c>
      <c r="N660">
        <v>37102</v>
      </c>
      <c r="O660">
        <v>26391</v>
      </c>
      <c r="P660"/>
      <c r="Q660"/>
      <c r="R660"/>
      <c r="S660"/>
      <c r="T660">
        <v>134753</v>
      </c>
      <c r="U660">
        <v>236263</v>
      </c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 spans="1:60" ht="15" x14ac:dyDescent="0.25">
      <c r="A661">
        <v>5</v>
      </c>
      <c r="B661" t="s">
        <v>3427</v>
      </c>
      <c r="C661" t="s">
        <v>3428</v>
      </c>
      <c r="D661" t="s">
        <v>3085</v>
      </c>
      <c r="E661" t="s">
        <v>3429</v>
      </c>
      <c r="F661">
        <v>371016</v>
      </c>
      <c r="G661">
        <v>0</v>
      </c>
      <c r="H661"/>
      <c r="I661"/>
      <c r="J661"/>
      <c r="K661"/>
      <c r="L661"/>
      <c r="M661">
        <v>371016</v>
      </c>
      <c r="N661">
        <v>37102</v>
      </c>
      <c r="O661">
        <v>26391</v>
      </c>
      <c r="P661"/>
      <c r="Q661"/>
      <c r="R661"/>
      <c r="S661"/>
      <c r="T661">
        <v>101903</v>
      </c>
      <c r="U661">
        <v>269113</v>
      </c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 spans="1:60" ht="15" x14ac:dyDescent="0.25">
      <c r="A662">
        <v>5</v>
      </c>
      <c r="B662" t="s">
        <v>3430</v>
      </c>
      <c r="C662" t="s">
        <v>3431</v>
      </c>
      <c r="D662" t="s">
        <v>3261</v>
      </c>
      <c r="E662" t="s">
        <v>3432</v>
      </c>
      <c r="F662">
        <v>371016</v>
      </c>
      <c r="G662">
        <v>0</v>
      </c>
      <c r="H662"/>
      <c r="I662"/>
      <c r="J662"/>
      <c r="K662"/>
      <c r="L662"/>
      <c r="M662">
        <v>445219</v>
      </c>
      <c r="N662">
        <v>44522</v>
      </c>
      <c r="O662">
        <v>33070</v>
      </c>
      <c r="P662"/>
      <c r="Q662"/>
      <c r="R662"/>
      <c r="S662"/>
      <c r="T662">
        <v>152737</v>
      </c>
      <c r="U662">
        <v>292482</v>
      </c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 spans="1:60" ht="15" x14ac:dyDescent="0.25">
      <c r="A663">
        <v>5</v>
      </c>
      <c r="B663" t="s">
        <v>3433</v>
      </c>
      <c r="C663" t="s">
        <v>3270</v>
      </c>
      <c r="D663" t="s">
        <v>3434</v>
      </c>
      <c r="E663" t="s">
        <v>3383</v>
      </c>
      <c r="F663">
        <v>402075</v>
      </c>
      <c r="G663">
        <v>0</v>
      </c>
      <c r="H663"/>
      <c r="I663"/>
      <c r="J663"/>
      <c r="K663"/>
      <c r="L663"/>
      <c r="M663">
        <v>434241</v>
      </c>
      <c r="N663">
        <v>43424</v>
      </c>
      <c r="O663">
        <v>32082</v>
      </c>
      <c r="P663"/>
      <c r="Q663"/>
      <c r="R663"/>
      <c r="S663"/>
      <c r="T663">
        <v>213027</v>
      </c>
      <c r="U663">
        <v>221214</v>
      </c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 spans="1:60" ht="15" x14ac:dyDescent="0.25">
      <c r="A664">
        <v>5</v>
      </c>
      <c r="B664" t="s">
        <v>3435</v>
      </c>
      <c r="C664" t="s">
        <v>3436</v>
      </c>
      <c r="D664" t="s">
        <v>3437</v>
      </c>
      <c r="E664" t="s">
        <v>3438</v>
      </c>
      <c r="F664">
        <v>535286</v>
      </c>
      <c r="G664">
        <v>0</v>
      </c>
      <c r="H664"/>
      <c r="I664"/>
      <c r="J664"/>
      <c r="K664"/>
      <c r="L664"/>
      <c r="M664">
        <v>756150</v>
      </c>
      <c r="N664">
        <v>75615</v>
      </c>
      <c r="O664">
        <v>61054</v>
      </c>
      <c r="P664"/>
      <c r="Q664"/>
      <c r="R664"/>
      <c r="S664"/>
      <c r="T664">
        <v>220432</v>
      </c>
      <c r="U664">
        <v>535718</v>
      </c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 spans="1:60" ht="15" x14ac:dyDescent="0.25">
      <c r="A665">
        <v>5</v>
      </c>
      <c r="B665" t="s">
        <v>3439</v>
      </c>
      <c r="C665" t="s">
        <v>3422</v>
      </c>
      <c r="D665" t="s">
        <v>3440</v>
      </c>
      <c r="E665" t="s">
        <v>3441</v>
      </c>
      <c r="F665">
        <v>535286</v>
      </c>
      <c r="G665">
        <v>0</v>
      </c>
      <c r="H665"/>
      <c r="I665"/>
      <c r="J665"/>
      <c r="K665"/>
      <c r="L665"/>
      <c r="M665">
        <v>912372</v>
      </c>
      <c r="N665">
        <v>91237</v>
      </c>
      <c r="O665">
        <v>75113</v>
      </c>
      <c r="P665"/>
      <c r="Q665"/>
      <c r="R665"/>
      <c r="S665"/>
      <c r="T665">
        <v>218203</v>
      </c>
      <c r="U665">
        <v>694169</v>
      </c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 spans="1:60" ht="15" x14ac:dyDescent="0.25">
      <c r="A666">
        <v>5</v>
      </c>
      <c r="B666" t="s">
        <v>1447</v>
      </c>
      <c r="C666" t="s">
        <v>3442</v>
      </c>
      <c r="D666" t="s">
        <v>3443</v>
      </c>
      <c r="E666" t="s">
        <v>3150</v>
      </c>
      <c r="F666">
        <v>535286</v>
      </c>
      <c r="G666">
        <v>0</v>
      </c>
      <c r="H666"/>
      <c r="I666"/>
      <c r="J666"/>
      <c r="K666"/>
      <c r="L666"/>
      <c r="M666">
        <v>814043</v>
      </c>
      <c r="N666">
        <v>63495</v>
      </c>
      <c r="O666">
        <v>68055</v>
      </c>
      <c r="P666"/>
      <c r="Q666"/>
      <c r="R666"/>
      <c r="S666"/>
      <c r="T666">
        <v>149503</v>
      </c>
      <c r="U666">
        <v>664540</v>
      </c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 spans="1:60" ht="15" x14ac:dyDescent="0.25">
      <c r="A667">
        <v>5</v>
      </c>
      <c r="B667" t="s">
        <v>3444</v>
      </c>
      <c r="C667" t="s">
        <v>3445</v>
      </c>
      <c r="D667" t="s">
        <v>3190</v>
      </c>
      <c r="E667" t="s">
        <v>3150</v>
      </c>
      <c r="F667">
        <v>535286</v>
      </c>
      <c r="G667">
        <v>0</v>
      </c>
      <c r="H667"/>
      <c r="I667"/>
      <c r="J667"/>
      <c r="K667"/>
      <c r="L667"/>
      <c r="M667">
        <v>792224</v>
      </c>
      <c r="N667">
        <v>79222</v>
      </c>
      <c r="O667">
        <v>64300</v>
      </c>
      <c r="P667"/>
      <c r="Q667"/>
      <c r="R667"/>
      <c r="S667"/>
      <c r="T667">
        <v>217425</v>
      </c>
      <c r="U667">
        <v>574799</v>
      </c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 spans="1:60" ht="15" x14ac:dyDescent="0.25">
      <c r="A668">
        <v>5</v>
      </c>
      <c r="B668" t="s">
        <v>3444</v>
      </c>
      <c r="C668" t="s">
        <v>3446</v>
      </c>
      <c r="D668" t="s">
        <v>3447</v>
      </c>
      <c r="E668" t="s">
        <v>3150</v>
      </c>
      <c r="F668">
        <v>539547</v>
      </c>
      <c r="G668">
        <v>0</v>
      </c>
      <c r="H668"/>
      <c r="I668"/>
      <c r="J668"/>
      <c r="K668"/>
      <c r="L668"/>
      <c r="M668">
        <v>838116</v>
      </c>
      <c r="N668">
        <v>83812</v>
      </c>
      <c r="O668">
        <v>68430</v>
      </c>
      <c r="P668"/>
      <c r="Q668"/>
      <c r="R668"/>
      <c r="S668"/>
      <c r="T668">
        <v>178337</v>
      </c>
      <c r="U668">
        <v>659779</v>
      </c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 spans="1:60" ht="15" x14ac:dyDescent="0.25">
      <c r="A669">
        <v>5</v>
      </c>
      <c r="B669" t="s">
        <v>3448</v>
      </c>
      <c r="C669" t="s">
        <v>3308</v>
      </c>
      <c r="D669" t="s">
        <v>3449</v>
      </c>
      <c r="E669" t="s">
        <v>3150</v>
      </c>
      <c r="F669">
        <v>535286</v>
      </c>
      <c r="G669">
        <v>0</v>
      </c>
      <c r="H669"/>
      <c r="I669"/>
      <c r="J669"/>
      <c r="K669"/>
      <c r="L669"/>
      <c r="M669">
        <v>814043</v>
      </c>
      <c r="N669">
        <v>81404</v>
      </c>
      <c r="O669">
        <v>66264</v>
      </c>
      <c r="P669"/>
      <c r="Q669"/>
      <c r="R669"/>
      <c r="S669"/>
      <c r="T669">
        <v>209921</v>
      </c>
      <c r="U669">
        <v>604122</v>
      </c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 spans="1:60" ht="15" x14ac:dyDescent="0.25">
      <c r="A670">
        <v>5</v>
      </c>
      <c r="B670" t="s">
        <v>3450</v>
      </c>
      <c r="C670" t="s">
        <v>3417</v>
      </c>
      <c r="D670" t="s">
        <v>3451</v>
      </c>
      <c r="E670" t="s">
        <v>3150</v>
      </c>
      <c r="F670">
        <v>539547</v>
      </c>
      <c r="G670">
        <v>0</v>
      </c>
      <c r="H670"/>
      <c r="I670"/>
      <c r="J670"/>
      <c r="K670"/>
      <c r="L670"/>
      <c r="M670">
        <v>852485</v>
      </c>
      <c r="N670">
        <v>85249</v>
      </c>
      <c r="O670">
        <v>69724</v>
      </c>
      <c r="P670"/>
      <c r="Q670"/>
      <c r="R670"/>
      <c r="S670"/>
      <c r="T670">
        <v>225718</v>
      </c>
      <c r="U670">
        <v>626767</v>
      </c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 spans="1:60" ht="15" x14ac:dyDescent="0.25">
      <c r="A671">
        <v>5</v>
      </c>
      <c r="B671" t="s">
        <v>1447</v>
      </c>
      <c r="C671" t="s">
        <v>3345</v>
      </c>
      <c r="D671" t="s">
        <v>3452</v>
      </c>
      <c r="E671" t="s">
        <v>3150</v>
      </c>
      <c r="F671">
        <v>535286</v>
      </c>
      <c r="G671">
        <v>0</v>
      </c>
      <c r="H671"/>
      <c r="I671"/>
      <c r="J671"/>
      <c r="K671"/>
      <c r="L671"/>
      <c r="M671">
        <v>792224</v>
      </c>
      <c r="N671">
        <v>79222</v>
      </c>
      <c r="O671">
        <v>64300</v>
      </c>
      <c r="P671"/>
      <c r="Q671"/>
      <c r="R671"/>
      <c r="S671"/>
      <c r="T671">
        <v>197075</v>
      </c>
      <c r="U671">
        <v>595149</v>
      </c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 spans="1:60" ht="15" x14ac:dyDescent="0.25">
      <c r="A672">
        <v>5</v>
      </c>
      <c r="B672" t="s">
        <v>3453</v>
      </c>
      <c r="C672" t="s">
        <v>3454</v>
      </c>
      <c r="D672" t="s">
        <v>3455</v>
      </c>
      <c r="E672" t="s">
        <v>3360</v>
      </c>
      <c r="F672">
        <v>550369</v>
      </c>
      <c r="G672">
        <v>0</v>
      </c>
      <c r="H672"/>
      <c r="I672"/>
      <c r="J672"/>
      <c r="K672"/>
      <c r="L672"/>
      <c r="M672">
        <v>995212</v>
      </c>
      <c r="N672">
        <v>99521</v>
      </c>
      <c r="O672">
        <v>82569</v>
      </c>
      <c r="P672"/>
      <c r="Q672"/>
      <c r="R672"/>
      <c r="S672"/>
      <c r="T672">
        <v>216344</v>
      </c>
      <c r="U672">
        <v>778868</v>
      </c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 spans="1:60" ht="15" x14ac:dyDescent="0.25">
      <c r="A673">
        <v>5</v>
      </c>
      <c r="B673" t="s">
        <v>3508</v>
      </c>
      <c r="C673" t="s">
        <v>3509</v>
      </c>
      <c r="D673" t="s">
        <v>3510</v>
      </c>
      <c r="E673" t="s">
        <v>3347</v>
      </c>
      <c r="F673">
        <v>577826</v>
      </c>
      <c r="G673">
        <v>0</v>
      </c>
      <c r="H673"/>
      <c r="I673"/>
      <c r="J673"/>
      <c r="K673"/>
      <c r="L673"/>
      <c r="M673">
        <v>917048</v>
      </c>
      <c r="N673">
        <v>91705</v>
      </c>
      <c r="O673">
        <v>75534</v>
      </c>
      <c r="P673"/>
      <c r="Q673"/>
      <c r="R673"/>
      <c r="S673"/>
      <c r="T673">
        <v>227917</v>
      </c>
      <c r="U673">
        <v>689131</v>
      </c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 spans="1:60" ht="15" x14ac:dyDescent="0.25">
      <c r="A674">
        <v>5</v>
      </c>
      <c r="B674" t="s">
        <v>3456</v>
      </c>
      <c r="C674" t="s">
        <v>3457</v>
      </c>
      <c r="D674" t="s">
        <v>3458</v>
      </c>
      <c r="E674" t="s">
        <v>3459</v>
      </c>
      <c r="F674">
        <v>550369</v>
      </c>
      <c r="G674">
        <v>0</v>
      </c>
      <c r="H674"/>
      <c r="I674"/>
      <c r="J674"/>
      <c r="K674"/>
      <c r="L674"/>
      <c r="M674">
        <v>842065</v>
      </c>
      <c r="N674">
        <v>84207</v>
      </c>
      <c r="O674">
        <v>68786</v>
      </c>
      <c r="P674"/>
      <c r="Q674"/>
      <c r="R674"/>
      <c r="S674"/>
      <c r="T674">
        <v>257447</v>
      </c>
      <c r="U674">
        <v>584618</v>
      </c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 spans="1:60" ht="15" x14ac:dyDescent="0.25">
      <c r="A675">
        <v>5</v>
      </c>
      <c r="B675" t="s">
        <v>1447</v>
      </c>
      <c r="C675" t="s">
        <v>3460</v>
      </c>
      <c r="D675" t="s">
        <v>3461</v>
      </c>
      <c r="E675" t="s">
        <v>3462</v>
      </c>
      <c r="F675">
        <v>641091</v>
      </c>
      <c r="G675">
        <v>0</v>
      </c>
      <c r="H675"/>
      <c r="I675"/>
      <c r="J675"/>
      <c r="K675"/>
      <c r="L675"/>
      <c r="M675">
        <v>1095389</v>
      </c>
      <c r="N675">
        <v>109539</v>
      </c>
      <c r="O675">
        <v>91585</v>
      </c>
      <c r="P675"/>
      <c r="Q675"/>
      <c r="R675"/>
      <c r="S675"/>
      <c r="T675">
        <v>354185</v>
      </c>
      <c r="U675">
        <v>741204</v>
      </c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 spans="1:60" ht="15" x14ac:dyDescent="0.25">
      <c r="A676">
        <v>5</v>
      </c>
      <c r="B676" t="s">
        <v>1447</v>
      </c>
      <c r="C676" t="s">
        <v>3463</v>
      </c>
      <c r="D676" t="s">
        <v>3112</v>
      </c>
      <c r="E676" t="s">
        <v>3462</v>
      </c>
      <c r="F676">
        <v>674244</v>
      </c>
      <c r="G676">
        <v>0</v>
      </c>
      <c r="H676"/>
      <c r="I676"/>
      <c r="J676"/>
      <c r="K676"/>
      <c r="L676"/>
      <c r="M676">
        <v>1173000</v>
      </c>
      <c r="N676">
        <v>117300</v>
      </c>
      <c r="O676">
        <v>98570</v>
      </c>
      <c r="P676"/>
      <c r="Q676"/>
      <c r="R676"/>
      <c r="S676"/>
      <c r="T676">
        <v>311712</v>
      </c>
      <c r="U676">
        <v>861288</v>
      </c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 spans="1:60" ht="15" x14ac:dyDescent="0.25">
      <c r="A677">
        <v>5</v>
      </c>
      <c r="B677" t="s">
        <v>3464</v>
      </c>
      <c r="C677" t="s">
        <v>3233</v>
      </c>
      <c r="D677" t="s">
        <v>3465</v>
      </c>
      <c r="E677" t="s">
        <v>3318</v>
      </c>
      <c r="F677">
        <v>539547</v>
      </c>
      <c r="G677">
        <v>0</v>
      </c>
      <c r="H677"/>
      <c r="I677"/>
      <c r="J677"/>
      <c r="K677"/>
      <c r="L677"/>
      <c r="M677">
        <v>539547</v>
      </c>
      <c r="N677">
        <v>53955</v>
      </c>
      <c r="O677">
        <v>41559</v>
      </c>
      <c r="P677"/>
      <c r="Q677"/>
      <c r="R677"/>
      <c r="S677"/>
      <c r="T677">
        <v>186509</v>
      </c>
      <c r="U677">
        <v>353038</v>
      </c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 spans="1:60" ht="15" x14ac:dyDescent="0.25">
      <c r="A678">
        <v>5</v>
      </c>
      <c r="B678" t="s">
        <v>3466</v>
      </c>
      <c r="C678" t="s">
        <v>3467</v>
      </c>
      <c r="D678" t="s">
        <v>3468</v>
      </c>
      <c r="E678" t="s">
        <v>3469</v>
      </c>
      <c r="F678">
        <v>535286</v>
      </c>
      <c r="G678">
        <v>0</v>
      </c>
      <c r="H678"/>
      <c r="I678"/>
      <c r="J678"/>
      <c r="K678"/>
      <c r="L678"/>
      <c r="M678">
        <v>882699</v>
      </c>
      <c r="N678">
        <v>88270</v>
      </c>
      <c r="O678">
        <v>72443</v>
      </c>
      <c r="P678"/>
      <c r="Q678"/>
      <c r="R678"/>
      <c r="S678"/>
      <c r="T678">
        <v>176066</v>
      </c>
      <c r="U678">
        <v>706633</v>
      </c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 spans="1:60" ht="15" x14ac:dyDescent="0.25">
      <c r="A679">
        <v>5</v>
      </c>
      <c r="B679" t="s">
        <v>3470</v>
      </c>
      <c r="C679" t="s">
        <v>3471</v>
      </c>
      <c r="D679" t="s">
        <v>3472</v>
      </c>
      <c r="E679" t="s">
        <v>3473</v>
      </c>
      <c r="F679">
        <v>550369</v>
      </c>
      <c r="G679">
        <v>0</v>
      </c>
      <c r="H679"/>
      <c r="I679"/>
      <c r="J679"/>
      <c r="K679"/>
      <c r="L679"/>
      <c r="M679">
        <v>759510</v>
      </c>
      <c r="N679">
        <v>75951</v>
      </c>
      <c r="O679">
        <v>61356</v>
      </c>
      <c r="P679"/>
      <c r="Q679"/>
      <c r="R679"/>
      <c r="S679"/>
      <c r="T679">
        <v>305111</v>
      </c>
      <c r="U679">
        <v>454399</v>
      </c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 spans="1:60" ht="15" x14ac:dyDescent="0.25">
      <c r="A680">
        <v>5</v>
      </c>
      <c r="B680" t="s">
        <v>3474</v>
      </c>
      <c r="C680" t="s">
        <v>3475</v>
      </c>
      <c r="D680" t="s">
        <v>3069</v>
      </c>
      <c r="E680" t="s">
        <v>3082</v>
      </c>
      <c r="F680">
        <v>371016</v>
      </c>
      <c r="G680">
        <v>0</v>
      </c>
      <c r="H680"/>
      <c r="I680"/>
      <c r="J680"/>
      <c r="K680"/>
      <c r="L680"/>
      <c r="M680">
        <v>371016</v>
      </c>
      <c r="N680">
        <v>37102</v>
      </c>
      <c r="O680">
        <v>26391</v>
      </c>
      <c r="P680"/>
      <c r="Q680"/>
      <c r="R680"/>
      <c r="S680"/>
      <c r="T680">
        <v>77203</v>
      </c>
      <c r="U680">
        <v>293813</v>
      </c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 spans="1:60" ht="15" x14ac:dyDescent="0.25">
      <c r="A681">
        <v>5</v>
      </c>
      <c r="B681" t="s">
        <v>3476</v>
      </c>
      <c r="C681" t="s">
        <v>3425</v>
      </c>
      <c r="D681" t="s">
        <v>3477</v>
      </c>
      <c r="E681" t="s">
        <v>3078</v>
      </c>
      <c r="F681">
        <v>371016</v>
      </c>
      <c r="G681">
        <v>0</v>
      </c>
      <c r="H681"/>
      <c r="I681"/>
      <c r="J681"/>
      <c r="K681"/>
      <c r="L681"/>
      <c r="M681">
        <v>395213</v>
      </c>
      <c r="N681">
        <v>39521</v>
      </c>
      <c r="O681">
        <v>28569</v>
      </c>
      <c r="P681"/>
      <c r="Q681"/>
      <c r="R681"/>
      <c r="S681"/>
      <c r="T681">
        <v>133602</v>
      </c>
      <c r="U681">
        <v>261611</v>
      </c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 spans="1:60" ht="15" x14ac:dyDescent="0.25">
      <c r="A682">
        <v>5</v>
      </c>
      <c r="B682" t="s">
        <v>3478</v>
      </c>
      <c r="C682" t="s">
        <v>3479</v>
      </c>
      <c r="D682" t="s">
        <v>3480</v>
      </c>
      <c r="E682" t="s">
        <v>3082</v>
      </c>
      <c r="F682">
        <v>371016</v>
      </c>
      <c r="G682">
        <v>0</v>
      </c>
      <c r="H682"/>
      <c r="I682"/>
      <c r="J682"/>
      <c r="K682"/>
      <c r="L682"/>
      <c r="M682">
        <v>371016</v>
      </c>
      <c r="N682">
        <v>37102</v>
      </c>
      <c r="O682">
        <v>26391</v>
      </c>
      <c r="P682"/>
      <c r="Q682"/>
      <c r="R682"/>
      <c r="S682"/>
      <c r="T682">
        <v>230753</v>
      </c>
      <c r="U682">
        <v>140263</v>
      </c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 spans="1:60" ht="15" x14ac:dyDescent="0.25">
      <c r="A683">
        <v>5</v>
      </c>
      <c r="B683" t="s">
        <v>3481</v>
      </c>
      <c r="C683" t="s">
        <v>3482</v>
      </c>
      <c r="D683" t="s">
        <v>3483</v>
      </c>
      <c r="E683" t="s">
        <v>3082</v>
      </c>
      <c r="F683">
        <v>371016</v>
      </c>
      <c r="G683">
        <v>0</v>
      </c>
      <c r="H683"/>
      <c r="I683"/>
      <c r="J683"/>
      <c r="K683"/>
      <c r="L683"/>
      <c r="M683">
        <v>371017</v>
      </c>
      <c r="N683">
        <v>37102</v>
      </c>
      <c r="O683">
        <v>26392</v>
      </c>
      <c r="P683"/>
      <c r="Q683"/>
      <c r="R683"/>
      <c r="S683"/>
      <c r="T683">
        <v>117082</v>
      </c>
      <c r="U683">
        <v>253935</v>
      </c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 spans="1:60" ht="15" x14ac:dyDescent="0.25">
      <c r="A684">
        <v>5</v>
      </c>
      <c r="B684" t="s">
        <v>3484</v>
      </c>
      <c r="C684" t="s">
        <v>3485</v>
      </c>
      <c r="D684" t="s">
        <v>3486</v>
      </c>
      <c r="E684" t="s">
        <v>3404</v>
      </c>
      <c r="F684">
        <v>388317</v>
      </c>
      <c r="G684">
        <v>0</v>
      </c>
      <c r="H684"/>
      <c r="I684"/>
      <c r="J684"/>
      <c r="K684"/>
      <c r="L684"/>
      <c r="M684">
        <v>388317</v>
      </c>
      <c r="N684">
        <v>38832</v>
      </c>
      <c r="O684">
        <v>27949</v>
      </c>
      <c r="P684"/>
      <c r="Q684"/>
      <c r="R684"/>
      <c r="S684"/>
      <c r="T684">
        <v>114564</v>
      </c>
      <c r="U684">
        <v>273753</v>
      </c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 spans="1:60" ht="15" x14ac:dyDescent="0.25">
      <c r="A685">
        <v>5</v>
      </c>
      <c r="B685" t="s">
        <v>3487</v>
      </c>
      <c r="C685" t="s">
        <v>3488</v>
      </c>
      <c r="D685" t="s">
        <v>3195</v>
      </c>
      <c r="E685" t="s">
        <v>3489</v>
      </c>
      <c r="F685">
        <v>371016</v>
      </c>
      <c r="G685">
        <v>0</v>
      </c>
      <c r="H685"/>
      <c r="I685"/>
      <c r="J685"/>
      <c r="K685"/>
      <c r="L685"/>
      <c r="M685">
        <v>371016</v>
      </c>
      <c r="N685">
        <v>37102</v>
      </c>
      <c r="O685">
        <v>26391</v>
      </c>
      <c r="P685"/>
      <c r="Q685"/>
      <c r="R685"/>
      <c r="S685"/>
      <c r="T685">
        <v>116603</v>
      </c>
      <c r="U685">
        <v>254413</v>
      </c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 spans="1:60" ht="15" x14ac:dyDescent="0.25">
      <c r="A686">
        <v>5</v>
      </c>
      <c r="B686" t="s">
        <v>3490</v>
      </c>
      <c r="C686" t="s">
        <v>3491</v>
      </c>
      <c r="D686" t="s">
        <v>3492</v>
      </c>
      <c r="E686" t="s">
        <v>3082</v>
      </c>
      <c r="F686">
        <v>371016</v>
      </c>
      <c r="G686">
        <v>0</v>
      </c>
      <c r="H686"/>
      <c r="I686"/>
      <c r="J686"/>
      <c r="K686"/>
      <c r="L686"/>
      <c r="M686">
        <v>371016</v>
      </c>
      <c r="N686">
        <v>37102</v>
      </c>
      <c r="O686">
        <v>26391</v>
      </c>
      <c r="P686"/>
      <c r="Q686"/>
      <c r="R686"/>
      <c r="S686"/>
      <c r="T686">
        <v>117103</v>
      </c>
      <c r="U686">
        <v>253913</v>
      </c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 spans="1:60" ht="15" x14ac:dyDescent="0.25">
      <c r="A687">
        <v>5</v>
      </c>
      <c r="B687" t="s">
        <v>3493</v>
      </c>
      <c r="C687" t="s">
        <v>3494</v>
      </c>
      <c r="D687" t="s">
        <v>3277</v>
      </c>
      <c r="E687" t="s">
        <v>3082</v>
      </c>
      <c r="F687">
        <v>371016</v>
      </c>
      <c r="G687">
        <v>0</v>
      </c>
      <c r="H687"/>
      <c r="I687"/>
      <c r="J687"/>
      <c r="K687"/>
      <c r="L687"/>
      <c r="M687">
        <v>354885</v>
      </c>
      <c r="N687">
        <v>35489</v>
      </c>
      <c r="O687">
        <v>24940</v>
      </c>
      <c r="P687"/>
      <c r="Q687"/>
      <c r="R687"/>
      <c r="S687"/>
      <c r="T687">
        <v>93378</v>
      </c>
      <c r="U687">
        <v>261507</v>
      </c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 spans="1:60" ht="15" x14ac:dyDescent="0.25">
      <c r="A688">
        <v>5</v>
      </c>
      <c r="B688" t="s">
        <v>3495</v>
      </c>
      <c r="C688" t="s">
        <v>3496</v>
      </c>
      <c r="D688" t="s">
        <v>3497</v>
      </c>
      <c r="E688" t="s">
        <v>3082</v>
      </c>
      <c r="F688">
        <v>371016</v>
      </c>
      <c r="G688">
        <v>0</v>
      </c>
      <c r="H688"/>
      <c r="I688"/>
      <c r="J688"/>
      <c r="K688"/>
      <c r="L688"/>
      <c r="M688">
        <v>371016</v>
      </c>
      <c r="N688">
        <v>37102</v>
      </c>
      <c r="O688">
        <v>26391</v>
      </c>
      <c r="P688"/>
      <c r="Q688"/>
      <c r="R688"/>
      <c r="S688"/>
      <c r="T688">
        <v>88223</v>
      </c>
      <c r="U688">
        <v>282793</v>
      </c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 spans="1:60" ht="15" x14ac:dyDescent="0.25">
      <c r="A689">
        <v>5</v>
      </c>
      <c r="B689" t="s">
        <v>3498</v>
      </c>
      <c r="C689" t="s">
        <v>3327</v>
      </c>
      <c r="D689" t="s">
        <v>3499</v>
      </c>
      <c r="E689" t="s">
        <v>3078</v>
      </c>
      <c r="F689">
        <v>371016</v>
      </c>
      <c r="G689">
        <v>0</v>
      </c>
      <c r="H689"/>
      <c r="I689"/>
      <c r="J689"/>
      <c r="K689"/>
      <c r="L689"/>
      <c r="M689">
        <v>371016</v>
      </c>
      <c r="N689">
        <v>37102</v>
      </c>
      <c r="O689">
        <v>26391</v>
      </c>
      <c r="P689"/>
      <c r="Q689"/>
      <c r="R689"/>
      <c r="S689"/>
      <c r="T689">
        <v>150637</v>
      </c>
      <c r="U689">
        <v>220379</v>
      </c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 spans="1:60" ht="15" x14ac:dyDescent="0.25">
      <c r="A690">
        <v>5</v>
      </c>
      <c r="B690" t="s">
        <v>1447</v>
      </c>
      <c r="C690" t="s">
        <v>3511</v>
      </c>
      <c r="D690" t="s">
        <v>3512</v>
      </c>
      <c r="E690" t="s">
        <v>3513</v>
      </c>
      <c r="F690">
        <v>535286</v>
      </c>
      <c r="G690">
        <v>0</v>
      </c>
      <c r="H690"/>
      <c r="I690"/>
      <c r="J690"/>
      <c r="K690"/>
      <c r="L690"/>
      <c r="M690">
        <v>34909</v>
      </c>
      <c r="N690">
        <v>3491</v>
      </c>
      <c r="O690">
        <v>0</v>
      </c>
      <c r="P690"/>
      <c r="Q690"/>
      <c r="R690"/>
      <c r="S690"/>
      <c r="T690">
        <v>3491</v>
      </c>
      <c r="U690">
        <v>31418</v>
      </c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 spans="1:60" ht="15" x14ac:dyDescent="0.25">
      <c r="A691">
        <v>5</v>
      </c>
      <c r="B691" t="s">
        <v>3523</v>
      </c>
      <c r="C691" t="s">
        <v>3337</v>
      </c>
      <c r="D691" t="s">
        <v>3524</v>
      </c>
      <c r="E691" t="s">
        <v>3318</v>
      </c>
      <c r="F691">
        <v>535286</v>
      </c>
      <c r="G691">
        <v>0</v>
      </c>
      <c r="H691"/>
      <c r="I691"/>
      <c r="J691"/>
      <c r="K691"/>
      <c r="L691"/>
      <c r="M691">
        <v>326757</v>
      </c>
      <c r="N691">
        <v>32676</v>
      </c>
      <c r="O691">
        <v>22408</v>
      </c>
      <c r="P691"/>
      <c r="Q691"/>
      <c r="R691"/>
      <c r="S691"/>
      <c r="T691">
        <v>68110</v>
      </c>
      <c r="U691">
        <v>258647</v>
      </c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 spans="1:60" ht="15" x14ac:dyDescent="0.25">
      <c r="A692">
        <v>6</v>
      </c>
      <c r="B692" t="s">
        <v>3067</v>
      </c>
      <c r="C692" t="s">
        <v>3068</v>
      </c>
      <c r="D692" t="s">
        <v>3069</v>
      </c>
      <c r="E692" t="s">
        <v>3070</v>
      </c>
      <c r="F692">
        <v>504699</v>
      </c>
      <c r="G692">
        <v>0</v>
      </c>
      <c r="H692"/>
      <c r="I692"/>
      <c r="J692"/>
      <c r="K692"/>
      <c r="L692"/>
      <c r="M692">
        <v>762096</v>
      </c>
      <c r="N692">
        <v>76210</v>
      </c>
      <c r="O692">
        <v>61589</v>
      </c>
      <c r="P692"/>
      <c r="Q692"/>
      <c r="R692"/>
      <c r="S692"/>
      <c r="T692">
        <v>249046</v>
      </c>
      <c r="U692">
        <v>513050</v>
      </c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 spans="1:60" ht="15" x14ac:dyDescent="0.25">
      <c r="A693">
        <v>6</v>
      </c>
      <c r="B693" t="s">
        <v>3071</v>
      </c>
      <c r="C693" t="s">
        <v>3072</v>
      </c>
      <c r="D693" t="s">
        <v>3073</v>
      </c>
      <c r="E693" t="s">
        <v>3074</v>
      </c>
      <c r="F693">
        <v>469105</v>
      </c>
      <c r="G693">
        <v>0</v>
      </c>
      <c r="H693"/>
      <c r="I693"/>
      <c r="J693"/>
      <c r="K693"/>
      <c r="L693"/>
      <c r="M693">
        <v>694275</v>
      </c>
      <c r="N693">
        <v>69428</v>
      </c>
      <c r="O693">
        <v>55485</v>
      </c>
      <c r="P693"/>
      <c r="Q693"/>
      <c r="R693"/>
      <c r="S693"/>
      <c r="T693">
        <v>147204</v>
      </c>
      <c r="U693">
        <v>547071</v>
      </c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 spans="1:60" ht="15" x14ac:dyDescent="0.25">
      <c r="A694">
        <v>6</v>
      </c>
      <c r="B694" t="s">
        <v>3075</v>
      </c>
      <c r="C694" t="s">
        <v>3076</v>
      </c>
      <c r="D694" t="s">
        <v>3077</v>
      </c>
      <c r="E694" t="s">
        <v>3078</v>
      </c>
      <c r="F694">
        <v>415496</v>
      </c>
      <c r="G694">
        <v>0</v>
      </c>
      <c r="H694"/>
      <c r="I694"/>
      <c r="J694"/>
      <c r="K694"/>
      <c r="L694"/>
      <c r="M694">
        <v>644018</v>
      </c>
      <c r="N694">
        <v>64402</v>
      </c>
      <c r="O694">
        <v>50962</v>
      </c>
      <c r="P694"/>
      <c r="Q694"/>
      <c r="R694"/>
      <c r="S694"/>
      <c r="T694">
        <v>208871</v>
      </c>
      <c r="U694">
        <v>435147</v>
      </c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 spans="1:60" ht="15" x14ac:dyDescent="0.25">
      <c r="A695">
        <v>6</v>
      </c>
      <c r="B695" t="s">
        <v>3079</v>
      </c>
      <c r="C695" t="s">
        <v>3080</v>
      </c>
      <c r="D695" t="s">
        <v>3081</v>
      </c>
      <c r="E695" t="s">
        <v>3082</v>
      </c>
      <c r="F695">
        <v>415496</v>
      </c>
      <c r="G695">
        <v>0</v>
      </c>
      <c r="H695"/>
      <c r="I695"/>
      <c r="J695"/>
      <c r="K695"/>
      <c r="L695"/>
      <c r="M695">
        <v>540145</v>
      </c>
      <c r="N695">
        <v>54015</v>
      </c>
      <c r="O695">
        <v>41613</v>
      </c>
      <c r="P695"/>
      <c r="Q695"/>
      <c r="R695"/>
      <c r="S695"/>
      <c r="T695">
        <v>175783</v>
      </c>
      <c r="U695">
        <v>364362</v>
      </c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 spans="1:60" ht="15" x14ac:dyDescent="0.25">
      <c r="A696">
        <v>6</v>
      </c>
      <c r="B696" t="s">
        <v>3083</v>
      </c>
      <c r="C696" t="s">
        <v>3084</v>
      </c>
      <c r="D696" t="s">
        <v>3085</v>
      </c>
      <c r="E696" t="s">
        <v>3082</v>
      </c>
      <c r="F696">
        <v>415496</v>
      </c>
      <c r="G696">
        <v>0</v>
      </c>
      <c r="H696"/>
      <c r="I696"/>
      <c r="J696"/>
      <c r="K696"/>
      <c r="L696"/>
      <c r="M696">
        <v>560920</v>
      </c>
      <c r="N696">
        <v>56092</v>
      </c>
      <c r="O696">
        <v>43483</v>
      </c>
      <c r="P696"/>
      <c r="Q696"/>
      <c r="R696"/>
      <c r="S696"/>
      <c r="T696">
        <v>122130</v>
      </c>
      <c r="U696">
        <v>438790</v>
      </c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 spans="1:60" ht="15" x14ac:dyDescent="0.25">
      <c r="A697">
        <v>6</v>
      </c>
      <c r="B697" t="s">
        <v>3086</v>
      </c>
      <c r="C697" t="s">
        <v>3087</v>
      </c>
      <c r="D697" t="s">
        <v>3088</v>
      </c>
      <c r="E697" t="s">
        <v>3089</v>
      </c>
      <c r="F697">
        <v>431190</v>
      </c>
      <c r="G697">
        <v>0</v>
      </c>
      <c r="H697"/>
      <c r="I697"/>
      <c r="J697"/>
      <c r="K697"/>
      <c r="L697"/>
      <c r="M697">
        <v>668345</v>
      </c>
      <c r="N697">
        <v>66835</v>
      </c>
      <c r="O697">
        <v>53151</v>
      </c>
      <c r="P697"/>
      <c r="Q697"/>
      <c r="R697"/>
      <c r="S697"/>
      <c r="T697">
        <v>245648</v>
      </c>
      <c r="U697">
        <v>422697</v>
      </c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 spans="1:60" ht="15" x14ac:dyDescent="0.25">
      <c r="A698">
        <v>6</v>
      </c>
      <c r="B698" t="s">
        <v>3090</v>
      </c>
      <c r="C698" t="s">
        <v>3091</v>
      </c>
      <c r="D698" t="s">
        <v>3092</v>
      </c>
      <c r="E698" t="s">
        <v>3093</v>
      </c>
      <c r="F698">
        <v>577826</v>
      </c>
      <c r="G698">
        <v>0</v>
      </c>
      <c r="H698"/>
      <c r="I698"/>
      <c r="J698"/>
      <c r="K698"/>
      <c r="L698"/>
      <c r="M698">
        <v>323582</v>
      </c>
      <c r="N698">
        <v>32358</v>
      </c>
      <c r="O698">
        <v>22122</v>
      </c>
      <c r="P698"/>
      <c r="Q698"/>
      <c r="R698"/>
      <c r="S698"/>
      <c r="T698">
        <v>66131</v>
      </c>
      <c r="U698">
        <v>257451</v>
      </c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 spans="1:60" ht="15" x14ac:dyDescent="0.25">
      <c r="A699">
        <v>6</v>
      </c>
      <c r="B699" t="s">
        <v>3094</v>
      </c>
      <c r="C699" t="s">
        <v>3095</v>
      </c>
      <c r="D699" t="s">
        <v>3096</v>
      </c>
      <c r="E699" t="s">
        <v>3097</v>
      </c>
      <c r="F699">
        <v>550369</v>
      </c>
      <c r="G699">
        <v>0</v>
      </c>
      <c r="H699"/>
      <c r="I699"/>
      <c r="J699"/>
      <c r="K699"/>
      <c r="L699"/>
      <c r="M699">
        <v>316068</v>
      </c>
      <c r="N699">
        <v>31607</v>
      </c>
      <c r="O699">
        <v>21446</v>
      </c>
      <c r="P699"/>
      <c r="Q699"/>
      <c r="R699"/>
      <c r="S699"/>
      <c r="T699">
        <v>130625</v>
      </c>
      <c r="U699">
        <v>185443</v>
      </c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 spans="1:60" ht="15" x14ac:dyDescent="0.25">
      <c r="A700">
        <v>6</v>
      </c>
      <c r="B700" t="s">
        <v>3098</v>
      </c>
      <c r="C700" t="s">
        <v>3099</v>
      </c>
      <c r="D700" t="s">
        <v>3100</v>
      </c>
      <c r="E700" t="s">
        <v>3101</v>
      </c>
      <c r="F700">
        <v>577826</v>
      </c>
      <c r="G700">
        <v>0</v>
      </c>
      <c r="H700"/>
      <c r="I700"/>
      <c r="J700"/>
      <c r="K700"/>
      <c r="L700"/>
      <c r="M700">
        <v>335139</v>
      </c>
      <c r="N700">
        <v>33514</v>
      </c>
      <c r="O700">
        <v>23163</v>
      </c>
      <c r="P700"/>
      <c r="Q700"/>
      <c r="R700"/>
      <c r="S700"/>
      <c r="T700">
        <v>137728</v>
      </c>
      <c r="U700">
        <v>197411</v>
      </c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 spans="1:60" ht="15" x14ac:dyDescent="0.25">
      <c r="A701">
        <v>6</v>
      </c>
      <c r="B701" t="s">
        <v>3102</v>
      </c>
      <c r="C701" t="s">
        <v>3103</v>
      </c>
      <c r="D701" t="s">
        <v>3104</v>
      </c>
      <c r="E701" t="s">
        <v>3105</v>
      </c>
      <c r="F701">
        <v>550369</v>
      </c>
      <c r="G701">
        <v>0</v>
      </c>
      <c r="H701"/>
      <c r="I701"/>
      <c r="J701"/>
      <c r="K701"/>
      <c r="L701"/>
      <c r="M701">
        <v>328144</v>
      </c>
      <c r="N701">
        <v>32814</v>
      </c>
      <c r="O701">
        <v>22533</v>
      </c>
      <c r="P701"/>
      <c r="Q701"/>
      <c r="R701"/>
      <c r="S701"/>
      <c r="T701">
        <v>75719</v>
      </c>
      <c r="U701">
        <v>252425</v>
      </c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 spans="1:60" ht="15" x14ac:dyDescent="0.25">
      <c r="A702">
        <v>6</v>
      </c>
      <c r="B702" t="s">
        <v>3106</v>
      </c>
      <c r="C702" t="s">
        <v>3107</v>
      </c>
      <c r="D702" t="s">
        <v>3108</v>
      </c>
      <c r="E702" t="s">
        <v>3109</v>
      </c>
      <c r="F702">
        <v>550369</v>
      </c>
      <c r="G702">
        <v>0</v>
      </c>
      <c r="H702"/>
      <c r="I702"/>
      <c r="J702"/>
      <c r="K702"/>
      <c r="L702"/>
      <c r="M702">
        <v>319213</v>
      </c>
      <c r="N702">
        <v>31921</v>
      </c>
      <c r="O702">
        <v>21729</v>
      </c>
      <c r="P702"/>
      <c r="Q702"/>
      <c r="R702"/>
      <c r="S702"/>
      <c r="T702">
        <v>131222</v>
      </c>
      <c r="U702">
        <v>187991</v>
      </c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 spans="1:60" ht="15" x14ac:dyDescent="0.25">
      <c r="A703">
        <v>6</v>
      </c>
      <c r="B703" t="s">
        <v>3110</v>
      </c>
      <c r="C703" t="s">
        <v>3111</v>
      </c>
      <c r="D703" t="s">
        <v>3112</v>
      </c>
      <c r="E703" t="s">
        <v>3113</v>
      </c>
      <c r="F703">
        <v>550369</v>
      </c>
      <c r="G703">
        <v>0</v>
      </c>
      <c r="H703"/>
      <c r="I703"/>
      <c r="J703"/>
      <c r="K703"/>
      <c r="L703"/>
      <c r="M703">
        <v>327075</v>
      </c>
      <c r="N703">
        <v>32708</v>
      </c>
      <c r="O703">
        <v>22437</v>
      </c>
      <c r="P703"/>
      <c r="Q703"/>
      <c r="R703"/>
      <c r="S703"/>
      <c r="T703">
        <v>80317</v>
      </c>
      <c r="U703">
        <v>246758</v>
      </c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 spans="1:60" ht="15" x14ac:dyDescent="0.25">
      <c r="A704">
        <v>6</v>
      </c>
      <c r="B704" t="s">
        <v>3114</v>
      </c>
      <c r="C704" t="s">
        <v>3115</v>
      </c>
      <c r="D704" t="s">
        <v>3116</v>
      </c>
      <c r="E704" t="s">
        <v>3117</v>
      </c>
      <c r="F704">
        <v>577826</v>
      </c>
      <c r="G704">
        <v>0</v>
      </c>
      <c r="H704"/>
      <c r="I704"/>
      <c r="J704"/>
      <c r="K704"/>
      <c r="L704"/>
      <c r="M704">
        <v>298817</v>
      </c>
      <c r="N704">
        <v>29882</v>
      </c>
      <c r="O704">
        <v>19894</v>
      </c>
      <c r="P704"/>
      <c r="Q704"/>
      <c r="R704"/>
      <c r="S704"/>
      <c r="T704">
        <v>61427</v>
      </c>
      <c r="U704">
        <v>237390</v>
      </c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 spans="1:60" ht="15" x14ac:dyDescent="0.25">
      <c r="A705">
        <v>6</v>
      </c>
      <c r="B705" t="s">
        <v>3118</v>
      </c>
      <c r="C705" t="s">
        <v>3119</v>
      </c>
      <c r="D705" t="s">
        <v>3120</v>
      </c>
      <c r="E705" t="s">
        <v>3121</v>
      </c>
      <c r="F705">
        <v>539547</v>
      </c>
      <c r="G705">
        <v>0</v>
      </c>
      <c r="H705"/>
      <c r="I705"/>
      <c r="J705"/>
      <c r="K705"/>
      <c r="L705"/>
      <c r="M705">
        <v>280828</v>
      </c>
      <c r="N705">
        <v>28083</v>
      </c>
      <c r="O705">
        <v>18275</v>
      </c>
      <c r="P705"/>
      <c r="Q705"/>
      <c r="R705"/>
      <c r="S705"/>
      <c r="T705">
        <v>57900</v>
      </c>
      <c r="U705">
        <v>222928</v>
      </c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 spans="1:60" ht="15" x14ac:dyDescent="0.25">
      <c r="A706">
        <v>6</v>
      </c>
      <c r="B706" t="s">
        <v>3122</v>
      </c>
      <c r="C706" t="s">
        <v>3123</v>
      </c>
      <c r="D706" t="s">
        <v>3124</v>
      </c>
      <c r="E706" t="s">
        <v>3125</v>
      </c>
      <c r="F706">
        <v>608457</v>
      </c>
      <c r="G706">
        <v>0</v>
      </c>
      <c r="H706"/>
      <c r="I706"/>
      <c r="J706"/>
      <c r="K706"/>
      <c r="L706"/>
      <c r="M706">
        <v>274675</v>
      </c>
      <c r="N706">
        <v>27468</v>
      </c>
      <c r="O706">
        <v>17721</v>
      </c>
      <c r="P706"/>
      <c r="Q706"/>
      <c r="R706"/>
      <c r="S706"/>
      <c r="T706">
        <v>56927</v>
      </c>
      <c r="U706">
        <v>217748</v>
      </c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 spans="1:60" ht="15" x14ac:dyDescent="0.25">
      <c r="A707">
        <v>6</v>
      </c>
      <c r="B707" t="s">
        <v>3126</v>
      </c>
      <c r="C707" t="s">
        <v>3127</v>
      </c>
      <c r="D707" t="s">
        <v>3128</v>
      </c>
      <c r="E707" t="s">
        <v>3129</v>
      </c>
      <c r="F707">
        <v>550369</v>
      </c>
      <c r="G707">
        <v>0</v>
      </c>
      <c r="H707"/>
      <c r="I707"/>
      <c r="J707"/>
      <c r="K707"/>
      <c r="L707"/>
      <c r="M707">
        <v>295627</v>
      </c>
      <c r="N707">
        <v>29563</v>
      </c>
      <c r="O707">
        <v>19606</v>
      </c>
      <c r="P707"/>
      <c r="Q707"/>
      <c r="R707"/>
      <c r="S707"/>
      <c r="T707">
        <v>65091</v>
      </c>
      <c r="U707">
        <v>230536</v>
      </c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 spans="1:60" ht="15" x14ac:dyDescent="0.25">
      <c r="A708">
        <v>6</v>
      </c>
      <c r="B708" t="s">
        <v>3130</v>
      </c>
      <c r="C708" t="s">
        <v>3131</v>
      </c>
      <c r="D708" t="s">
        <v>3132</v>
      </c>
      <c r="E708" t="s">
        <v>3133</v>
      </c>
      <c r="F708">
        <v>550369</v>
      </c>
      <c r="G708">
        <v>0</v>
      </c>
      <c r="H708"/>
      <c r="I708"/>
      <c r="J708"/>
      <c r="K708"/>
      <c r="L708"/>
      <c r="M708">
        <v>333365</v>
      </c>
      <c r="N708">
        <v>33337</v>
      </c>
      <c r="O708">
        <v>23003</v>
      </c>
      <c r="P708"/>
      <c r="Q708"/>
      <c r="R708"/>
      <c r="S708"/>
      <c r="T708">
        <v>75462</v>
      </c>
      <c r="U708">
        <v>257903</v>
      </c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 spans="1:60" ht="15" x14ac:dyDescent="0.25">
      <c r="A709">
        <v>6</v>
      </c>
      <c r="B709" t="s">
        <v>3134</v>
      </c>
      <c r="C709" t="s">
        <v>3135</v>
      </c>
      <c r="D709" t="s">
        <v>3136</v>
      </c>
      <c r="E709" t="s">
        <v>3137</v>
      </c>
      <c r="F709">
        <v>539547</v>
      </c>
      <c r="G709">
        <v>0</v>
      </c>
      <c r="H709"/>
      <c r="I709"/>
      <c r="J709"/>
      <c r="K709"/>
      <c r="L709"/>
      <c r="M709">
        <v>289043</v>
      </c>
      <c r="N709">
        <v>28904</v>
      </c>
      <c r="O709">
        <v>19014</v>
      </c>
      <c r="P709"/>
      <c r="Q709"/>
      <c r="R709"/>
      <c r="S709"/>
      <c r="T709">
        <v>59460</v>
      </c>
      <c r="U709">
        <v>229583</v>
      </c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 spans="1:60" ht="15" x14ac:dyDescent="0.25">
      <c r="A710">
        <v>6</v>
      </c>
      <c r="B710" t="s">
        <v>3138</v>
      </c>
      <c r="C710" t="s">
        <v>3139</v>
      </c>
      <c r="D710" t="s">
        <v>3140</v>
      </c>
      <c r="E710" t="s">
        <v>3133</v>
      </c>
      <c r="F710">
        <v>539547</v>
      </c>
      <c r="G710">
        <v>0</v>
      </c>
      <c r="H710"/>
      <c r="I710"/>
      <c r="J710"/>
      <c r="K710"/>
      <c r="L710"/>
      <c r="M710">
        <v>318333</v>
      </c>
      <c r="N710">
        <v>31833</v>
      </c>
      <c r="O710">
        <v>21650</v>
      </c>
      <c r="P710"/>
      <c r="Q710"/>
      <c r="R710"/>
      <c r="S710"/>
      <c r="T710">
        <v>145325</v>
      </c>
      <c r="U710">
        <v>173008</v>
      </c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 spans="1:60" ht="15" x14ac:dyDescent="0.25">
      <c r="A711">
        <v>6</v>
      </c>
      <c r="B711" t="s">
        <v>3141</v>
      </c>
      <c r="C711" t="s">
        <v>3142</v>
      </c>
      <c r="D711" t="s">
        <v>3143</v>
      </c>
      <c r="E711" t="s">
        <v>3144</v>
      </c>
      <c r="F711">
        <v>539547</v>
      </c>
      <c r="G711">
        <v>0</v>
      </c>
      <c r="H711"/>
      <c r="I711"/>
      <c r="J711"/>
      <c r="K711"/>
      <c r="L711"/>
      <c r="M711">
        <v>107909</v>
      </c>
      <c r="N711">
        <v>10791</v>
      </c>
      <c r="O711">
        <v>2712</v>
      </c>
      <c r="P711"/>
      <c r="Q711"/>
      <c r="R711"/>
      <c r="S711"/>
      <c r="T711">
        <v>79503</v>
      </c>
      <c r="U711">
        <v>28406</v>
      </c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 spans="1:60" ht="15" x14ac:dyDescent="0.25">
      <c r="A712">
        <v>6</v>
      </c>
      <c r="B712" t="s">
        <v>3145</v>
      </c>
      <c r="C712" t="s">
        <v>3146</v>
      </c>
      <c r="D712" t="s">
        <v>3147</v>
      </c>
      <c r="E712" t="s">
        <v>3137</v>
      </c>
      <c r="F712">
        <v>550369</v>
      </c>
      <c r="G712">
        <v>0</v>
      </c>
      <c r="H712"/>
      <c r="I712"/>
      <c r="J712"/>
      <c r="K712"/>
      <c r="L712"/>
      <c r="M712">
        <v>0</v>
      </c>
      <c r="N712">
        <v>0</v>
      </c>
      <c r="O712">
        <v>0</v>
      </c>
      <c r="P712"/>
      <c r="Q712"/>
      <c r="R712"/>
      <c r="S712"/>
      <c r="T712">
        <v>0</v>
      </c>
      <c r="U712">
        <v>0</v>
      </c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 spans="1:60" ht="15" x14ac:dyDescent="0.25">
      <c r="A713">
        <v>6</v>
      </c>
      <c r="B713" t="s">
        <v>3148</v>
      </c>
      <c r="C713" t="s">
        <v>3068</v>
      </c>
      <c r="D713" t="s">
        <v>3149</v>
      </c>
      <c r="E713" t="s">
        <v>3150</v>
      </c>
      <c r="F713">
        <v>577826</v>
      </c>
      <c r="G713">
        <v>0</v>
      </c>
      <c r="H713"/>
      <c r="I713"/>
      <c r="J713"/>
      <c r="K713"/>
      <c r="L713"/>
      <c r="M713">
        <v>321106</v>
      </c>
      <c r="N713">
        <v>32111</v>
      </c>
      <c r="O713">
        <v>21900</v>
      </c>
      <c r="P713"/>
      <c r="Q713"/>
      <c r="R713"/>
      <c r="S713"/>
      <c r="T713">
        <v>65662</v>
      </c>
      <c r="U713">
        <v>255444</v>
      </c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 spans="1:60" ht="15" x14ac:dyDescent="0.25">
      <c r="A714">
        <v>6</v>
      </c>
      <c r="B714" t="s">
        <v>3151</v>
      </c>
      <c r="C714" t="s">
        <v>3152</v>
      </c>
      <c r="D714" t="s">
        <v>3153</v>
      </c>
      <c r="E714" t="s">
        <v>3154</v>
      </c>
      <c r="F714">
        <v>608457</v>
      </c>
      <c r="G714">
        <v>0</v>
      </c>
      <c r="H714"/>
      <c r="I714"/>
      <c r="J714"/>
      <c r="K714"/>
      <c r="L714"/>
      <c r="M714">
        <v>365944</v>
      </c>
      <c r="N714">
        <v>36594</v>
      </c>
      <c r="O714">
        <v>25935</v>
      </c>
      <c r="P714"/>
      <c r="Q714"/>
      <c r="R714"/>
      <c r="S714"/>
      <c r="T714">
        <v>100267</v>
      </c>
      <c r="U714">
        <v>265677</v>
      </c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 spans="1:60" ht="15" x14ac:dyDescent="0.25">
      <c r="A715">
        <v>6</v>
      </c>
      <c r="B715" t="s">
        <v>3155</v>
      </c>
      <c r="C715" t="s">
        <v>3156</v>
      </c>
      <c r="D715" t="s">
        <v>3069</v>
      </c>
      <c r="E715" t="s">
        <v>3154</v>
      </c>
      <c r="F715">
        <v>539547</v>
      </c>
      <c r="G715">
        <v>0</v>
      </c>
      <c r="H715"/>
      <c r="I715"/>
      <c r="J715"/>
      <c r="K715"/>
      <c r="L715"/>
      <c r="M715">
        <v>339914</v>
      </c>
      <c r="N715">
        <v>33991</v>
      </c>
      <c r="O715">
        <v>23592</v>
      </c>
      <c r="P715"/>
      <c r="Q715"/>
      <c r="R715"/>
      <c r="S715"/>
      <c r="T715">
        <v>69125</v>
      </c>
      <c r="U715">
        <v>270789</v>
      </c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 spans="1:60" ht="15" x14ac:dyDescent="0.25">
      <c r="A716">
        <v>6</v>
      </c>
      <c r="B716" t="s">
        <v>3157</v>
      </c>
      <c r="C716" t="s">
        <v>3158</v>
      </c>
      <c r="D716" t="s">
        <v>3159</v>
      </c>
      <c r="E716" t="s">
        <v>3154</v>
      </c>
      <c r="F716">
        <v>539547</v>
      </c>
      <c r="G716">
        <v>0</v>
      </c>
      <c r="H716"/>
      <c r="I716"/>
      <c r="J716"/>
      <c r="K716"/>
      <c r="L716"/>
      <c r="M716">
        <v>284418</v>
      </c>
      <c r="N716">
        <v>28442</v>
      </c>
      <c r="O716">
        <v>18598</v>
      </c>
      <c r="P716"/>
      <c r="Q716"/>
      <c r="R716"/>
      <c r="S716"/>
      <c r="T716">
        <v>73532</v>
      </c>
      <c r="U716">
        <v>210886</v>
      </c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 spans="1:60" ht="15" x14ac:dyDescent="0.25">
      <c r="A717">
        <v>6</v>
      </c>
      <c r="B717" t="s">
        <v>3160</v>
      </c>
      <c r="C717" t="s">
        <v>3161</v>
      </c>
      <c r="D717" t="s">
        <v>3162</v>
      </c>
      <c r="E717" t="s">
        <v>3154</v>
      </c>
      <c r="F717">
        <v>539547</v>
      </c>
      <c r="G717">
        <v>0</v>
      </c>
      <c r="H717"/>
      <c r="I717"/>
      <c r="J717"/>
      <c r="K717"/>
      <c r="L717"/>
      <c r="M717">
        <v>292126</v>
      </c>
      <c r="N717">
        <v>29213</v>
      </c>
      <c r="O717">
        <v>19291</v>
      </c>
      <c r="P717"/>
      <c r="Q717"/>
      <c r="R717"/>
      <c r="S717"/>
      <c r="T717">
        <v>60046</v>
      </c>
      <c r="U717">
        <v>232080</v>
      </c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 spans="1:60" ht="15" x14ac:dyDescent="0.25">
      <c r="A718">
        <v>6</v>
      </c>
      <c r="B718" t="s">
        <v>3163</v>
      </c>
      <c r="C718" t="s">
        <v>3164</v>
      </c>
      <c r="D718" t="s">
        <v>3073</v>
      </c>
      <c r="E718" t="s">
        <v>3121</v>
      </c>
      <c r="F718">
        <v>608457</v>
      </c>
      <c r="G718">
        <v>0</v>
      </c>
      <c r="H718"/>
      <c r="I718"/>
      <c r="J718"/>
      <c r="K718"/>
      <c r="L718"/>
      <c r="M718">
        <v>358990</v>
      </c>
      <c r="N718">
        <v>35899</v>
      </c>
      <c r="O718">
        <v>25309</v>
      </c>
      <c r="P718"/>
      <c r="Q718"/>
      <c r="R718"/>
      <c r="S718"/>
      <c r="T718">
        <v>72946</v>
      </c>
      <c r="U718">
        <v>286044</v>
      </c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 spans="1:60" ht="15" x14ac:dyDescent="0.25">
      <c r="A719">
        <v>6</v>
      </c>
      <c r="B719" t="s">
        <v>3165</v>
      </c>
      <c r="C719" t="s">
        <v>3166</v>
      </c>
      <c r="D719" t="s">
        <v>3167</v>
      </c>
      <c r="E719" t="s">
        <v>3121</v>
      </c>
      <c r="F719">
        <v>577826</v>
      </c>
      <c r="G719">
        <v>0</v>
      </c>
      <c r="H719"/>
      <c r="I719"/>
      <c r="J719"/>
      <c r="K719"/>
      <c r="L719"/>
      <c r="M719">
        <v>304596</v>
      </c>
      <c r="N719">
        <v>30460</v>
      </c>
      <c r="O719">
        <v>20414</v>
      </c>
      <c r="P719"/>
      <c r="Q719"/>
      <c r="R719"/>
      <c r="S719"/>
      <c r="T719">
        <v>62525</v>
      </c>
      <c r="U719">
        <v>242071</v>
      </c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 spans="1:60" ht="15" x14ac:dyDescent="0.25">
      <c r="A720">
        <v>6</v>
      </c>
      <c r="B720" t="s">
        <v>3168</v>
      </c>
      <c r="C720" t="s">
        <v>3169</v>
      </c>
      <c r="D720" t="s">
        <v>3170</v>
      </c>
      <c r="E720" t="s">
        <v>3121</v>
      </c>
      <c r="F720">
        <v>535286</v>
      </c>
      <c r="G720">
        <v>0</v>
      </c>
      <c r="H720"/>
      <c r="I720"/>
      <c r="J720"/>
      <c r="K720"/>
      <c r="L720"/>
      <c r="M720">
        <v>261525</v>
      </c>
      <c r="N720">
        <v>26153</v>
      </c>
      <c r="O720">
        <v>16537</v>
      </c>
      <c r="P720"/>
      <c r="Q720"/>
      <c r="R720"/>
      <c r="S720"/>
      <c r="T720">
        <v>120219</v>
      </c>
      <c r="U720">
        <v>141306</v>
      </c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 spans="1:60" ht="15" x14ac:dyDescent="0.25">
      <c r="A721">
        <v>6</v>
      </c>
      <c r="B721" t="s">
        <v>3171</v>
      </c>
      <c r="C721" t="s">
        <v>3172</v>
      </c>
      <c r="D721" t="s">
        <v>3173</v>
      </c>
      <c r="E721" t="s">
        <v>3082</v>
      </c>
      <c r="F721">
        <v>415496</v>
      </c>
      <c r="G721">
        <v>0</v>
      </c>
      <c r="H721"/>
      <c r="I721"/>
      <c r="J721"/>
      <c r="K721"/>
      <c r="L721"/>
      <c r="M721">
        <v>560920</v>
      </c>
      <c r="N721">
        <v>56092</v>
      </c>
      <c r="O721">
        <v>43483</v>
      </c>
      <c r="P721"/>
      <c r="Q721"/>
      <c r="R721"/>
      <c r="S721"/>
      <c r="T721">
        <v>254530</v>
      </c>
      <c r="U721">
        <v>306390</v>
      </c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 spans="1:60" ht="15" x14ac:dyDescent="0.25">
      <c r="A722">
        <v>6</v>
      </c>
      <c r="B722" t="s">
        <v>3174</v>
      </c>
      <c r="C722" t="s">
        <v>3175</v>
      </c>
      <c r="D722" t="s">
        <v>3176</v>
      </c>
      <c r="E722" t="s">
        <v>3121</v>
      </c>
      <c r="F722">
        <v>539547</v>
      </c>
      <c r="G722">
        <v>0</v>
      </c>
      <c r="H722"/>
      <c r="I722"/>
      <c r="J722"/>
      <c r="K722"/>
      <c r="L722"/>
      <c r="M722">
        <v>289813</v>
      </c>
      <c r="N722">
        <v>28981</v>
      </c>
      <c r="O722">
        <v>19083</v>
      </c>
      <c r="P722"/>
      <c r="Q722"/>
      <c r="R722"/>
      <c r="S722"/>
      <c r="T722">
        <v>176106</v>
      </c>
      <c r="U722">
        <v>113707</v>
      </c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 spans="1:60" ht="15" x14ac:dyDescent="0.25">
      <c r="A723">
        <v>6</v>
      </c>
      <c r="B723" t="s">
        <v>3177</v>
      </c>
      <c r="C723" t="s">
        <v>3178</v>
      </c>
      <c r="D723" t="s">
        <v>3179</v>
      </c>
      <c r="E723" t="s">
        <v>3180</v>
      </c>
      <c r="F723">
        <v>539547</v>
      </c>
      <c r="G723">
        <v>0</v>
      </c>
      <c r="H723"/>
      <c r="I723"/>
      <c r="J723"/>
      <c r="K723"/>
      <c r="L723"/>
      <c r="M723">
        <v>359954</v>
      </c>
      <c r="N723">
        <v>35995</v>
      </c>
      <c r="O723">
        <v>25396</v>
      </c>
      <c r="P723"/>
      <c r="Q723"/>
      <c r="R723"/>
      <c r="S723"/>
      <c r="T723">
        <v>72933</v>
      </c>
      <c r="U723">
        <v>287021</v>
      </c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 spans="1:60" ht="15" x14ac:dyDescent="0.25">
      <c r="A724">
        <v>6</v>
      </c>
      <c r="B724" t="s">
        <v>3181</v>
      </c>
      <c r="C724" t="s">
        <v>3182</v>
      </c>
      <c r="D724" t="s">
        <v>3183</v>
      </c>
      <c r="E724" t="s">
        <v>3184</v>
      </c>
      <c r="F724">
        <v>539547</v>
      </c>
      <c r="G724">
        <v>0</v>
      </c>
      <c r="H724"/>
      <c r="I724"/>
      <c r="J724"/>
      <c r="K724"/>
      <c r="L724"/>
      <c r="M724">
        <v>297521</v>
      </c>
      <c r="N724">
        <v>29752</v>
      </c>
      <c r="O724">
        <v>19777</v>
      </c>
      <c r="P724"/>
      <c r="Q724"/>
      <c r="R724"/>
      <c r="S724"/>
      <c r="T724">
        <v>73271</v>
      </c>
      <c r="U724">
        <v>224250</v>
      </c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 spans="1:60" ht="15" x14ac:dyDescent="0.25">
      <c r="A725">
        <v>6</v>
      </c>
      <c r="B725" t="s">
        <v>3514</v>
      </c>
      <c r="C725" t="s">
        <v>3515</v>
      </c>
      <c r="D725" t="s">
        <v>3516</v>
      </c>
      <c r="E725" t="s">
        <v>3517</v>
      </c>
      <c r="F725">
        <v>539547</v>
      </c>
      <c r="G725">
        <v>0</v>
      </c>
      <c r="H725"/>
      <c r="I725"/>
      <c r="J725"/>
      <c r="K725"/>
      <c r="L725"/>
      <c r="M725">
        <v>289813</v>
      </c>
      <c r="N725">
        <v>28981</v>
      </c>
      <c r="O725">
        <v>19083</v>
      </c>
      <c r="P725"/>
      <c r="Q725"/>
      <c r="R725"/>
      <c r="S725"/>
      <c r="T725">
        <v>59606</v>
      </c>
      <c r="U725">
        <v>230207</v>
      </c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 spans="1:60" ht="15" x14ac:dyDescent="0.25">
      <c r="A726">
        <v>6</v>
      </c>
      <c r="B726" t="s">
        <v>3185</v>
      </c>
      <c r="C726" t="s">
        <v>3186</v>
      </c>
      <c r="D726" t="s">
        <v>3187</v>
      </c>
      <c r="E726" t="s">
        <v>3121</v>
      </c>
      <c r="F726">
        <v>539547</v>
      </c>
      <c r="G726">
        <v>0</v>
      </c>
      <c r="H726"/>
      <c r="I726"/>
      <c r="J726"/>
      <c r="K726"/>
      <c r="L726"/>
      <c r="M726">
        <v>292126</v>
      </c>
      <c r="N726">
        <v>29213</v>
      </c>
      <c r="O726">
        <v>19291</v>
      </c>
      <c r="P726"/>
      <c r="Q726"/>
      <c r="R726"/>
      <c r="S726"/>
      <c r="T726">
        <v>64346</v>
      </c>
      <c r="U726">
        <v>227780</v>
      </c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 spans="1:60" ht="15" x14ac:dyDescent="0.25">
      <c r="A727">
        <v>6</v>
      </c>
      <c r="B727" t="s">
        <v>3188</v>
      </c>
      <c r="C727" t="s">
        <v>3189</v>
      </c>
      <c r="D727" t="s">
        <v>3190</v>
      </c>
      <c r="E727" t="s">
        <v>3121</v>
      </c>
      <c r="F727">
        <v>539547</v>
      </c>
      <c r="G727">
        <v>0</v>
      </c>
      <c r="H727"/>
      <c r="I727"/>
      <c r="J727"/>
      <c r="K727"/>
      <c r="L727"/>
      <c r="M727">
        <v>279022</v>
      </c>
      <c r="N727">
        <v>27902</v>
      </c>
      <c r="O727">
        <v>18112</v>
      </c>
      <c r="P727"/>
      <c r="Q727"/>
      <c r="R727"/>
      <c r="S727"/>
      <c r="T727">
        <v>101356</v>
      </c>
      <c r="U727">
        <v>177666</v>
      </c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 spans="1:60" ht="15" x14ac:dyDescent="0.25">
      <c r="A728">
        <v>6</v>
      </c>
      <c r="B728" t="s">
        <v>3191</v>
      </c>
      <c r="C728" t="s">
        <v>3192</v>
      </c>
      <c r="D728" t="s">
        <v>3193</v>
      </c>
      <c r="E728" t="s">
        <v>3133</v>
      </c>
      <c r="F728">
        <v>539547</v>
      </c>
      <c r="G728">
        <v>0</v>
      </c>
      <c r="H728"/>
      <c r="I728"/>
      <c r="J728"/>
      <c r="K728"/>
      <c r="L728"/>
      <c r="M728">
        <v>302917</v>
      </c>
      <c r="N728">
        <v>30292</v>
      </c>
      <c r="O728">
        <v>20263</v>
      </c>
      <c r="P728"/>
      <c r="Q728"/>
      <c r="R728"/>
      <c r="S728"/>
      <c r="T728">
        <v>62097</v>
      </c>
      <c r="U728">
        <v>240820</v>
      </c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 spans="1:60" ht="15" x14ac:dyDescent="0.25">
      <c r="A729">
        <v>6</v>
      </c>
      <c r="B729" t="s">
        <v>3194</v>
      </c>
      <c r="C729" t="s">
        <v>3195</v>
      </c>
      <c r="D729" t="s">
        <v>3196</v>
      </c>
      <c r="E729" t="s">
        <v>3197</v>
      </c>
      <c r="F729">
        <v>539547</v>
      </c>
      <c r="G729">
        <v>0</v>
      </c>
      <c r="H729"/>
      <c r="I729"/>
      <c r="J729"/>
      <c r="K729"/>
      <c r="L729"/>
      <c r="M729">
        <v>289813</v>
      </c>
      <c r="N729">
        <v>28981</v>
      </c>
      <c r="O729">
        <v>19083</v>
      </c>
      <c r="P729"/>
      <c r="Q729"/>
      <c r="R729"/>
      <c r="S729"/>
      <c r="T729">
        <v>146856</v>
      </c>
      <c r="U729">
        <v>142957</v>
      </c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 spans="1:60" ht="15" x14ac:dyDescent="0.25">
      <c r="A730">
        <v>6</v>
      </c>
      <c r="B730" t="s">
        <v>3198</v>
      </c>
      <c r="C730" t="s">
        <v>3199</v>
      </c>
      <c r="D730" t="s">
        <v>3200</v>
      </c>
      <c r="E730" t="s">
        <v>3201</v>
      </c>
      <c r="F730">
        <v>535286</v>
      </c>
      <c r="G730">
        <v>0</v>
      </c>
      <c r="H730"/>
      <c r="I730"/>
      <c r="J730"/>
      <c r="K730"/>
      <c r="L730"/>
      <c r="M730">
        <v>276819</v>
      </c>
      <c r="N730">
        <v>27682</v>
      </c>
      <c r="O730">
        <v>17914</v>
      </c>
      <c r="P730"/>
      <c r="Q730"/>
      <c r="R730"/>
      <c r="S730"/>
      <c r="T730">
        <v>60925</v>
      </c>
      <c r="U730">
        <v>215894</v>
      </c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 spans="1:60" ht="15" x14ac:dyDescent="0.25">
      <c r="A731">
        <v>6</v>
      </c>
      <c r="B731" t="s">
        <v>3202</v>
      </c>
      <c r="C731" t="s">
        <v>3203</v>
      </c>
      <c r="D731" t="s">
        <v>3204</v>
      </c>
      <c r="E731" t="s">
        <v>3205</v>
      </c>
      <c r="F731">
        <v>550369</v>
      </c>
      <c r="G731">
        <v>0</v>
      </c>
      <c r="H731"/>
      <c r="I731"/>
      <c r="J731"/>
      <c r="K731"/>
      <c r="L731"/>
      <c r="M731">
        <v>300344</v>
      </c>
      <c r="N731">
        <v>30034</v>
      </c>
      <c r="O731">
        <v>20031</v>
      </c>
      <c r="P731"/>
      <c r="Q731"/>
      <c r="R731"/>
      <c r="S731"/>
      <c r="T731">
        <v>300344</v>
      </c>
      <c r="U731">
        <v>0</v>
      </c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 spans="1:60" ht="15" x14ac:dyDescent="0.25">
      <c r="A732">
        <v>6</v>
      </c>
      <c r="B732" t="s">
        <v>3206</v>
      </c>
      <c r="C732" t="s">
        <v>3207</v>
      </c>
      <c r="D732" t="s">
        <v>3208</v>
      </c>
      <c r="E732" t="s">
        <v>3209</v>
      </c>
      <c r="F732">
        <v>469105</v>
      </c>
      <c r="G732">
        <v>0</v>
      </c>
      <c r="H732"/>
      <c r="I732"/>
      <c r="J732"/>
      <c r="K732"/>
      <c r="L732"/>
      <c r="M732">
        <v>670820</v>
      </c>
      <c r="N732">
        <v>67082</v>
      </c>
      <c r="O732">
        <v>53374</v>
      </c>
      <c r="P732"/>
      <c r="Q732"/>
      <c r="R732"/>
      <c r="S732"/>
      <c r="T732">
        <v>246047</v>
      </c>
      <c r="U732">
        <v>424773</v>
      </c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 spans="1:60" ht="15" x14ac:dyDescent="0.25">
      <c r="A733">
        <v>6</v>
      </c>
      <c r="B733" t="s">
        <v>3210</v>
      </c>
      <c r="C733" t="s">
        <v>3211</v>
      </c>
      <c r="D733" t="s">
        <v>3212</v>
      </c>
      <c r="E733" t="s">
        <v>3213</v>
      </c>
      <c r="F733">
        <v>539547</v>
      </c>
      <c r="G733">
        <v>0</v>
      </c>
      <c r="H733"/>
      <c r="I733"/>
      <c r="J733"/>
      <c r="K733"/>
      <c r="L733"/>
      <c r="M733">
        <v>299834</v>
      </c>
      <c r="N733">
        <v>29983</v>
      </c>
      <c r="O733">
        <v>19985</v>
      </c>
      <c r="P733"/>
      <c r="Q733"/>
      <c r="R733"/>
      <c r="S733"/>
      <c r="T733">
        <v>96460</v>
      </c>
      <c r="U733">
        <v>203374</v>
      </c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 spans="1:60" ht="15" x14ac:dyDescent="0.25">
      <c r="A734">
        <v>6</v>
      </c>
      <c r="B734" t="s">
        <v>3214</v>
      </c>
      <c r="C734" t="s">
        <v>3215</v>
      </c>
      <c r="D734" t="s">
        <v>3216</v>
      </c>
      <c r="E734" t="s">
        <v>3121</v>
      </c>
      <c r="F734">
        <v>550369</v>
      </c>
      <c r="G734">
        <v>0</v>
      </c>
      <c r="H734"/>
      <c r="I734"/>
      <c r="J734"/>
      <c r="K734"/>
      <c r="L734"/>
      <c r="M734">
        <v>295626</v>
      </c>
      <c r="N734">
        <v>29563</v>
      </c>
      <c r="O734">
        <v>19606</v>
      </c>
      <c r="P734"/>
      <c r="Q734"/>
      <c r="R734"/>
      <c r="S734"/>
      <c r="T734">
        <v>180541</v>
      </c>
      <c r="U734">
        <v>115085</v>
      </c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 spans="1:60" ht="15" x14ac:dyDescent="0.25">
      <c r="A735">
        <v>6</v>
      </c>
      <c r="B735" t="s">
        <v>3217</v>
      </c>
      <c r="C735" t="s">
        <v>3218</v>
      </c>
      <c r="D735" t="s">
        <v>3166</v>
      </c>
      <c r="E735" t="s">
        <v>3078</v>
      </c>
      <c r="F735">
        <v>415496</v>
      </c>
      <c r="G735">
        <v>0</v>
      </c>
      <c r="H735"/>
      <c r="I735"/>
      <c r="J735"/>
      <c r="K735"/>
      <c r="L735"/>
      <c r="M735">
        <v>554686</v>
      </c>
      <c r="N735">
        <v>55469</v>
      </c>
      <c r="O735">
        <v>42922</v>
      </c>
      <c r="P735"/>
      <c r="Q735"/>
      <c r="R735"/>
      <c r="S735"/>
      <c r="T735">
        <v>329308</v>
      </c>
      <c r="U735">
        <v>225378</v>
      </c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 spans="1:60" ht="15" x14ac:dyDescent="0.25">
      <c r="A736">
        <v>6</v>
      </c>
      <c r="B736" t="s">
        <v>3219</v>
      </c>
      <c r="C736" t="s">
        <v>3220</v>
      </c>
      <c r="D736" t="s">
        <v>3221</v>
      </c>
      <c r="E736" t="s">
        <v>3121</v>
      </c>
      <c r="F736">
        <v>577826</v>
      </c>
      <c r="G736">
        <v>0</v>
      </c>
      <c r="H736"/>
      <c r="I736"/>
      <c r="J736"/>
      <c r="K736"/>
      <c r="L736"/>
      <c r="M736">
        <v>420161</v>
      </c>
      <c r="N736">
        <v>42016</v>
      </c>
      <c r="O736">
        <v>30814</v>
      </c>
      <c r="P736"/>
      <c r="Q736"/>
      <c r="R736"/>
      <c r="S736"/>
      <c r="T736">
        <v>238931</v>
      </c>
      <c r="U736">
        <v>181230</v>
      </c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 spans="1:60" ht="15" x14ac:dyDescent="0.25">
      <c r="A737">
        <v>6</v>
      </c>
      <c r="B737" t="s">
        <v>3222</v>
      </c>
      <c r="C737" t="s">
        <v>3223</v>
      </c>
      <c r="D737" t="s">
        <v>3224</v>
      </c>
      <c r="E737" t="s">
        <v>3078</v>
      </c>
      <c r="F737">
        <v>373016</v>
      </c>
      <c r="G737">
        <v>0</v>
      </c>
      <c r="H737"/>
      <c r="I737"/>
      <c r="J737"/>
      <c r="K737"/>
      <c r="L737"/>
      <c r="M737">
        <v>522222</v>
      </c>
      <c r="N737">
        <v>52222</v>
      </c>
      <c r="O737">
        <v>40000</v>
      </c>
      <c r="P737"/>
      <c r="Q737"/>
      <c r="R737"/>
      <c r="S737"/>
      <c r="T737">
        <v>138399</v>
      </c>
      <c r="U737">
        <v>383823</v>
      </c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 spans="1:60" ht="15" x14ac:dyDescent="0.25">
      <c r="A738">
        <v>6</v>
      </c>
      <c r="B738" t="s">
        <v>3225</v>
      </c>
      <c r="C738" t="s">
        <v>3226</v>
      </c>
      <c r="D738" t="s">
        <v>3227</v>
      </c>
      <c r="E738" t="s">
        <v>3228</v>
      </c>
      <c r="F738">
        <v>371016</v>
      </c>
      <c r="G738">
        <v>0</v>
      </c>
      <c r="H738"/>
      <c r="I738"/>
      <c r="J738"/>
      <c r="K738"/>
      <c r="L738"/>
      <c r="M738">
        <v>500872</v>
      </c>
      <c r="N738">
        <v>50087</v>
      </c>
      <c r="O738">
        <v>38078</v>
      </c>
      <c r="P738"/>
      <c r="Q738"/>
      <c r="R738"/>
      <c r="S738"/>
      <c r="T738">
        <v>188351</v>
      </c>
      <c r="U738">
        <v>312521</v>
      </c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 spans="1:60" ht="15" x14ac:dyDescent="0.25">
      <c r="A739">
        <v>6</v>
      </c>
      <c r="B739" t="s">
        <v>3229</v>
      </c>
      <c r="C739" t="s">
        <v>3230</v>
      </c>
      <c r="D739" t="s">
        <v>3231</v>
      </c>
      <c r="E739" t="s">
        <v>3184</v>
      </c>
      <c r="F739">
        <v>539547</v>
      </c>
      <c r="G739">
        <v>0</v>
      </c>
      <c r="H739"/>
      <c r="I739"/>
      <c r="J739"/>
      <c r="K739"/>
      <c r="L739"/>
      <c r="M739">
        <v>289813</v>
      </c>
      <c r="N739">
        <v>28981</v>
      </c>
      <c r="O739">
        <v>19083</v>
      </c>
      <c r="P739"/>
      <c r="Q739"/>
      <c r="R739"/>
      <c r="S739"/>
      <c r="T739">
        <v>85806</v>
      </c>
      <c r="U739">
        <v>204007</v>
      </c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 spans="1:60" ht="15" x14ac:dyDescent="0.25">
      <c r="A740">
        <v>6</v>
      </c>
      <c r="B740" t="s">
        <v>3232</v>
      </c>
      <c r="C740" t="s">
        <v>3233</v>
      </c>
      <c r="D740" t="s">
        <v>3234</v>
      </c>
      <c r="E740" t="s">
        <v>3235</v>
      </c>
      <c r="F740">
        <v>539547</v>
      </c>
      <c r="G740">
        <v>0</v>
      </c>
      <c r="H740"/>
      <c r="I740"/>
      <c r="J740"/>
      <c r="K740"/>
      <c r="L740"/>
      <c r="M740">
        <v>279022</v>
      </c>
      <c r="N740">
        <v>27902</v>
      </c>
      <c r="O740">
        <v>18112</v>
      </c>
      <c r="P740"/>
      <c r="Q740"/>
      <c r="R740"/>
      <c r="S740"/>
      <c r="T740">
        <v>68156</v>
      </c>
      <c r="U740">
        <v>210866</v>
      </c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 spans="1:60" ht="15" x14ac:dyDescent="0.25">
      <c r="A741">
        <v>6</v>
      </c>
      <c r="B741" t="s">
        <v>3500</v>
      </c>
      <c r="C741" t="s">
        <v>3501</v>
      </c>
      <c r="D741" t="s">
        <v>3502</v>
      </c>
      <c r="E741" t="s">
        <v>3503</v>
      </c>
      <c r="F741">
        <v>539547</v>
      </c>
      <c r="G741">
        <v>0</v>
      </c>
      <c r="H741"/>
      <c r="I741"/>
      <c r="J741"/>
      <c r="K741"/>
      <c r="L741"/>
      <c r="M741">
        <v>274397</v>
      </c>
      <c r="N741">
        <v>27440</v>
      </c>
      <c r="O741">
        <v>17696</v>
      </c>
      <c r="P741"/>
      <c r="Q741"/>
      <c r="R741"/>
      <c r="S741"/>
      <c r="T741">
        <v>101178</v>
      </c>
      <c r="U741">
        <v>173219</v>
      </c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 spans="1:60" ht="15" x14ac:dyDescent="0.25">
      <c r="A742">
        <v>6</v>
      </c>
      <c r="B742" t="s">
        <v>3236</v>
      </c>
      <c r="C742" t="s">
        <v>3237</v>
      </c>
      <c r="D742" t="s">
        <v>3179</v>
      </c>
      <c r="E742" t="s">
        <v>3238</v>
      </c>
      <c r="F742">
        <v>539547</v>
      </c>
      <c r="G742">
        <v>0</v>
      </c>
      <c r="H742"/>
      <c r="I742"/>
      <c r="J742"/>
      <c r="K742"/>
      <c r="L742"/>
      <c r="M742">
        <v>236629</v>
      </c>
      <c r="N742">
        <v>23663</v>
      </c>
      <c r="O742">
        <v>14297</v>
      </c>
      <c r="P742"/>
      <c r="Q742"/>
      <c r="R742"/>
      <c r="S742"/>
      <c r="T742">
        <v>52202</v>
      </c>
      <c r="U742">
        <v>184427</v>
      </c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 spans="1:60" ht="15" x14ac:dyDescent="0.25">
      <c r="A743">
        <v>6</v>
      </c>
      <c r="B743" t="s">
        <v>3239</v>
      </c>
      <c r="C743" t="s">
        <v>3240</v>
      </c>
      <c r="D743" t="s">
        <v>3241</v>
      </c>
      <c r="E743" t="s">
        <v>3242</v>
      </c>
      <c r="F743">
        <v>539547</v>
      </c>
      <c r="G743">
        <v>0</v>
      </c>
      <c r="H743"/>
      <c r="I743"/>
      <c r="J743"/>
      <c r="K743"/>
      <c r="L743"/>
      <c r="M743">
        <v>289814</v>
      </c>
      <c r="N743">
        <v>28981</v>
      </c>
      <c r="O743">
        <v>19083</v>
      </c>
      <c r="P743"/>
      <c r="Q743"/>
      <c r="R743"/>
      <c r="S743"/>
      <c r="T743">
        <v>59606</v>
      </c>
      <c r="U743">
        <v>230208</v>
      </c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 spans="1:60" ht="15" x14ac:dyDescent="0.25">
      <c r="A744">
        <v>6</v>
      </c>
      <c r="B744" t="s">
        <v>3243</v>
      </c>
      <c r="C744" t="s">
        <v>3244</v>
      </c>
      <c r="D744" t="s">
        <v>3245</v>
      </c>
      <c r="E744" t="s">
        <v>3242</v>
      </c>
      <c r="F744">
        <v>550369</v>
      </c>
      <c r="G744">
        <v>0</v>
      </c>
      <c r="H744"/>
      <c r="I744"/>
      <c r="J744"/>
      <c r="K744"/>
      <c r="L744"/>
      <c r="M744">
        <v>311351</v>
      </c>
      <c r="N744">
        <v>31135</v>
      </c>
      <c r="O744">
        <v>21022</v>
      </c>
      <c r="P744"/>
      <c r="Q744"/>
      <c r="R744"/>
      <c r="S744"/>
      <c r="T744">
        <v>99679</v>
      </c>
      <c r="U744">
        <v>211672</v>
      </c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 spans="1:60" ht="15" x14ac:dyDescent="0.25">
      <c r="A745">
        <v>6</v>
      </c>
      <c r="B745" t="s">
        <v>3246</v>
      </c>
      <c r="C745" t="s">
        <v>3247</v>
      </c>
      <c r="D745" t="s">
        <v>3248</v>
      </c>
      <c r="E745" t="s">
        <v>3249</v>
      </c>
      <c r="F745">
        <v>539547</v>
      </c>
      <c r="G745">
        <v>0</v>
      </c>
      <c r="H745"/>
      <c r="I745"/>
      <c r="J745"/>
      <c r="K745"/>
      <c r="L745"/>
      <c r="M745">
        <v>289813</v>
      </c>
      <c r="N745">
        <v>28981</v>
      </c>
      <c r="O745">
        <v>19083</v>
      </c>
      <c r="P745"/>
      <c r="Q745"/>
      <c r="R745"/>
      <c r="S745"/>
      <c r="T745">
        <v>71606</v>
      </c>
      <c r="U745">
        <v>218207</v>
      </c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 spans="1:60" ht="15" x14ac:dyDescent="0.25">
      <c r="A746">
        <v>6</v>
      </c>
      <c r="B746" t="s">
        <v>3250</v>
      </c>
      <c r="C746" t="s">
        <v>3251</v>
      </c>
      <c r="D746" t="s">
        <v>3252</v>
      </c>
      <c r="E746" t="s">
        <v>3078</v>
      </c>
      <c r="F746">
        <v>415496</v>
      </c>
      <c r="G746">
        <v>0</v>
      </c>
      <c r="H746"/>
      <c r="I746"/>
      <c r="J746"/>
      <c r="K746"/>
      <c r="L746"/>
      <c r="M746">
        <v>685569</v>
      </c>
      <c r="N746">
        <v>68557</v>
      </c>
      <c r="O746">
        <v>54701</v>
      </c>
      <c r="P746"/>
      <c r="Q746"/>
      <c r="R746"/>
      <c r="S746"/>
      <c r="T746">
        <v>378027</v>
      </c>
      <c r="U746">
        <v>307542</v>
      </c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 spans="1:60" ht="15" x14ac:dyDescent="0.25">
      <c r="A747">
        <v>6</v>
      </c>
      <c r="B747" t="s">
        <v>3253</v>
      </c>
      <c r="C747" t="s">
        <v>3254</v>
      </c>
      <c r="D747" t="s">
        <v>3255</v>
      </c>
      <c r="E747" t="s">
        <v>3256</v>
      </c>
      <c r="F747">
        <v>608457</v>
      </c>
      <c r="G747">
        <v>0</v>
      </c>
      <c r="H747"/>
      <c r="I747"/>
      <c r="J747"/>
      <c r="K747"/>
      <c r="L747"/>
      <c r="M747">
        <v>335521</v>
      </c>
      <c r="N747">
        <v>33552</v>
      </c>
      <c r="O747">
        <v>23197</v>
      </c>
      <c r="P747"/>
      <c r="Q747"/>
      <c r="R747"/>
      <c r="S747"/>
      <c r="T747">
        <v>79487</v>
      </c>
      <c r="U747">
        <v>256034</v>
      </c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 spans="1:60" ht="15" x14ac:dyDescent="0.25">
      <c r="A748">
        <v>6</v>
      </c>
      <c r="B748" t="s">
        <v>3257</v>
      </c>
      <c r="C748" t="s">
        <v>3258</v>
      </c>
      <c r="D748" t="s">
        <v>3259</v>
      </c>
      <c r="E748" t="s">
        <v>3078</v>
      </c>
      <c r="F748">
        <v>396798</v>
      </c>
      <c r="G748">
        <v>0</v>
      </c>
      <c r="H748"/>
      <c r="I748"/>
      <c r="J748"/>
      <c r="K748"/>
      <c r="L748"/>
      <c r="M748">
        <v>605117</v>
      </c>
      <c r="N748">
        <v>47199</v>
      </c>
      <c r="O748">
        <v>48792</v>
      </c>
      <c r="P748"/>
      <c r="Q748"/>
      <c r="R748"/>
      <c r="S748"/>
      <c r="T748">
        <v>184707</v>
      </c>
      <c r="U748">
        <v>420410</v>
      </c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 spans="1:60" ht="15" x14ac:dyDescent="0.25">
      <c r="A749">
        <v>6</v>
      </c>
      <c r="B749" t="s">
        <v>3260</v>
      </c>
      <c r="C749" t="s">
        <v>3261</v>
      </c>
      <c r="D749" t="s">
        <v>3111</v>
      </c>
      <c r="E749" t="s">
        <v>3133</v>
      </c>
      <c r="F749">
        <v>539547</v>
      </c>
      <c r="G749">
        <v>0</v>
      </c>
      <c r="H749"/>
      <c r="I749"/>
      <c r="J749"/>
      <c r="K749"/>
      <c r="L749"/>
      <c r="M749">
        <v>294438</v>
      </c>
      <c r="N749">
        <v>29444</v>
      </c>
      <c r="O749">
        <v>19499</v>
      </c>
      <c r="P749"/>
      <c r="Q749"/>
      <c r="R749"/>
      <c r="S749"/>
      <c r="T749">
        <v>97635</v>
      </c>
      <c r="U749">
        <v>196803</v>
      </c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 spans="1:60" ht="15" x14ac:dyDescent="0.25">
      <c r="A750">
        <v>6</v>
      </c>
      <c r="B750" t="s">
        <v>3262</v>
      </c>
      <c r="C750" t="s">
        <v>3263</v>
      </c>
      <c r="D750" t="s">
        <v>3264</v>
      </c>
      <c r="E750" t="s">
        <v>3121</v>
      </c>
      <c r="F750">
        <v>539547</v>
      </c>
      <c r="G750">
        <v>0</v>
      </c>
      <c r="H750"/>
      <c r="I750"/>
      <c r="J750"/>
      <c r="K750"/>
      <c r="L750"/>
      <c r="M750">
        <v>247420</v>
      </c>
      <c r="N750">
        <v>24742</v>
      </c>
      <c r="O750">
        <v>15268</v>
      </c>
      <c r="P750"/>
      <c r="Q750"/>
      <c r="R750"/>
      <c r="S750"/>
      <c r="T750">
        <v>66402</v>
      </c>
      <c r="U750">
        <v>181018</v>
      </c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 spans="1:60" ht="15" x14ac:dyDescent="0.25">
      <c r="A751">
        <v>6</v>
      </c>
      <c r="B751" t="s">
        <v>3265</v>
      </c>
      <c r="C751" t="s">
        <v>3266</v>
      </c>
      <c r="D751" t="s">
        <v>3267</v>
      </c>
      <c r="E751" t="s">
        <v>3082</v>
      </c>
      <c r="F751">
        <v>396798</v>
      </c>
      <c r="G751">
        <v>0</v>
      </c>
      <c r="H751"/>
      <c r="I751"/>
      <c r="J751"/>
      <c r="K751"/>
      <c r="L751"/>
      <c r="M751">
        <v>535677</v>
      </c>
      <c r="N751">
        <v>53568</v>
      </c>
      <c r="O751">
        <v>41211</v>
      </c>
      <c r="P751"/>
      <c r="Q751"/>
      <c r="R751"/>
      <c r="S751"/>
      <c r="T751">
        <v>128697</v>
      </c>
      <c r="U751">
        <v>406980</v>
      </c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 spans="1:60" ht="15" x14ac:dyDescent="0.25">
      <c r="A752">
        <v>6</v>
      </c>
      <c r="B752" t="s">
        <v>3268</v>
      </c>
      <c r="C752" t="s">
        <v>3269</v>
      </c>
      <c r="D752" t="s">
        <v>3270</v>
      </c>
      <c r="E752" t="s">
        <v>3271</v>
      </c>
      <c r="F752">
        <v>535286</v>
      </c>
      <c r="G752">
        <v>0</v>
      </c>
      <c r="H752"/>
      <c r="I752"/>
      <c r="J752"/>
      <c r="K752"/>
      <c r="L752"/>
      <c r="M752">
        <v>287525</v>
      </c>
      <c r="N752">
        <v>28753</v>
      </c>
      <c r="O752">
        <v>18877</v>
      </c>
      <c r="P752"/>
      <c r="Q752"/>
      <c r="R752"/>
      <c r="S752"/>
      <c r="T752">
        <v>65709</v>
      </c>
      <c r="U752">
        <v>221816</v>
      </c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 spans="1:60" ht="15" x14ac:dyDescent="0.25">
      <c r="A753">
        <v>6</v>
      </c>
      <c r="B753" t="s">
        <v>3272</v>
      </c>
      <c r="C753" t="s">
        <v>3273</v>
      </c>
      <c r="D753" t="s">
        <v>3274</v>
      </c>
      <c r="E753" t="s">
        <v>3117</v>
      </c>
      <c r="F753">
        <v>539547</v>
      </c>
      <c r="G753">
        <v>0</v>
      </c>
      <c r="H753"/>
      <c r="I753"/>
      <c r="J753"/>
      <c r="K753"/>
      <c r="L753"/>
      <c r="M753">
        <v>279022</v>
      </c>
      <c r="N753">
        <v>27902</v>
      </c>
      <c r="O753">
        <v>18112</v>
      </c>
      <c r="P753"/>
      <c r="Q753"/>
      <c r="R753"/>
      <c r="S753"/>
      <c r="T753">
        <v>85806</v>
      </c>
      <c r="U753">
        <v>193216</v>
      </c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 spans="1:60" ht="15" x14ac:dyDescent="0.25">
      <c r="A754">
        <v>6</v>
      </c>
      <c r="B754" t="s">
        <v>3518</v>
      </c>
      <c r="C754" t="s">
        <v>3123</v>
      </c>
      <c r="D754" t="s">
        <v>3519</v>
      </c>
      <c r="E754" t="s">
        <v>3520</v>
      </c>
      <c r="F754">
        <v>535286</v>
      </c>
      <c r="G754">
        <v>0</v>
      </c>
      <c r="H754"/>
      <c r="I754"/>
      <c r="J754"/>
      <c r="K754"/>
      <c r="L754"/>
      <c r="M754">
        <v>287525</v>
      </c>
      <c r="N754">
        <v>28753</v>
      </c>
      <c r="O754">
        <v>18877</v>
      </c>
      <c r="P754"/>
      <c r="Q754"/>
      <c r="R754"/>
      <c r="S754"/>
      <c r="T754">
        <v>136459</v>
      </c>
      <c r="U754">
        <v>151066</v>
      </c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 spans="1:60" ht="15" x14ac:dyDescent="0.25">
      <c r="A755">
        <v>6</v>
      </c>
      <c r="B755" t="s">
        <v>3275</v>
      </c>
      <c r="C755" t="s">
        <v>3276</v>
      </c>
      <c r="D755" t="s">
        <v>3277</v>
      </c>
      <c r="E755" t="s">
        <v>3228</v>
      </c>
      <c r="F755">
        <v>396798</v>
      </c>
      <c r="G755">
        <v>0</v>
      </c>
      <c r="H755"/>
      <c r="I755"/>
      <c r="J755"/>
      <c r="K755"/>
      <c r="L755"/>
      <c r="M755">
        <v>549914</v>
      </c>
      <c r="N755">
        <v>54991</v>
      </c>
      <c r="O755">
        <v>42492</v>
      </c>
      <c r="P755"/>
      <c r="Q755"/>
      <c r="R755"/>
      <c r="S755"/>
      <c r="T755">
        <v>169751</v>
      </c>
      <c r="U755">
        <v>380163</v>
      </c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 spans="1:60" ht="15" x14ac:dyDescent="0.25">
      <c r="A756">
        <v>6</v>
      </c>
      <c r="B756" t="s">
        <v>3504</v>
      </c>
      <c r="C756" t="s">
        <v>3505</v>
      </c>
      <c r="D756" t="s">
        <v>3506</v>
      </c>
      <c r="E756" t="s">
        <v>3507</v>
      </c>
      <c r="F756">
        <v>535286</v>
      </c>
      <c r="G756">
        <v>0</v>
      </c>
      <c r="H756"/>
      <c r="I756"/>
      <c r="J756"/>
      <c r="K756"/>
      <c r="L756"/>
      <c r="M756">
        <v>272231</v>
      </c>
      <c r="N756">
        <v>27223</v>
      </c>
      <c r="O756">
        <v>17501</v>
      </c>
      <c r="P756"/>
      <c r="Q756"/>
      <c r="R756"/>
      <c r="S756"/>
      <c r="T756">
        <v>122253</v>
      </c>
      <c r="U756">
        <v>149978</v>
      </c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 spans="1:60" ht="15" x14ac:dyDescent="0.25">
      <c r="A757">
        <v>6</v>
      </c>
      <c r="B757" t="s">
        <v>3278</v>
      </c>
      <c r="C757" t="s">
        <v>3279</v>
      </c>
      <c r="D757" t="s">
        <v>3280</v>
      </c>
      <c r="E757" t="s">
        <v>3281</v>
      </c>
      <c r="F757">
        <v>412398</v>
      </c>
      <c r="G757">
        <v>0</v>
      </c>
      <c r="H757"/>
      <c r="I757"/>
      <c r="J757"/>
      <c r="K757"/>
      <c r="L757"/>
      <c r="M757">
        <v>608287</v>
      </c>
      <c r="N757">
        <v>60829</v>
      </c>
      <c r="O757">
        <v>47746</v>
      </c>
      <c r="P757"/>
      <c r="Q757"/>
      <c r="R757"/>
      <c r="S757"/>
      <c r="T757">
        <v>206899</v>
      </c>
      <c r="U757">
        <v>401388</v>
      </c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 spans="1:60" ht="15" x14ac:dyDescent="0.25">
      <c r="A758">
        <v>6</v>
      </c>
      <c r="B758" t="s">
        <v>3282</v>
      </c>
      <c r="C758" t="s">
        <v>3283</v>
      </c>
      <c r="D758" t="s">
        <v>3284</v>
      </c>
      <c r="E758" t="s">
        <v>3285</v>
      </c>
      <c r="F758">
        <v>371016</v>
      </c>
      <c r="G758">
        <v>0</v>
      </c>
      <c r="H758"/>
      <c r="I758"/>
      <c r="J758"/>
      <c r="K758"/>
      <c r="L758"/>
      <c r="M758">
        <v>474900</v>
      </c>
      <c r="N758">
        <v>47490</v>
      </c>
      <c r="O758">
        <v>35741</v>
      </c>
      <c r="P758"/>
      <c r="Q758"/>
      <c r="R758"/>
      <c r="S758"/>
      <c r="T758">
        <v>109410</v>
      </c>
      <c r="U758">
        <v>365490</v>
      </c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 spans="1:60" ht="15" x14ac:dyDescent="0.25">
      <c r="A759">
        <v>6</v>
      </c>
      <c r="B759" t="s">
        <v>3286</v>
      </c>
      <c r="C759" t="s">
        <v>3287</v>
      </c>
      <c r="D759" t="s">
        <v>3288</v>
      </c>
      <c r="E759" t="s">
        <v>3289</v>
      </c>
      <c r="F759">
        <v>550369</v>
      </c>
      <c r="G759">
        <v>0</v>
      </c>
      <c r="H759"/>
      <c r="I759"/>
      <c r="J759"/>
      <c r="K759"/>
      <c r="L759"/>
      <c r="M759">
        <v>334937</v>
      </c>
      <c r="N759">
        <v>33494</v>
      </c>
      <c r="O759">
        <v>23144</v>
      </c>
      <c r="P759"/>
      <c r="Q759"/>
      <c r="R759"/>
      <c r="S759"/>
      <c r="T759">
        <v>68210</v>
      </c>
      <c r="U759">
        <v>266727</v>
      </c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 spans="1:60" ht="15" x14ac:dyDescent="0.25">
      <c r="A760">
        <v>6</v>
      </c>
      <c r="B760" t="s">
        <v>3290</v>
      </c>
      <c r="C760" t="s">
        <v>3291</v>
      </c>
      <c r="D760" t="s">
        <v>3292</v>
      </c>
      <c r="E760" t="s">
        <v>3150</v>
      </c>
      <c r="F760">
        <v>535286</v>
      </c>
      <c r="G760">
        <v>0</v>
      </c>
      <c r="H760"/>
      <c r="I760"/>
      <c r="J760"/>
      <c r="K760"/>
      <c r="L760"/>
      <c r="M760">
        <v>266878</v>
      </c>
      <c r="N760">
        <v>26688</v>
      </c>
      <c r="O760">
        <v>17019</v>
      </c>
      <c r="P760"/>
      <c r="Q760"/>
      <c r="R760"/>
      <c r="S760"/>
      <c r="T760">
        <v>67836</v>
      </c>
      <c r="U760">
        <v>199042</v>
      </c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 spans="1:60" ht="15" x14ac:dyDescent="0.25">
      <c r="A761">
        <v>6</v>
      </c>
      <c r="B761" t="s">
        <v>3293</v>
      </c>
      <c r="C761" t="s">
        <v>3294</v>
      </c>
      <c r="D761" t="s">
        <v>3295</v>
      </c>
      <c r="E761" t="s">
        <v>3296</v>
      </c>
      <c r="F761">
        <v>535286</v>
      </c>
      <c r="G761">
        <v>0</v>
      </c>
      <c r="H761"/>
      <c r="I761"/>
      <c r="J761"/>
      <c r="K761"/>
      <c r="L761"/>
      <c r="M761">
        <v>292878</v>
      </c>
      <c r="N761">
        <v>29288</v>
      </c>
      <c r="O761">
        <v>19359</v>
      </c>
      <c r="P761"/>
      <c r="Q761"/>
      <c r="R761"/>
      <c r="S761"/>
      <c r="T761">
        <v>92476</v>
      </c>
      <c r="U761">
        <v>200402</v>
      </c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 spans="1:60" ht="15" x14ac:dyDescent="0.25">
      <c r="A762">
        <v>6</v>
      </c>
      <c r="B762" t="s">
        <v>3297</v>
      </c>
      <c r="C762" t="s">
        <v>3298</v>
      </c>
      <c r="D762" t="s">
        <v>3299</v>
      </c>
      <c r="E762" t="s">
        <v>3184</v>
      </c>
      <c r="F762">
        <v>535286</v>
      </c>
      <c r="G762">
        <v>0</v>
      </c>
      <c r="H762"/>
      <c r="I762"/>
      <c r="J762"/>
      <c r="K762"/>
      <c r="L762"/>
      <c r="M762">
        <v>272231</v>
      </c>
      <c r="N762">
        <v>27223</v>
      </c>
      <c r="O762">
        <v>17501</v>
      </c>
      <c r="P762"/>
      <c r="Q762"/>
      <c r="R762"/>
      <c r="S762"/>
      <c r="T762">
        <v>64753</v>
      </c>
      <c r="U762">
        <v>207478</v>
      </c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 spans="1:60" ht="15" x14ac:dyDescent="0.25">
      <c r="A763">
        <v>6</v>
      </c>
      <c r="B763" t="s">
        <v>3300</v>
      </c>
      <c r="C763" t="s">
        <v>3301</v>
      </c>
      <c r="D763" t="s">
        <v>3302</v>
      </c>
      <c r="E763" t="s">
        <v>3303</v>
      </c>
      <c r="F763">
        <v>535286</v>
      </c>
      <c r="G763">
        <v>0</v>
      </c>
      <c r="H763"/>
      <c r="I763"/>
      <c r="J763"/>
      <c r="K763"/>
      <c r="L763"/>
      <c r="M763">
        <v>53528</v>
      </c>
      <c r="N763">
        <v>5353</v>
      </c>
      <c r="O763">
        <v>0</v>
      </c>
      <c r="P763"/>
      <c r="Q763"/>
      <c r="R763"/>
      <c r="S763"/>
      <c r="T763">
        <v>5353</v>
      </c>
      <c r="U763">
        <v>48175</v>
      </c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 spans="1:60" ht="15" x14ac:dyDescent="0.25">
      <c r="A764">
        <v>6</v>
      </c>
      <c r="B764" t="s">
        <v>3304</v>
      </c>
      <c r="C764" t="s">
        <v>3305</v>
      </c>
      <c r="D764" t="s">
        <v>3306</v>
      </c>
      <c r="E764" t="s">
        <v>3150</v>
      </c>
      <c r="F764">
        <v>535286</v>
      </c>
      <c r="G764">
        <v>0</v>
      </c>
      <c r="H764"/>
      <c r="I764"/>
      <c r="J764"/>
      <c r="K764"/>
      <c r="L764"/>
      <c r="M764">
        <v>250820</v>
      </c>
      <c r="N764">
        <v>25082</v>
      </c>
      <c r="O764">
        <v>15574</v>
      </c>
      <c r="P764"/>
      <c r="Q764"/>
      <c r="R764"/>
      <c r="S764"/>
      <c r="T764">
        <v>52185</v>
      </c>
      <c r="U764">
        <v>198635</v>
      </c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 spans="1:60" ht="15" x14ac:dyDescent="0.25">
      <c r="A765">
        <v>6</v>
      </c>
      <c r="B765" t="s">
        <v>3307</v>
      </c>
      <c r="C765" t="s">
        <v>3308</v>
      </c>
      <c r="D765" t="s">
        <v>3309</v>
      </c>
      <c r="E765" t="s">
        <v>3154</v>
      </c>
      <c r="F765">
        <v>535286</v>
      </c>
      <c r="G765">
        <v>0</v>
      </c>
      <c r="H765"/>
      <c r="I765"/>
      <c r="J765"/>
      <c r="K765"/>
      <c r="L765"/>
      <c r="M765">
        <v>272231</v>
      </c>
      <c r="N765">
        <v>27223</v>
      </c>
      <c r="O765">
        <v>17501</v>
      </c>
      <c r="P765"/>
      <c r="Q765"/>
      <c r="R765"/>
      <c r="S765"/>
      <c r="T765">
        <v>56253</v>
      </c>
      <c r="U765">
        <v>215978</v>
      </c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 spans="1:60" ht="15" x14ac:dyDescent="0.25">
      <c r="A766">
        <v>6</v>
      </c>
      <c r="B766" t="s">
        <v>3310</v>
      </c>
      <c r="C766" t="s">
        <v>3258</v>
      </c>
      <c r="D766" t="s">
        <v>3311</v>
      </c>
      <c r="E766" t="s">
        <v>3133</v>
      </c>
      <c r="F766">
        <v>539547</v>
      </c>
      <c r="G766">
        <v>0</v>
      </c>
      <c r="H766"/>
      <c r="I766"/>
      <c r="J766"/>
      <c r="K766"/>
      <c r="L766"/>
      <c r="M766">
        <v>273627</v>
      </c>
      <c r="N766">
        <v>27363</v>
      </c>
      <c r="O766">
        <v>17626</v>
      </c>
      <c r="P766"/>
      <c r="Q766"/>
      <c r="R766"/>
      <c r="S766"/>
      <c r="T766">
        <v>57731</v>
      </c>
      <c r="U766">
        <v>215896</v>
      </c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 spans="1:60" ht="15" x14ac:dyDescent="0.25">
      <c r="A767">
        <v>6</v>
      </c>
      <c r="B767" t="s">
        <v>3312</v>
      </c>
      <c r="C767" t="s">
        <v>3313</v>
      </c>
      <c r="D767" t="s">
        <v>3314</v>
      </c>
      <c r="E767" t="s">
        <v>3315</v>
      </c>
      <c r="F767">
        <v>500784</v>
      </c>
      <c r="G767">
        <v>0</v>
      </c>
      <c r="H767"/>
      <c r="I767"/>
      <c r="J767"/>
      <c r="K767"/>
      <c r="L767"/>
      <c r="M767">
        <v>716121</v>
      </c>
      <c r="N767">
        <v>71612</v>
      </c>
      <c r="O767">
        <v>57451</v>
      </c>
      <c r="P767"/>
      <c r="Q767"/>
      <c r="R767"/>
      <c r="S767"/>
      <c r="T767">
        <v>144071</v>
      </c>
      <c r="U767">
        <v>572050</v>
      </c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 spans="1:60" ht="15" x14ac:dyDescent="0.25">
      <c r="A768">
        <v>6</v>
      </c>
      <c r="B768" t="s">
        <v>3316</v>
      </c>
      <c r="C768" t="s">
        <v>3317</v>
      </c>
      <c r="D768" t="s">
        <v>3146</v>
      </c>
      <c r="E768" t="s">
        <v>3318</v>
      </c>
      <c r="F768">
        <v>535286</v>
      </c>
      <c r="G768">
        <v>0</v>
      </c>
      <c r="H768"/>
      <c r="I768"/>
      <c r="J768"/>
      <c r="K768"/>
      <c r="L768"/>
      <c r="M768">
        <v>496610</v>
      </c>
      <c r="N768">
        <v>49661</v>
      </c>
      <c r="O768">
        <v>37695</v>
      </c>
      <c r="P768"/>
      <c r="Q768"/>
      <c r="R768"/>
      <c r="S768"/>
      <c r="T768">
        <v>296600</v>
      </c>
      <c r="U768">
        <v>200010</v>
      </c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 spans="1:60" ht="15" x14ac:dyDescent="0.25">
      <c r="A769">
        <v>6</v>
      </c>
      <c r="B769" t="s">
        <v>3319</v>
      </c>
      <c r="C769" t="s">
        <v>3320</v>
      </c>
      <c r="D769" t="s">
        <v>3139</v>
      </c>
      <c r="E769" t="s">
        <v>3150</v>
      </c>
      <c r="F769">
        <v>577826</v>
      </c>
      <c r="G769">
        <v>0</v>
      </c>
      <c r="H769"/>
      <c r="I769"/>
      <c r="J769"/>
      <c r="K769"/>
      <c r="L769"/>
      <c r="M769">
        <v>318629</v>
      </c>
      <c r="N769">
        <v>31863</v>
      </c>
      <c r="O769">
        <v>21677</v>
      </c>
      <c r="P769"/>
      <c r="Q769"/>
      <c r="R769"/>
      <c r="S769"/>
      <c r="T769">
        <v>67891</v>
      </c>
      <c r="U769">
        <v>250738</v>
      </c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 spans="1:60" ht="15" x14ac:dyDescent="0.25">
      <c r="A770">
        <v>6</v>
      </c>
      <c r="B770" t="s">
        <v>3321</v>
      </c>
      <c r="C770" t="s">
        <v>3322</v>
      </c>
      <c r="D770" t="s">
        <v>3323</v>
      </c>
      <c r="E770" t="s">
        <v>3150</v>
      </c>
      <c r="F770">
        <v>535286</v>
      </c>
      <c r="G770">
        <v>0</v>
      </c>
      <c r="H770"/>
      <c r="I770"/>
      <c r="J770"/>
      <c r="K770"/>
      <c r="L770"/>
      <c r="M770">
        <v>250820</v>
      </c>
      <c r="N770">
        <v>25082</v>
      </c>
      <c r="O770">
        <v>15574</v>
      </c>
      <c r="P770"/>
      <c r="Q770"/>
      <c r="R770"/>
      <c r="S770"/>
      <c r="T770">
        <v>53385</v>
      </c>
      <c r="U770">
        <v>197435</v>
      </c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 spans="1:60" ht="15" x14ac:dyDescent="0.25">
      <c r="A771">
        <v>6</v>
      </c>
      <c r="B771" t="s">
        <v>3324</v>
      </c>
      <c r="C771" t="s">
        <v>3172</v>
      </c>
      <c r="D771" t="s">
        <v>3309</v>
      </c>
      <c r="E771" t="s">
        <v>3150</v>
      </c>
      <c r="F771">
        <v>535286</v>
      </c>
      <c r="G771">
        <v>0</v>
      </c>
      <c r="H771"/>
      <c r="I771"/>
      <c r="J771"/>
      <c r="K771"/>
      <c r="L771"/>
      <c r="M771">
        <v>272231</v>
      </c>
      <c r="N771">
        <v>27223</v>
      </c>
      <c r="O771">
        <v>17501</v>
      </c>
      <c r="P771"/>
      <c r="Q771"/>
      <c r="R771"/>
      <c r="S771"/>
      <c r="T771">
        <v>126053</v>
      </c>
      <c r="U771">
        <v>146178</v>
      </c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 spans="1:60" ht="15" x14ac:dyDescent="0.25">
      <c r="A772">
        <v>6</v>
      </c>
      <c r="B772" t="s">
        <v>3325</v>
      </c>
      <c r="C772" t="s">
        <v>3326</v>
      </c>
      <c r="D772" t="s">
        <v>3327</v>
      </c>
      <c r="E772" t="s">
        <v>3328</v>
      </c>
      <c r="F772">
        <v>535286</v>
      </c>
      <c r="G772">
        <v>0</v>
      </c>
      <c r="H772"/>
      <c r="I772"/>
      <c r="J772"/>
      <c r="K772"/>
      <c r="L772"/>
      <c r="M772">
        <v>300525</v>
      </c>
      <c r="N772">
        <v>30053</v>
      </c>
      <c r="O772">
        <v>20047</v>
      </c>
      <c r="P772"/>
      <c r="Q772"/>
      <c r="R772"/>
      <c r="S772"/>
      <c r="T772">
        <v>74329</v>
      </c>
      <c r="U772">
        <v>226196</v>
      </c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 spans="1:60" ht="15" x14ac:dyDescent="0.25">
      <c r="A773">
        <v>6</v>
      </c>
      <c r="B773" t="s">
        <v>3329</v>
      </c>
      <c r="C773" t="s">
        <v>3330</v>
      </c>
      <c r="D773" t="s">
        <v>3331</v>
      </c>
      <c r="E773" t="s">
        <v>3137</v>
      </c>
      <c r="F773">
        <v>535286</v>
      </c>
      <c r="G773">
        <v>0</v>
      </c>
      <c r="H773"/>
      <c r="I773"/>
      <c r="J773"/>
      <c r="K773"/>
      <c r="L773"/>
      <c r="M773">
        <v>272231</v>
      </c>
      <c r="N773">
        <v>27223</v>
      </c>
      <c r="O773">
        <v>17501</v>
      </c>
      <c r="P773"/>
      <c r="Q773"/>
      <c r="R773"/>
      <c r="S773"/>
      <c r="T773">
        <v>100553</v>
      </c>
      <c r="U773">
        <v>171678</v>
      </c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 spans="1:60" ht="15" x14ac:dyDescent="0.25">
      <c r="A774">
        <v>6</v>
      </c>
      <c r="B774" t="s">
        <v>3332</v>
      </c>
      <c r="C774" t="s">
        <v>3298</v>
      </c>
      <c r="D774" t="s">
        <v>3333</v>
      </c>
      <c r="E774" t="s">
        <v>3121</v>
      </c>
      <c r="F774">
        <v>535286</v>
      </c>
      <c r="G774">
        <v>0</v>
      </c>
      <c r="H774"/>
      <c r="I774"/>
      <c r="J774"/>
      <c r="K774"/>
      <c r="L774"/>
      <c r="M774">
        <v>276819</v>
      </c>
      <c r="N774">
        <v>27682</v>
      </c>
      <c r="O774">
        <v>17914</v>
      </c>
      <c r="P774"/>
      <c r="Q774"/>
      <c r="R774"/>
      <c r="S774"/>
      <c r="T774">
        <v>57125</v>
      </c>
      <c r="U774">
        <v>219694</v>
      </c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 spans="1:60" ht="15" x14ac:dyDescent="0.25">
      <c r="A775">
        <v>6</v>
      </c>
      <c r="B775" t="s">
        <v>3334</v>
      </c>
      <c r="C775" t="s">
        <v>3335</v>
      </c>
      <c r="D775" t="s">
        <v>3073</v>
      </c>
      <c r="E775" t="s">
        <v>3336</v>
      </c>
      <c r="F775">
        <v>734053</v>
      </c>
      <c r="G775">
        <v>0</v>
      </c>
      <c r="H775"/>
      <c r="I775"/>
      <c r="J775"/>
      <c r="K775"/>
      <c r="L775"/>
      <c r="M775">
        <v>1174485</v>
      </c>
      <c r="N775">
        <v>117449</v>
      </c>
      <c r="O775">
        <v>98704</v>
      </c>
      <c r="P775"/>
      <c r="Q775"/>
      <c r="R775"/>
      <c r="S775"/>
      <c r="T775">
        <v>298794</v>
      </c>
      <c r="U775">
        <v>875691</v>
      </c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 spans="1:60" ht="15" x14ac:dyDescent="0.25">
      <c r="A776">
        <v>6</v>
      </c>
      <c r="B776" t="s">
        <v>3148</v>
      </c>
      <c r="C776" t="s">
        <v>3337</v>
      </c>
      <c r="D776" t="s">
        <v>3338</v>
      </c>
      <c r="E776" t="s">
        <v>3339</v>
      </c>
      <c r="F776">
        <v>674244</v>
      </c>
      <c r="G776">
        <v>0</v>
      </c>
      <c r="H776"/>
      <c r="I776"/>
      <c r="J776"/>
      <c r="K776"/>
      <c r="L776"/>
      <c r="M776">
        <v>1369546</v>
      </c>
      <c r="N776">
        <v>136955</v>
      </c>
      <c r="O776">
        <v>116259</v>
      </c>
      <c r="P776"/>
      <c r="Q776"/>
      <c r="R776"/>
      <c r="S776"/>
      <c r="T776">
        <v>497406</v>
      </c>
      <c r="U776">
        <v>872140</v>
      </c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 spans="1:60" ht="15" x14ac:dyDescent="0.25">
      <c r="A777">
        <v>6</v>
      </c>
      <c r="B777" t="s">
        <v>3340</v>
      </c>
      <c r="C777" t="s">
        <v>3341</v>
      </c>
      <c r="D777" t="s">
        <v>3342</v>
      </c>
      <c r="E777" t="s">
        <v>3343</v>
      </c>
      <c r="F777">
        <v>633221</v>
      </c>
      <c r="G777">
        <v>0</v>
      </c>
      <c r="H777"/>
      <c r="I777"/>
      <c r="J777"/>
      <c r="K777"/>
      <c r="L777"/>
      <c r="M777">
        <v>1063811</v>
      </c>
      <c r="N777">
        <v>82977</v>
      </c>
      <c r="O777">
        <v>91083</v>
      </c>
      <c r="P777"/>
      <c r="Q777"/>
      <c r="R777"/>
      <c r="S777"/>
      <c r="T777">
        <v>608442</v>
      </c>
      <c r="U777">
        <v>455369</v>
      </c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 spans="1:60" ht="15" x14ac:dyDescent="0.25">
      <c r="A778">
        <v>6</v>
      </c>
      <c r="B778" t="s">
        <v>3344</v>
      </c>
      <c r="C778" t="s">
        <v>3345</v>
      </c>
      <c r="D778" t="s">
        <v>3346</v>
      </c>
      <c r="E778" t="s">
        <v>3347</v>
      </c>
      <c r="F778">
        <v>535286</v>
      </c>
      <c r="G778">
        <v>0</v>
      </c>
      <c r="H778"/>
      <c r="I778"/>
      <c r="J778"/>
      <c r="K778"/>
      <c r="L778"/>
      <c r="M778">
        <v>277584</v>
      </c>
      <c r="N778">
        <v>27758</v>
      </c>
      <c r="O778">
        <v>17983</v>
      </c>
      <c r="P778"/>
      <c r="Q778"/>
      <c r="R778"/>
      <c r="S778"/>
      <c r="T778">
        <v>65070</v>
      </c>
      <c r="U778">
        <v>212514</v>
      </c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 spans="1:60" ht="15" x14ac:dyDescent="0.25">
      <c r="A779">
        <v>6</v>
      </c>
      <c r="B779" t="s">
        <v>3348</v>
      </c>
      <c r="C779" t="s">
        <v>3349</v>
      </c>
      <c r="D779" t="s">
        <v>3350</v>
      </c>
      <c r="E779" t="s">
        <v>3121</v>
      </c>
      <c r="F779">
        <v>608457</v>
      </c>
      <c r="G779">
        <v>0</v>
      </c>
      <c r="H779"/>
      <c r="I779"/>
      <c r="J779"/>
      <c r="K779"/>
      <c r="L779"/>
      <c r="M779">
        <v>358990</v>
      </c>
      <c r="N779">
        <v>35899</v>
      </c>
      <c r="O779">
        <v>25309</v>
      </c>
      <c r="P779"/>
      <c r="Q779"/>
      <c r="R779"/>
      <c r="S779"/>
      <c r="T779">
        <v>73946</v>
      </c>
      <c r="U779">
        <v>285044</v>
      </c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 spans="1:60" ht="15" x14ac:dyDescent="0.25">
      <c r="A780">
        <v>6</v>
      </c>
      <c r="B780" t="s">
        <v>3351</v>
      </c>
      <c r="C780" t="s">
        <v>3352</v>
      </c>
      <c r="D780" t="s">
        <v>3353</v>
      </c>
      <c r="E780" t="s">
        <v>3354</v>
      </c>
      <c r="F780">
        <v>373591</v>
      </c>
      <c r="G780">
        <v>0</v>
      </c>
      <c r="H780"/>
      <c r="I780"/>
      <c r="J780"/>
      <c r="K780"/>
      <c r="L780"/>
      <c r="M780">
        <v>579066</v>
      </c>
      <c r="N780">
        <v>57907</v>
      </c>
      <c r="O780">
        <v>45116</v>
      </c>
      <c r="P780"/>
      <c r="Q780"/>
      <c r="R780"/>
      <c r="S780"/>
      <c r="T780">
        <v>118559</v>
      </c>
      <c r="U780">
        <v>460507</v>
      </c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 spans="1:60" ht="15" x14ac:dyDescent="0.25">
      <c r="A781">
        <v>6</v>
      </c>
      <c r="B781" t="s">
        <v>3355</v>
      </c>
      <c r="C781" t="s">
        <v>3356</v>
      </c>
      <c r="D781" t="s">
        <v>3357</v>
      </c>
      <c r="E781" t="s">
        <v>3180</v>
      </c>
      <c r="F781">
        <v>535286</v>
      </c>
      <c r="G781">
        <v>0</v>
      </c>
      <c r="H781"/>
      <c r="I781"/>
      <c r="J781"/>
      <c r="K781"/>
      <c r="L781"/>
      <c r="M781">
        <v>284466</v>
      </c>
      <c r="N781">
        <v>28447</v>
      </c>
      <c r="O781">
        <v>18602</v>
      </c>
      <c r="P781"/>
      <c r="Q781"/>
      <c r="R781"/>
      <c r="S781"/>
      <c r="T781">
        <v>60228</v>
      </c>
      <c r="U781">
        <v>224238</v>
      </c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 spans="1:60" ht="15" x14ac:dyDescent="0.25">
      <c r="A782">
        <v>6</v>
      </c>
      <c r="B782" t="s">
        <v>3358</v>
      </c>
      <c r="C782" t="s">
        <v>3091</v>
      </c>
      <c r="D782" t="s">
        <v>3359</v>
      </c>
      <c r="E782" t="s">
        <v>3360</v>
      </c>
      <c r="F782">
        <v>535286</v>
      </c>
      <c r="G782">
        <v>0</v>
      </c>
      <c r="H782"/>
      <c r="I782"/>
      <c r="J782"/>
      <c r="K782"/>
      <c r="L782"/>
      <c r="M782">
        <v>279878</v>
      </c>
      <c r="N782">
        <v>27988</v>
      </c>
      <c r="O782">
        <v>18189</v>
      </c>
      <c r="P782"/>
      <c r="Q782"/>
      <c r="R782"/>
      <c r="S782"/>
      <c r="T782">
        <v>102206</v>
      </c>
      <c r="U782">
        <v>177672</v>
      </c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 spans="1:60" ht="15" x14ac:dyDescent="0.25">
      <c r="A783">
        <v>6</v>
      </c>
      <c r="B783" t="s">
        <v>3361</v>
      </c>
      <c r="C783" t="s">
        <v>3362</v>
      </c>
      <c r="D783" t="s">
        <v>3363</v>
      </c>
      <c r="E783" t="s">
        <v>3364</v>
      </c>
      <c r="F783">
        <v>535286</v>
      </c>
      <c r="G783">
        <v>0</v>
      </c>
      <c r="H783"/>
      <c r="I783"/>
      <c r="J783"/>
      <c r="K783"/>
      <c r="L783"/>
      <c r="M783">
        <v>276819</v>
      </c>
      <c r="N783">
        <v>27682</v>
      </c>
      <c r="O783">
        <v>17914</v>
      </c>
      <c r="P783"/>
      <c r="Q783"/>
      <c r="R783"/>
      <c r="S783"/>
      <c r="T783">
        <v>84525</v>
      </c>
      <c r="U783">
        <v>192294</v>
      </c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 spans="1:60" ht="15" x14ac:dyDescent="0.25">
      <c r="A784">
        <v>6</v>
      </c>
      <c r="B784" t="s">
        <v>3365</v>
      </c>
      <c r="C784" t="s">
        <v>3366</v>
      </c>
      <c r="D784" t="s">
        <v>3288</v>
      </c>
      <c r="E784" t="s">
        <v>3150</v>
      </c>
      <c r="F784">
        <v>577826</v>
      </c>
      <c r="G784">
        <v>0</v>
      </c>
      <c r="H784"/>
      <c r="I784"/>
      <c r="J784"/>
      <c r="K784"/>
      <c r="L784"/>
      <c r="M784">
        <v>344209</v>
      </c>
      <c r="N784">
        <v>34421</v>
      </c>
      <c r="O784">
        <v>23979</v>
      </c>
      <c r="P784"/>
      <c r="Q784"/>
      <c r="R784"/>
      <c r="S784"/>
      <c r="T784">
        <v>70051</v>
      </c>
      <c r="U784">
        <v>274158</v>
      </c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 spans="1:60" ht="15" x14ac:dyDescent="0.25">
      <c r="A785">
        <v>6</v>
      </c>
      <c r="B785" t="s">
        <v>3367</v>
      </c>
      <c r="C785" t="s">
        <v>3368</v>
      </c>
      <c r="D785" t="s">
        <v>3369</v>
      </c>
      <c r="E785" t="s">
        <v>3150</v>
      </c>
      <c r="F785">
        <v>550369</v>
      </c>
      <c r="G785">
        <v>0</v>
      </c>
      <c r="H785"/>
      <c r="I785"/>
      <c r="J785"/>
      <c r="K785"/>
      <c r="L785"/>
      <c r="M785">
        <v>408392</v>
      </c>
      <c r="N785">
        <v>40839</v>
      </c>
      <c r="O785">
        <v>29755</v>
      </c>
      <c r="P785"/>
      <c r="Q785"/>
      <c r="R785"/>
      <c r="S785"/>
      <c r="T785">
        <v>148166</v>
      </c>
      <c r="U785">
        <v>260226</v>
      </c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 spans="1:60" ht="15" x14ac:dyDescent="0.25">
      <c r="A786">
        <v>6</v>
      </c>
      <c r="B786" t="s">
        <v>3370</v>
      </c>
      <c r="C786" t="s">
        <v>3371</v>
      </c>
      <c r="D786" t="s">
        <v>3372</v>
      </c>
      <c r="E786" t="s">
        <v>3150</v>
      </c>
      <c r="F786">
        <v>550369</v>
      </c>
      <c r="G786">
        <v>0</v>
      </c>
      <c r="H786"/>
      <c r="I786"/>
      <c r="J786"/>
      <c r="K786"/>
      <c r="L786"/>
      <c r="M786">
        <v>290123</v>
      </c>
      <c r="N786">
        <v>29012</v>
      </c>
      <c r="O786">
        <v>19111</v>
      </c>
      <c r="P786"/>
      <c r="Q786"/>
      <c r="R786"/>
      <c r="S786"/>
      <c r="T786">
        <v>59695</v>
      </c>
      <c r="U786">
        <v>230428</v>
      </c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 spans="1:60" ht="15" x14ac:dyDescent="0.25">
      <c r="A787">
        <v>6</v>
      </c>
      <c r="B787" t="s">
        <v>3373</v>
      </c>
      <c r="C787" t="s">
        <v>3374</v>
      </c>
      <c r="D787" t="s">
        <v>3375</v>
      </c>
      <c r="E787" t="s">
        <v>3376</v>
      </c>
      <c r="F787">
        <v>577826</v>
      </c>
      <c r="G787">
        <v>0</v>
      </c>
      <c r="H787"/>
      <c r="I787"/>
      <c r="J787"/>
      <c r="K787"/>
      <c r="L787"/>
      <c r="M787">
        <v>293039</v>
      </c>
      <c r="N787">
        <v>29304</v>
      </c>
      <c r="O787">
        <v>19374</v>
      </c>
      <c r="P787"/>
      <c r="Q787"/>
      <c r="R787"/>
      <c r="S787"/>
      <c r="T787">
        <v>225129</v>
      </c>
      <c r="U787">
        <v>67910</v>
      </c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 spans="1:60" ht="15" x14ac:dyDescent="0.25">
      <c r="A788">
        <v>6</v>
      </c>
      <c r="B788" t="s">
        <v>3377</v>
      </c>
      <c r="C788" t="s">
        <v>3337</v>
      </c>
      <c r="D788" t="s">
        <v>3378</v>
      </c>
      <c r="E788" t="s">
        <v>3379</v>
      </c>
      <c r="F788">
        <v>446857</v>
      </c>
      <c r="G788">
        <v>0</v>
      </c>
      <c r="H788"/>
      <c r="I788"/>
      <c r="J788"/>
      <c r="K788"/>
      <c r="L788"/>
      <c r="M788">
        <v>603257</v>
      </c>
      <c r="N788">
        <v>60326</v>
      </c>
      <c r="O788">
        <v>47293</v>
      </c>
      <c r="P788"/>
      <c r="Q788"/>
      <c r="R788"/>
      <c r="S788"/>
      <c r="T788">
        <v>559988</v>
      </c>
      <c r="U788">
        <v>43269</v>
      </c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 spans="1:60" ht="15" x14ac:dyDescent="0.25">
      <c r="A789">
        <v>6</v>
      </c>
      <c r="B789" t="s">
        <v>3380</v>
      </c>
      <c r="C789" t="s">
        <v>3381</v>
      </c>
      <c r="D789" t="s">
        <v>3382</v>
      </c>
      <c r="E789" t="s">
        <v>3383</v>
      </c>
      <c r="F789">
        <v>452155</v>
      </c>
      <c r="G789">
        <v>0</v>
      </c>
      <c r="H789"/>
      <c r="I789"/>
      <c r="J789"/>
      <c r="K789"/>
      <c r="L789"/>
      <c r="M789">
        <v>646581</v>
      </c>
      <c r="N789">
        <v>64658</v>
      </c>
      <c r="O789">
        <v>51192</v>
      </c>
      <c r="P789"/>
      <c r="Q789"/>
      <c r="R789"/>
      <c r="S789"/>
      <c r="T789">
        <v>130372</v>
      </c>
      <c r="U789">
        <v>516209</v>
      </c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 spans="1:60" ht="15" x14ac:dyDescent="0.25">
      <c r="A790">
        <v>6</v>
      </c>
      <c r="B790" t="s">
        <v>3384</v>
      </c>
      <c r="C790" t="s">
        <v>3385</v>
      </c>
      <c r="D790" t="s">
        <v>3386</v>
      </c>
      <c r="E790" t="s">
        <v>3387</v>
      </c>
      <c r="F790">
        <v>563430</v>
      </c>
      <c r="G790">
        <v>0</v>
      </c>
      <c r="H790"/>
      <c r="I790"/>
      <c r="J790"/>
      <c r="K790"/>
      <c r="L790"/>
      <c r="M790">
        <v>850779</v>
      </c>
      <c r="N790">
        <v>85078</v>
      </c>
      <c r="O790">
        <v>69570</v>
      </c>
      <c r="P790"/>
      <c r="Q790"/>
      <c r="R790"/>
      <c r="S790"/>
      <c r="T790">
        <v>214782</v>
      </c>
      <c r="U790">
        <v>635997</v>
      </c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 spans="1:60" ht="15" x14ac:dyDescent="0.25">
      <c r="A791">
        <v>6</v>
      </c>
      <c r="B791" t="s">
        <v>3388</v>
      </c>
      <c r="C791" t="s">
        <v>3389</v>
      </c>
      <c r="D791" t="s">
        <v>3390</v>
      </c>
      <c r="E791" t="s">
        <v>3391</v>
      </c>
      <c r="F791">
        <v>371016</v>
      </c>
      <c r="G791">
        <v>0</v>
      </c>
      <c r="H791"/>
      <c r="I791"/>
      <c r="J791"/>
      <c r="K791"/>
      <c r="L791"/>
      <c r="M791">
        <v>512164</v>
      </c>
      <c r="N791">
        <v>51216</v>
      </c>
      <c r="O791">
        <v>39095</v>
      </c>
      <c r="P791"/>
      <c r="Q791"/>
      <c r="R791"/>
      <c r="S791"/>
      <c r="T791">
        <v>113746</v>
      </c>
      <c r="U791">
        <v>398418</v>
      </c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 spans="1:60" ht="15" x14ac:dyDescent="0.25">
      <c r="A792">
        <v>6</v>
      </c>
      <c r="B792" t="s">
        <v>3392</v>
      </c>
      <c r="C792" t="s">
        <v>3393</v>
      </c>
      <c r="D792" t="s">
        <v>3394</v>
      </c>
      <c r="E792" t="s">
        <v>3121</v>
      </c>
      <c r="F792">
        <v>550369</v>
      </c>
      <c r="G792">
        <v>0</v>
      </c>
      <c r="H792"/>
      <c r="I792"/>
      <c r="J792"/>
      <c r="K792"/>
      <c r="L792"/>
      <c r="M792">
        <v>273612</v>
      </c>
      <c r="N792">
        <v>27361</v>
      </c>
      <c r="O792">
        <v>17625</v>
      </c>
      <c r="P792"/>
      <c r="Q792"/>
      <c r="R792"/>
      <c r="S792"/>
      <c r="T792">
        <v>138008</v>
      </c>
      <c r="U792">
        <v>135604</v>
      </c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 spans="1:60" ht="15" x14ac:dyDescent="0.25">
      <c r="A793">
        <v>6</v>
      </c>
      <c r="B793" t="s">
        <v>3395</v>
      </c>
      <c r="C793" t="s">
        <v>3396</v>
      </c>
      <c r="D793" t="s">
        <v>3397</v>
      </c>
      <c r="E793" t="s">
        <v>3150</v>
      </c>
      <c r="F793">
        <v>535286</v>
      </c>
      <c r="G793">
        <v>0</v>
      </c>
      <c r="H793"/>
      <c r="I793"/>
      <c r="J793"/>
      <c r="K793"/>
      <c r="L793"/>
      <c r="M793">
        <v>274525</v>
      </c>
      <c r="N793">
        <v>27453</v>
      </c>
      <c r="O793">
        <v>17707</v>
      </c>
      <c r="P793"/>
      <c r="Q793"/>
      <c r="R793"/>
      <c r="S793"/>
      <c r="T793">
        <v>67989</v>
      </c>
      <c r="U793">
        <v>206536</v>
      </c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 spans="1:60" ht="15" x14ac:dyDescent="0.25">
      <c r="A794">
        <v>6</v>
      </c>
      <c r="B794" t="s">
        <v>3398</v>
      </c>
      <c r="C794" t="s">
        <v>3399</v>
      </c>
      <c r="D794" t="s">
        <v>3400</v>
      </c>
      <c r="E794" t="s">
        <v>3228</v>
      </c>
      <c r="F794">
        <v>373591</v>
      </c>
      <c r="G794">
        <v>0</v>
      </c>
      <c r="H794"/>
      <c r="I794"/>
      <c r="J794"/>
      <c r="K794"/>
      <c r="L794"/>
      <c r="M794">
        <v>579066</v>
      </c>
      <c r="N794">
        <v>57907</v>
      </c>
      <c r="O794">
        <v>45116</v>
      </c>
      <c r="P794"/>
      <c r="Q794"/>
      <c r="R794"/>
      <c r="S794"/>
      <c r="T794">
        <v>201159</v>
      </c>
      <c r="U794">
        <v>377907</v>
      </c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 spans="1:60" ht="15" x14ac:dyDescent="0.25">
      <c r="A795">
        <v>6</v>
      </c>
      <c r="B795" t="s">
        <v>3405</v>
      </c>
      <c r="C795" t="s">
        <v>3189</v>
      </c>
      <c r="D795" t="s">
        <v>3406</v>
      </c>
      <c r="E795" t="s">
        <v>3407</v>
      </c>
      <c r="F795">
        <v>371016</v>
      </c>
      <c r="G795">
        <v>0</v>
      </c>
      <c r="H795"/>
      <c r="I795"/>
      <c r="J795"/>
      <c r="K795"/>
      <c r="L795"/>
      <c r="M795">
        <v>537973</v>
      </c>
      <c r="N795">
        <v>53797</v>
      </c>
      <c r="O795">
        <v>41418</v>
      </c>
      <c r="P795"/>
      <c r="Q795"/>
      <c r="R795"/>
      <c r="S795"/>
      <c r="T795">
        <v>186358</v>
      </c>
      <c r="U795">
        <v>351615</v>
      </c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 spans="1:60" ht="15" x14ac:dyDescent="0.25">
      <c r="A796">
        <v>6</v>
      </c>
      <c r="B796" t="s">
        <v>3408</v>
      </c>
      <c r="C796" t="s">
        <v>3409</v>
      </c>
      <c r="D796" t="s">
        <v>3410</v>
      </c>
      <c r="E796" t="s">
        <v>3411</v>
      </c>
      <c r="F796">
        <v>535286</v>
      </c>
      <c r="G796">
        <v>0</v>
      </c>
      <c r="H796"/>
      <c r="I796"/>
      <c r="J796"/>
      <c r="K796"/>
      <c r="L796"/>
      <c r="M796">
        <v>287525</v>
      </c>
      <c r="N796">
        <v>28753</v>
      </c>
      <c r="O796">
        <v>18877</v>
      </c>
      <c r="P796"/>
      <c r="Q796"/>
      <c r="R796"/>
      <c r="S796"/>
      <c r="T796">
        <v>138759</v>
      </c>
      <c r="U796">
        <v>148766</v>
      </c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 spans="1:60" ht="15" x14ac:dyDescent="0.25">
      <c r="A797">
        <v>6</v>
      </c>
      <c r="B797" t="s">
        <v>3412</v>
      </c>
      <c r="C797" t="s">
        <v>3413</v>
      </c>
      <c r="D797" t="s">
        <v>3414</v>
      </c>
      <c r="E797" t="s">
        <v>3415</v>
      </c>
      <c r="F797">
        <v>550369</v>
      </c>
      <c r="G797">
        <v>0</v>
      </c>
      <c r="H797"/>
      <c r="I797"/>
      <c r="J797"/>
      <c r="K797"/>
      <c r="L797"/>
      <c r="M797">
        <v>303489</v>
      </c>
      <c r="N797">
        <v>30349</v>
      </c>
      <c r="O797">
        <v>20314</v>
      </c>
      <c r="P797"/>
      <c r="Q797"/>
      <c r="R797"/>
      <c r="S797"/>
      <c r="T797">
        <v>98935</v>
      </c>
      <c r="U797">
        <v>204554</v>
      </c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 spans="1:60" ht="15" x14ac:dyDescent="0.25">
      <c r="A798">
        <v>6</v>
      </c>
      <c r="B798" t="s">
        <v>3416</v>
      </c>
      <c r="C798" t="s">
        <v>3417</v>
      </c>
      <c r="D798" t="s">
        <v>3418</v>
      </c>
      <c r="E798" t="s">
        <v>3419</v>
      </c>
      <c r="F798">
        <v>535286</v>
      </c>
      <c r="G798">
        <v>0</v>
      </c>
      <c r="H798"/>
      <c r="I798"/>
      <c r="J798"/>
      <c r="K798"/>
      <c r="L798"/>
      <c r="M798">
        <v>272231</v>
      </c>
      <c r="N798">
        <v>27223</v>
      </c>
      <c r="O798">
        <v>17501</v>
      </c>
      <c r="P798"/>
      <c r="Q798"/>
      <c r="R798"/>
      <c r="S798"/>
      <c r="T798">
        <v>65653</v>
      </c>
      <c r="U798">
        <v>206578</v>
      </c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 spans="1:60" ht="15" x14ac:dyDescent="0.25">
      <c r="A799">
        <v>6</v>
      </c>
      <c r="B799" t="s">
        <v>3420</v>
      </c>
      <c r="C799" t="s">
        <v>3421</v>
      </c>
      <c r="D799" t="s">
        <v>3422</v>
      </c>
      <c r="E799" t="s">
        <v>3423</v>
      </c>
      <c r="F799">
        <v>535286</v>
      </c>
      <c r="G799">
        <v>0</v>
      </c>
      <c r="H799"/>
      <c r="I799"/>
      <c r="J799"/>
      <c r="K799"/>
      <c r="L799"/>
      <c r="M799">
        <v>261526</v>
      </c>
      <c r="N799">
        <v>26153</v>
      </c>
      <c r="O799">
        <v>16537</v>
      </c>
      <c r="P799"/>
      <c r="Q799"/>
      <c r="R799"/>
      <c r="S799"/>
      <c r="T799">
        <v>83119</v>
      </c>
      <c r="U799">
        <v>178407</v>
      </c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 spans="1:60" ht="15" x14ac:dyDescent="0.25">
      <c r="A800">
        <v>6</v>
      </c>
      <c r="B800" t="s">
        <v>3424</v>
      </c>
      <c r="C800" t="s">
        <v>3425</v>
      </c>
      <c r="D800" t="s">
        <v>3426</v>
      </c>
      <c r="E800" t="s">
        <v>3082</v>
      </c>
      <c r="F800">
        <v>371016</v>
      </c>
      <c r="G800">
        <v>0</v>
      </c>
      <c r="H800"/>
      <c r="I800"/>
      <c r="J800"/>
      <c r="K800"/>
      <c r="L800"/>
      <c r="M800">
        <v>500872</v>
      </c>
      <c r="N800">
        <v>50087</v>
      </c>
      <c r="O800">
        <v>38078</v>
      </c>
      <c r="P800"/>
      <c r="Q800"/>
      <c r="R800"/>
      <c r="S800"/>
      <c r="T800">
        <v>184775</v>
      </c>
      <c r="U800">
        <v>316097</v>
      </c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 spans="1:60" ht="15" x14ac:dyDescent="0.25">
      <c r="A801">
        <v>6</v>
      </c>
      <c r="B801" t="s">
        <v>3427</v>
      </c>
      <c r="C801" t="s">
        <v>3428</v>
      </c>
      <c r="D801" t="s">
        <v>3085</v>
      </c>
      <c r="E801" t="s">
        <v>3429</v>
      </c>
      <c r="F801">
        <v>371016</v>
      </c>
      <c r="G801">
        <v>0</v>
      </c>
      <c r="H801"/>
      <c r="I801"/>
      <c r="J801"/>
      <c r="K801"/>
      <c r="L801"/>
      <c r="M801">
        <v>500872</v>
      </c>
      <c r="N801">
        <v>50087</v>
      </c>
      <c r="O801">
        <v>38078</v>
      </c>
      <c r="P801"/>
      <c r="Q801"/>
      <c r="R801"/>
      <c r="S801"/>
      <c r="T801">
        <v>165075</v>
      </c>
      <c r="U801">
        <v>335797</v>
      </c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 spans="1:60" ht="15" x14ac:dyDescent="0.25">
      <c r="A802">
        <v>6</v>
      </c>
      <c r="B802" t="s">
        <v>3430</v>
      </c>
      <c r="C802" t="s">
        <v>3431</v>
      </c>
      <c r="D802" t="s">
        <v>3261</v>
      </c>
      <c r="E802" t="s">
        <v>3432</v>
      </c>
      <c r="F802">
        <v>371016</v>
      </c>
      <c r="G802">
        <v>0</v>
      </c>
      <c r="H802"/>
      <c r="I802"/>
      <c r="J802"/>
      <c r="K802"/>
      <c r="L802"/>
      <c r="M802">
        <v>658554</v>
      </c>
      <c r="N802">
        <v>65855</v>
      </c>
      <c r="O802">
        <v>52270</v>
      </c>
      <c r="P802"/>
      <c r="Q802"/>
      <c r="R802"/>
      <c r="S802"/>
      <c r="T802">
        <v>258220</v>
      </c>
      <c r="U802">
        <v>400334</v>
      </c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 spans="1:60" ht="15" x14ac:dyDescent="0.25">
      <c r="A803">
        <v>6</v>
      </c>
      <c r="B803" t="s">
        <v>3433</v>
      </c>
      <c r="C803" t="s">
        <v>3270</v>
      </c>
      <c r="D803" t="s">
        <v>3434</v>
      </c>
      <c r="E803" t="s">
        <v>3383</v>
      </c>
      <c r="F803">
        <v>402075</v>
      </c>
      <c r="G803">
        <v>0</v>
      </c>
      <c r="H803"/>
      <c r="I803"/>
      <c r="J803"/>
      <c r="K803"/>
      <c r="L803"/>
      <c r="M803">
        <v>595071</v>
      </c>
      <c r="N803">
        <v>59507</v>
      </c>
      <c r="O803">
        <v>46556</v>
      </c>
      <c r="P803"/>
      <c r="Q803"/>
      <c r="R803"/>
      <c r="S803"/>
      <c r="T803">
        <v>199684</v>
      </c>
      <c r="U803">
        <v>395387</v>
      </c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 spans="1:60" ht="15" x14ac:dyDescent="0.25">
      <c r="A804">
        <v>6</v>
      </c>
      <c r="B804" t="s">
        <v>3435</v>
      </c>
      <c r="C804" t="s">
        <v>3436</v>
      </c>
      <c r="D804" t="s">
        <v>3437</v>
      </c>
      <c r="E804" t="s">
        <v>3438</v>
      </c>
      <c r="F804">
        <v>535286</v>
      </c>
      <c r="G804">
        <v>0</v>
      </c>
      <c r="H804"/>
      <c r="I804"/>
      <c r="J804"/>
      <c r="K804"/>
      <c r="L804"/>
      <c r="M804">
        <v>272231</v>
      </c>
      <c r="N804">
        <v>27223</v>
      </c>
      <c r="O804">
        <v>17501</v>
      </c>
      <c r="P804"/>
      <c r="Q804"/>
      <c r="R804"/>
      <c r="S804"/>
      <c r="T804">
        <v>63653</v>
      </c>
      <c r="U804">
        <v>208578</v>
      </c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 spans="1:60" ht="15" x14ac:dyDescent="0.25">
      <c r="A805">
        <v>6</v>
      </c>
      <c r="B805" t="s">
        <v>3439</v>
      </c>
      <c r="C805" t="s">
        <v>3422</v>
      </c>
      <c r="D805" t="s">
        <v>3440</v>
      </c>
      <c r="E805" t="s">
        <v>3441</v>
      </c>
      <c r="F805">
        <v>535286</v>
      </c>
      <c r="G805">
        <v>0</v>
      </c>
      <c r="H805"/>
      <c r="I805"/>
      <c r="J805"/>
      <c r="K805"/>
      <c r="L805"/>
      <c r="M805">
        <v>276819</v>
      </c>
      <c r="N805">
        <v>27682</v>
      </c>
      <c r="O805">
        <v>17914</v>
      </c>
      <c r="P805"/>
      <c r="Q805"/>
      <c r="R805"/>
      <c r="S805"/>
      <c r="T805">
        <v>179775</v>
      </c>
      <c r="U805">
        <v>97044</v>
      </c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 spans="1:60" ht="15" x14ac:dyDescent="0.25">
      <c r="A806">
        <v>6</v>
      </c>
      <c r="B806" t="s">
        <v>1447</v>
      </c>
      <c r="C806" t="s">
        <v>3442</v>
      </c>
      <c r="D806" t="s">
        <v>3443</v>
      </c>
      <c r="E806" t="s">
        <v>3150</v>
      </c>
      <c r="F806">
        <v>535286</v>
      </c>
      <c r="G806">
        <v>0</v>
      </c>
      <c r="H806"/>
      <c r="I806"/>
      <c r="J806"/>
      <c r="K806"/>
      <c r="L806"/>
      <c r="M806">
        <v>272231</v>
      </c>
      <c r="N806">
        <v>21234</v>
      </c>
      <c r="O806">
        <v>18100</v>
      </c>
      <c r="P806"/>
      <c r="Q806"/>
      <c r="R806"/>
      <c r="S806"/>
      <c r="T806">
        <v>54263</v>
      </c>
      <c r="U806">
        <v>217968</v>
      </c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 spans="1:60" ht="15" x14ac:dyDescent="0.25">
      <c r="A807">
        <v>6</v>
      </c>
      <c r="B807" t="s">
        <v>3444</v>
      </c>
      <c r="C807" t="s">
        <v>3445</v>
      </c>
      <c r="D807" t="s">
        <v>3190</v>
      </c>
      <c r="E807" t="s">
        <v>3150</v>
      </c>
      <c r="F807">
        <v>535286</v>
      </c>
      <c r="G807">
        <v>0</v>
      </c>
      <c r="H807"/>
      <c r="I807"/>
      <c r="J807"/>
      <c r="K807"/>
      <c r="L807"/>
      <c r="M807">
        <v>261526</v>
      </c>
      <c r="N807">
        <v>26153</v>
      </c>
      <c r="O807">
        <v>16537</v>
      </c>
      <c r="P807"/>
      <c r="Q807"/>
      <c r="R807"/>
      <c r="S807"/>
      <c r="T807">
        <v>90019</v>
      </c>
      <c r="U807">
        <v>171507</v>
      </c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 spans="1:60" ht="15" x14ac:dyDescent="0.25">
      <c r="A808">
        <v>6</v>
      </c>
      <c r="B808" t="s">
        <v>3444</v>
      </c>
      <c r="C808" t="s">
        <v>3446</v>
      </c>
      <c r="D808" t="s">
        <v>3447</v>
      </c>
      <c r="E808" t="s">
        <v>3150</v>
      </c>
      <c r="F808">
        <v>539547</v>
      </c>
      <c r="G808">
        <v>0</v>
      </c>
      <c r="H808"/>
      <c r="I808"/>
      <c r="J808"/>
      <c r="K808"/>
      <c r="L808"/>
      <c r="M808">
        <v>279792</v>
      </c>
      <c r="N808">
        <v>27979</v>
      </c>
      <c r="O808">
        <v>18181</v>
      </c>
      <c r="P808"/>
      <c r="Q808"/>
      <c r="R808"/>
      <c r="S808"/>
      <c r="T808">
        <v>60402</v>
      </c>
      <c r="U808">
        <v>219390</v>
      </c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 spans="1:60" ht="15" x14ac:dyDescent="0.25">
      <c r="A809">
        <v>6</v>
      </c>
      <c r="B809" t="s">
        <v>3448</v>
      </c>
      <c r="C809" t="s">
        <v>3308</v>
      </c>
      <c r="D809" t="s">
        <v>3449</v>
      </c>
      <c r="E809" t="s">
        <v>3150</v>
      </c>
      <c r="F809">
        <v>535286</v>
      </c>
      <c r="G809">
        <v>0</v>
      </c>
      <c r="H809"/>
      <c r="I809"/>
      <c r="J809"/>
      <c r="K809"/>
      <c r="L809"/>
      <c r="M809">
        <v>261525</v>
      </c>
      <c r="N809">
        <v>26153</v>
      </c>
      <c r="O809">
        <v>16537</v>
      </c>
      <c r="P809"/>
      <c r="Q809"/>
      <c r="R809"/>
      <c r="S809"/>
      <c r="T809">
        <v>63069</v>
      </c>
      <c r="U809">
        <v>198456</v>
      </c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 spans="1:60" ht="15" x14ac:dyDescent="0.25">
      <c r="A810">
        <v>6</v>
      </c>
      <c r="B810" t="s">
        <v>3450</v>
      </c>
      <c r="C810" t="s">
        <v>3417</v>
      </c>
      <c r="D810" t="s">
        <v>3451</v>
      </c>
      <c r="E810" t="s">
        <v>3150</v>
      </c>
      <c r="F810">
        <v>539547</v>
      </c>
      <c r="G810">
        <v>0</v>
      </c>
      <c r="H810"/>
      <c r="I810"/>
      <c r="J810"/>
      <c r="K810"/>
      <c r="L810"/>
      <c r="M810">
        <v>289813</v>
      </c>
      <c r="N810">
        <v>28981</v>
      </c>
      <c r="O810">
        <v>19083</v>
      </c>
      <c r="P810"/>
      <c r="Q810"/>
      <c r="R810"/>
      <c r="S810"/>
      <c r="T810">
        <v>104306</v>
      </c>
      <c r="U810">
        <v>185507</v>
      </c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 spans="1:60" ht="15" x14ac:dyDescent="0.25">
      <c r="A811">
        <v>6</v>
      </c>
      <c r="B811" t="s">
        <v>1447</v>
      </c>
      <c r="C811" t="s">
        <v>3345</v>
      </c>
      <c r="D811" t="s">
        <v>3452</v>
      </c>
      <c r="E811" t="s">
        <v>3150</v>
      </c>
      <c r="F811">
        <v>535286</v>
      </c>
      <c r="G811">
        <v>0</v>
      </c>
      <c r="H811"/>
      <c r="I811"/>
      <c r="J811"/>
      <c r="K811"/>
      <c r="L811"/>
      <c r="M811">
        <v>277584</v>
      </c>
      <c r="N811">
        <v>27758</v>
      </c>
      <c r="O811">
        <v>17983</v>
      </c>
      <c r="P811"/>
      <c r="Q811"/>
      <c r="R811"/>
      <c r="S811"/>
      <c r="T811">
        <v>68770</v>
      </c>
      <c r="U811">
        <v>208814</v>
      </c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 spans="1:60" ht="15" x14ac:dyDescent="0.25">
      <c r="A812">
        <v>6</v>
      </c>
      <c r="B812" t="s">
        <v>3453</v>
      </c>
      <c r="C812" t="s">
        <v>3454</v>
      </c>
      <c r="D812" t="s">
        <v>3455</v>
      </c>
      <c r="E812" t="s">
        <v>3360</v>
      </c>
      <c r="F812">
        <v>550369</v>
      </c>
      <c r="G812">
        <v>0</v>
      </c>
      <c r="H812"/>
      <c r="I812"/>
      <c r="J812"/>
      <c r="K812"/>
      <c r="L812"/>
      <c r="M812">
        <v>300344</v>
      </c>
      <c r="N812">
        <v>30034</v>
      </c>
      <c r="O812">
        <v>20031</v>
      </c>
      <c r="P812"/>
      <c r="Q812"/>
      <c r="R812"/>
      <c r="S812"/>
      <c r="T812">
        <v>70287</v>
      </c>
      <c r="U812">
        <v>230057</v>
      </c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 spans="1:60" ht="15" x14ac:dyDescent="0.25">
      <c r="A813">
        <v>6</v>
      </c>
      <c r="B813" t="s">
        <v>3508</v>
      </c>
      <c r="C813" t="s">
        <v>3509</v>
      </c>
      <c r="D813" t="s">
        <v>3510</v>
      </c>
      <c r="E813" t="s">
        <v>3347</v>
      </c>
      <c r="F813">
        <v>577826</v>
      </c>
      <c r="G813">
        <v>0</v>
      </c>
      <c r="H813"/>
      <c r="I813"/>
      <c r="J813"/>
      <c r="K813"/>
      <c r="L813"/>
      <c r="M813">
        <v>318629</v>
      </c>
      <c r="N813">
        <v>31863</v>
      </c>
      <c r="O813">
        <v>21677</v>
      </c>
      <c r="P813"/>
      <c r="Q813"/>
      <c r="R813"/>
      <c r="S813"/>
      <c r="T813">
        <v>113641</v>
      </c>
      <c r="U813">
        <v>204988</v>
      </c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 spans="1:60" ht="15" x14ac:dyDescent="0.25">
      <c r="A814">
        <v>6</v>
      </c>
      <c r="B814" t="s">
        <v>3456</v>
      </c>
      <c r="C814" t="s">
        <v>3457</v>
      </c>
      <c r="D814" t="s">
        <v>3458</v>
      </c>
      <c r="E814" t="s">
        <v>3459</v>
      </c>
      <c r="F814">
        <v>550369</v>
      </c>
      <c r="G814">
        <v>0</v>
      </c>
      <c r="H814"/>
      <c r="I814"/>
      <c r="J814"/>
      <c r="K814"/>
      <c r="L814"/>
      <c r="M814">
        <v>303489</v>
      </c>
      <c r="N814">
        <v>30349</v>
      </c>
      <c r="O814">
        <v>20314</v>
      </c>
      <c r="P814"/>
      <c r="Q814"/>
      <c r="R814"/>
      <c r="S814"/>
      <c r="T814">
        <v>110385</v>
      </c>
      <c r="U814">
        <v>193104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 spans="1:60" ht="15" x14ac:dyDescent="0.25">
      <c r="A815">
        <v>6</v>
      </c>
      <c r="B815" t="s">
        <v>1447</v>
      </c>
      <c r="C815" t="s">
        <v>3460</v>
      </c>
      <c r="D815" t="s">
        <v>3461</v>
      </c>
      <c r="E815" t="s">
        <v>3462</v>
      </c>
      <c r="F815">
        <v>641091</v>
      </c>
      <c r="G815">
        <v>0</v>
      </c>
      <c r="H815"/>
      <c r="I815"/>
      <c r="J815"/>
      <c r="K815"/>
      <c r="L815"/>
      <c r="M815">
        <v>1269360</v>
      </c>
      <c r="N815">
        <v>126936</v>
      </c>
      <c r="O815">
        <v>107242</v>
      </c>
      <c r="P815"/>
      <c r="Q815"/>
      <c r="R815"/>
      <c r="S815"/>
      <c r="T815">
        <v>541689</v>
      </c>
      <c r="U815">
        <v>727671</v>
      </c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 spans="1:60" ht="15" x14ac:dyDescent="0.25">
      <c r="A816">
        <v>6</v>
      </c>
      <c r="B816" t="s">
        <v>1447</v>
      </c>
      <c r="C816" t="s">
        <v>3463</v>
      </c>
      <c r="D816" t="s">
        <v>3112</v>
      </c>
      <c r="E816" t="s">
        <v>3462</v>
      </c>
      <c r="F816">
        <v>674244</v>
      </c>
      <c r="G816">
        <v>0</v>
      </c>
      <c r="H816"/>
      <c r="I816"/>
      <c r="J816"/>
      <c r="K816"/>
      <c r="L816"/>
      <c r="M816">
        <v>1491189</v>
      </c>
      <c r="N816">
        <v>149119</v>
      </c>
      <c r="O816">
        <v>127207</v>
      </c>
      <c r="P816"/>
      <c r="Q816"/>
      <c r="R816"/>
      <c r="S816"/>
      <c r="T816">
        <v>505668</v>
      </c>
      <c r="U816">
        <v>985521</v>
      </c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 spans="1:60" ht="15" x14ac:dyDescent="0.25">
      <c r="A817">
        <v>6</v>
      </c>
      <c r="B817" t="s">
        <v>3464</v>
      </c>
      <c r="C817" t="s">
        <v>3233</v>
      </c>
      <c r="D817" t="s">
        <v>3465</v>
      </c>
      <c r="E817" t="s">
        <v>3318</v>
      </c>
      <c r="F817">
        <v>539547</v>
      </c>
      <c r="G817">
        <v>0</v>
      </c>
      <c r="H817"/>
      <c r="I817"/>
      <c r="J817"/>
      <c r="K817"/>
      <c r="L817"/>
      <c r="M817">
        <v>755366</v>
      </c>
      <c r="N817">
        <v>75537</v>
      </c>
      <c r="O817">
        <v>60983</v>
      </c>
      <c r="P817"/>
      <c r="Q817"/>
      <c r="R817"/>
      <c r="S817"/>
      <c r="T817">
        <v>170215</v>
      </c>
      <c r="U817">
        <v>585151</v>
      </c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 spans="1:60" ht="15" x14ac:dyDescent="0.25">
      <c r="A818">
        <v>6</v>
      </c>
      <c r="B818" t="s">
        <v>3466</v>
      </c>
      <c r="C818" t="s">
        <v>3467</v>
      </c>
      <c r="D818" t="s">
        <v>3468</v>
      </c>
      <c r="E818" t="s">
        <v>3469</v>
      </c>
      <c r="F818">
        <v>535286</v>
      </c>
      <c r="G818">
        <v>0</v>
      </c>
      <c r="H818"/>
      <c r="I818"/>
      <c r="J818"/>
      <c r="K818"/>
      <c r="L818"/>
      <c r="M818">
        <v>266878</v>
      </c>
      <c r="N818">
        <v>26688</v>
      </c>
      <c r="O818">
        <v>17019</v>
      </c>
      <c r="P818"/>
      <c r="Q818"/>
      <c r="R818"/>
      <c r="S818"/>
      <c r="T818">
        <v>55236</v>
      </c>
      <c r="U818">
        <v>211642</v>
      </c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 spans="1:60" ht="15" x14ac:dyDescent="0.25">
      <c r="A819">
        <v>6</v>
      </c>
      <c r="B819" t="s">
        <v>3470</v>
      </c>
      <c r="C819" t="s">
        <v>3471</v>
      </c>
      <c r="D819" t="s">
        <v>3472</v>
      </c>
      <c r="E819" t="s">
        <v>3473</v>
      </c>
      <c r="F819">
        <v>550369</v>
      </c>
      <c r="G819">
        <v>0</v>
      </c>
      <c r="H819"/>
      <c r="I819"/>
      <c r="J819"/>
      <c r="K819"/>
      <c r="L819"/>
      <c r="M819">
        <v>224865</v>
      </c>
      <c r="N819">
        <v>22487</v>
      </c>
      <c r="O819">
        <v>13238</v>
      </c>
      <c r="P819"/>
      <c r="Q819"/>
      <c r="R819"/>
      <c r="S819"/>
      <c r="T819">
        <v>172747</v>
      </c>
      <c r="U819">
        <v>52118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 spans="1:60" ht="15" x14ac:dyDescent="0.25">
      <c r="A820">
        <v>6</v>
      </c>
      <c r="B820" t="s">
        <v>3474</v>
      </c>
      <c r="C820" t="s">
        <v>3475</v>
      </c>
      <c r="D820" t="s">
        <v>3069</v>
      </c>
      <c r="E820" t="s">
        <v>3082</v>
      </c>
      <c r="F820">
        <v>371016</v>
      </c>
      <c r="G820">
        <v>0</v>
      </c>
      <c r="H820"/>
      <c r="I820"/>
      <c r="J820"/>
      <c r="K820"/>
      <c r="L820"/>
      <c r="M820">
        <v>523295</v>
      </c>
      <c r="N820">
        <v>52330</v>
      </c>
      <c r="O820">
        <v>40097</v>
      </c>
      <c r="P820"/>
      <c r="Q820"/>
      <c r="R820"/>
      <c r="S820"/>
      <c r="T820">
        <v>106137</v>
      </c>
      <c r="U820">
        <v>417158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 spans="1:60" ht="15" x14ac:dyDescent="0.25">
      <c r="A821">
        <v>6</v>
      </c>
      <c r="B821" t="s">
        <v>3476</v>
      </c>
      <c r="C821" t="s">
        <v>3425</v>
      </c>
      <c r="D821" t="s">
        <v>3477</v>
      </c>
      <c r="E821" t="s">
        <v>3078</v>
      </c>
      <c r="F821">
        <v>371016</v>
      </c>
      <c r="G821">
        <v>0</v>
      </c>
      <c r="H821"/>
      <c r="I821"/>
      <c r="J821"/>
      <c r="K821"/>
      <c r="L821"/>
      <c r="M821">
        <v>528698</v>
      </c>
      <c r="N821">
        <v>52870</v>
      </c>
      <c r="O821">
        <v>40583</v>
      </c>
      <c r="P821"/>
      <c r="Q821"/>
      <c r="R821"/>
      <c r="S821"/>
      <c r="T821">
        <v>137763</v>
      </c>
      <c r="U821">
        <v>390935</v>
      </c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 spans="1:60" ht="15" x14ac:dyDescent="0.25">
      <c r="A822">
        <v>6</v>
      </c>
      <c r="B822" t="s">
        <v>3478</v>
      </c>
      <c r="C822" t="s">
        <v>3479</v>
      </c>
      <c r="D822" t="s">
        <v>3480</v>
      </c>
      <c r="E822" t="s">
        <v>3082</v>
      </c>
      <c r="F822">
        <v>371016</v>
      </c>
      <c r="G822">
        <v>0</v>
      </c>
      <c r="H822"/>
      <c r="I822"/>
      <c r="J822"/>
      <c r="K822"/>
      <c r="L822"/>
      <c r="M822">
        <v>500872</v>
      </c>
      <c r="N822">
        <v>50087</v>
      </c>
      <c r="O822">
        <v>38078</v>
      </c>
      <c r="P822"/>
      <c r="Q822"/>
      <c r="R822"/>
      <c r="S822"/>
      <c r="T822">
        <v>300425</v>
      </c>
      <c r="U822">
        <v>200447</v>
      </c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 spans="1:60" ht="15" x14ac:dyDescent="0.25">
      <c r="A823">
        <v>6</v>
      </c>
      <c r="B823" t="s">
        <v>3481</v>
      </c>
      <c r="C823" t="s">
        <v>3482</v>
      </c>
      <c r="D823" t="s">
        <v>3483</v>
      </c>
      <c r="E823" t="s">
        <v>3082</v>
      </c>
      <c r="F823">
        <v>371016</v>
      </c>
      <c r="G823">
        <v>0</v>
      </c>
      <c r="H823"/>
      <c r="I823"/>
      <c r="J823"/>
      <c r="K823"/>
      <c r="L823"/>
      <c r="M823">
        <v>74203</v>
      </c>
      <c r="N823">
        <v>7420</v>
      </c>
      <c r="O823">
        <v>0</v>
      </c>
      <c r="P823"/>
      <c r="Q823"/>
      <c r="R823"/>
      <c r="S823"/>
      <c r="T823">
        <v>17420</v>
      </c>
      <c r="U823">
        <v>56783</v>
      </c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 spans="1:60" ht="15" x14ac:dyDescent="0.25">
      <c r="A824">
        <v>6</v>
      </c>
      <c r="B824" t="s">
        <v>3484</v>
      </c>
      <c r="C824" t="s">
        <v>3485</v>
      </c>
      <c r="D824" t="s">
        <v>3486</v>
      </c>
      <c r="E824" t="s">
        <v>3404</v>
      </c>
      <c r="F824">
        <v>388317</v>
      </c>
      <c r="G824">
        <v>0</v>
      </c>
      <c r="H824"/>
      <c r="I824"/>
      <c r="J824"/>
      <c r="K824"/>
      <c r="L824"/>
      <c r="M824">
        <v>543644</v>
      </c>
      <c r="N824">
        <v>54364</v>
      </c>
      <c r="O824">
        <v>41928</v>
      </c>
      <c r="P824"/>
      <c r="Q824"/>
      <c r="R824"/>
      <c r="S824"/>
      <c r="T824">
        <v>171875</v>
      </c>
      <c r="U824">
        <v>371769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 spans="1:60" ht="15" x14ac:dyDescent="0.25">
      <c r="A825">
        <v>6</v>
      </c>
      <c r="B825" t="s">
        <v>3487</v>
      </c>
      <c r="C825" t="s">
        <v>3488</v>
      </c>
      <c r="D825" t="s">
        <v>3195</v>
      </c>
      <c r="E825" t="s">
        <v>3489</v>
      </c>
      <c r="F825">
        <v>371016</v>
      </c>
      <c r="G825">
        <v>0</v>
      </c>
      <c r="H825"/>
      <c r="I825"/>
      <c r="J825"/>
      <c r="K825"/>
      <c r="L825"/>
      <c r="M825">
        <v>530552</v>
      </c>
      <c r="N825">
        <v>53055</v>
      </c>
      <c r="O825">
        <v>40750</v>
      </c>
      <c r="P825"/>
      <c r="Q825"/>
      <c r="R825"/>
      <c r="S825"/>
      <c r="T825">
        <v>187883</v>
      </c>
      <c r="U825">
        <v>342669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 spans="1:60" ht="15" x14ac:dyDescent="0.25">
      <c r="A826">
        <v>6</v>
      </c>
      <c r="B826" t="s">
        <v>3490</v>
      </c>
      <c r="C826" t="s">
        <v>3491</v>
      </c>
      <c r="D826" t="s">
        <v>3492</v>
      </c>
      <c r="E826" t="s">
        <v>3082</v>
      </c>
      <c r="F826">
        <v>371016</v>
      </c>
      <c r="G826">
        <v>0</v>
      </c>
      <c r="H826"/>
      <c r="I826"/>
      <c r="J826"/>
      <c r="K826"/>
      <c r="L826"/>
      <c r="M826">
        <v>153426</v>
      </c>
      <c r="N826">
        <v>15343</v>
      </c>
      <c r="O826">
        <v>6808</v>
      </c>
      <c r="P826"/>
      <c r="Q826"/>
      <c r="R826"/>
      <c r="S826"/>
      <c r="T826">
        <v>22151</v>
      </c>
      <c r="U826">
        <v>131275</v>
      </c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 spans="1:60" ht="15" x14ac:dyDescent="0.25">
      <c r="A827">
        <v>6</v>
      </c>
      <c r="B827" t="s">
        <v>3493</v>
      </c>
      <c r="C827" t="s">
        <v>3494</v>
      </c>
      <c r="D827" t="s">
        <v>3277</v>
      </c>
      <c r="E827" t="s">
        <v>3082</v>
      </c>
      <c r="F827">
        <v>371016</v>
      </c>
      <c r="G827">
        <v>52823</v>
      </c>
      <c r="H827"/>
      <c r="I827"/>
      <c r="J827"/>
      <c r="K827"/>
      <c r="L827"/>
      <c r="M827">
        <v>331084</v>
      </c>
      <c r="N827">
        <v>27826</v>
      </c>
      <c r="O827">
        <v>18043</v>
      </c>
      <c r="P827"/>
      <c r="Q827"/>
      <c r="R827"/>
      <c r="S827"/>
      <c r="T827">
        <v>70824</v>
      </c>
      <c r="U827">
        <v>260260</v>
      </c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 spans="1:60" ht="15" x14ac:dyDescent="0.25">
      <c r="A828">
        <v>6</v>
      </c>
      <c r="B828" t="s">
        <v>3495</v>
      </c>
      <c r="C828" t="s">
        <v>3496</v>
      </c>
      <c r="D828" t="s">
        <v>3497</v>
      </c>
      <c r="E828" t="s">
        <v>3082</v>
      </c>
      <c r="F828">
        <v>371016</v>
      </c>
      <c r="G828">
        <v>0</v>
      </c>
      <c r="H828"/>
      <c r="I828"/>
      <c r="J828"/>
      <c r="K828"/>
      <c r="L828"/>
      <c r="M828">
        <v>500872</v>
      </c>
      <c r="N828">
        <v>50087</v>
      </c>
      <c r="O828">
        <v>38078</v>
      </c>
      <c r="P828"/>
      <c r="Q828"/>
      <c r="R828"/>
      <c r="S828"/>
      <c r="T828">
        <v>142975</v>
      </c>
      <c r="U828">
        <v>357897</v>
      </c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 spans="1:60" ht="15" x14ac:dyDescent="0.25">
      <c r="A829">
        <v>6</v>
      </c>
      <c r="B829" t="s">
        <v>3498</v>
      </c>
      <c r="C829" t="s">
        <v>3327</v>
      </c>
      <c r="D829" t="s">
        <v>3499</v>
      </c>
      <c r="E829" t="s">
        <v>3078</v>
      </c>
      <c r="F829">
        <v>371016</v>
      </c>
      <c r="G829">
        <v>0</v>
      </c>
      <c r="H829"/>
      <c r="I829"/>
      <c r="J829"/>
      <c r="K829"/>
      <c r="L829"/>
      <c r="M829">
        <v>593626</v>
      </c>
      <c r="N829">
        <v>59363</v>
      </c>
      <c r="O829">
        <v>46426</v>
      </c>
      <c r="P829"/>
      <c r="Q829"/>
      <c r="R829"/>
      <c r="S829"/>
      <c r="T829">
        <v>200299</v>
      </c>
      <c r="U829">
        <v>393327</v>
      </c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 spans="1:60" ht="15" x14ac:dyDescent="0.25">
      <c r="A830">
        <v>6</v>
      </c>
      <c r="B830" t="s">
        <v>1447</v>
      </c>
      <c r="C830" t="s">
        <v>3511</v>
      </c>
      <c r="D830" t="s">
        <v>3512</v>
      </c>
      <c r="E830" t="s">
        <v>3513</v>
      </c>
      <c r="F830">
        <v>535286</v>
      </c>
      <c r="G830">
        <v>0</v>
      </c>
      <c r="H830"/>
      <c r="I830"/>
      <c r="J830"/>
      <c r="K830"/>
      <c r="L830"/>
      <c r="M830">
        <v>38234</v>
      </c>
      <c r="N830">
        <v>3823</v>
      </c>
      <c r="O830">
        <v>0</v>
      </c>
      <c r="P830"/>
      <c r="Q830"/>
      <c r="R830"/>
      <c r="S830"/>
      <c r="T830">
        <v>3823</v>
      </c>
      <c r="U830">
        <v>34411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 spans="1:60" ht="15" x14ac:dyDescent="0.25">
      <c r="A831">
        <v>6</v>
      </c>
      <c r="B831" t="s">
        <v>3523</v>
      </c>
      <c r="C831" t="s">
        <v>3337</v>
      </c>
      <c r="D831" t="s">
        <v>3524</v>
      </c>
      <c r="E831" t="s">
        <v>3318</v>
      </c>
      <c r="F831">
        <v>535286</v>
      </c>
      <c r="G831">
        <v>0</v>
      </c>
      <c r="H831"/>
      <c r="I831"/>
      <c r="J831"/>
      <c r="K831"/>
      <c r="L831"/>
      <c r="M831">
        <v>578109</v>
      </c>
      <c r="N831">
        <v>57811</v>
      </c>
      <c r="O831">
        <v>45030</v>
      </c>
      <c r="P831"/>
      <c r="Q831"/>
      <c r="R831"/>
      <c r="S831"/>
      <c r="T831">
        <v>128944</v>
      </c>
      <c r="U831">
        <v>449165</v>
      </c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 spans="1:60" ht="15" x14ac:dyDescent="0.25">
      <c r="A832">
        <v>7</v>
      </c>
      <c r="B832" t="s">
        <v>3067</v>
      </c>
      <c r="C832" t="s">
        <v>3068</v>
      </c>
      <c r="D832" t="s">
        <v>3069</v>
      </c>
      <c r="E832" t="s">
        <v>3070</v>
      </c>
      <c r="F832">
        <v>504699</v>
      </c>
      <c r="G832">
        <v>0</v>
      </c>
      <c r="H832"/>
      <c r="I832"/>
      <c r="J832"/>
      <c r="K832"/>
      <c r="L832"/>
      <c r="M832">
        <v>170335</v>
      </c>
      <c r="N832">
        <v>17034</v>
      </c>
      <c r="O832">
        <v>8330</v>
      </c>
      <c r="P832"/>
      <c r="Q832"/>
      <c r="R832"/>
      <c r="S832"/>
      <c r="T832">
        <v>81441</v>
      </c>
      <c r="U832">
        <v>88894</v>
      </c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 spans="1:60" ht="15" x14ac:dyDescent="0.25">
      <c r="A833">
        <v>7</v>
      </c>
      <c r="B833" t="s">
        <v>3071</v>
      </c>
      <c r="C833" t="s">
        <v>3072</v>
      </c>
      <c r="D833" t="s">
        <v>3073</v>
      </c>
      <c r="E833" t="s">
        <v>3074</v>
      </c>
      <c r="F833">
        <v>469105</v>
      </c>
      <c r="G833">
        <v>0</v>
      </c>
      <c r="H833"/>
      <c r="I833"/>
      <c r="J833"/>
      <c r="K833"/>
      <c r="L833"/>
      <c r="M833">
        <v>158323</v>
      </c>
      <c r="N833">
        <v>15832</v>
      </c>
      <c r="O833">
        <v>7249</v>
      </c>
      <c r="P833"/>
      <c r="Q833"/>
      <c r="R833"/>
      <c r="S833"/>
      <c r="T833">
        <v>34547</v>
      </c>
      <c r="U833">
        <v>123776</v>
      </c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 spans="1:60" ht="15" x14ac:dyDescent="0.25">
      <c r="A834">
        <v>7</v>
      </c>
      <c r="B834" t="s">
        <v>3075</v>
      </c>
      <c r="C834" t="s">
        <v>3076</v>
      </c>
      <c r="D834" t="s">
        <v>3077</v>
      </c>
      <c r="E834" t="s">
        <v>3078</v>
      </c>
      <c r="F834">
        <v>415496</v>
      </c>
      <c r="G834">
        <v>0</v>
      </c>
      <c r="H834"/>
      <c r="I834"/>
      <c r="J834"/>
      <c r="K834"/>
      <c r="L834"/>
      <c r="M834">
        <v>129843</v>
      </c>
      <c r="N834">
        <v>12984</v>
      </c>
      <c r="O834">
        <v>4686</v>
      </c>
      <c r="P834"/>
      <c r="Q834"/>
      <c r="R834"/>
      <c r="S834"/>
      <c r="T834">
        <v>28968</v>
      </c>
      <c r="U834">
        <v>100875</v>
      </c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 spans="1:60" ht="15" x14ac:dyDescent="0.25">
      <c r="A835">
        <v>7</v>
      </c>
      <c r="B835" t="s">
        <v>3079</v>
      </c>
      <c r="C835" t="s">
        <v>3080</v>
      </c>
      <c r="D835" t="s">
        <v>3081</v>
      </c>
      <c r="E835" t="s">
        <v>3082</v>
      </c>
      <c r="F835">
        <v>415496</v>
      </c>
      <c r="G835">
        <v>0</v>
      </c>
      <c r="H835"/>
      <c r="I835"/>
      <c r="J835"/>
      <c r="K835"/>
      <c r="L835"/>
      <c r="M835">
        <v>129843</v>
      </c>
      <c r="N835">
        <v>12984</v>
      </c>
      <c r="O835">
        <v>4686</v>
      </c>
      <c r="P835"/>
      <c r="Q835"/>
      <c r="R835"/>
      <c r="S835"/>
      <c r="T835">
        <v>28968</v>
      </c>
      <c r="U835">
        <v>100875</v>
      </c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 spans="1:60" ht="15" x14ac:dyDescent="0.25">
      <c r="A836">
        <v>7</v>
      </c>
      <c r="B836" t="s">
        <v>3083</v>
      </c>
      <c r="C836" t="s">
        <v>3084</v>
      </c>
      <c r="D836" t="s">
        <v>3085</v>
      </c>
      <c r="E836" t="s">
        <v>3082</v>
      </c>
      <c r="F836">
        <v>415496</v>
      </c>
      <c r="G836">
        <v>0</v>
      </c>
      <c r="H836"/>
      <c r="I836"/>
      <c r="J836"/>
      <c r="K836"/>
      <c r="L836"/>
      <c r="M836">
        <v>129843</v>
      </c>
      <c r="N836">
        <v>12984</v>
      </c>
      <c r="O836">
        <v>4686</v>
      </c>
      <c r="P836"/>
      <c r="Q836"/>
      <c r="R836"/>
      <c r="S836"/>
      <c r="T836">
        <v>28968</v>
      </c>
      <c r="U836">
        <v>100875</v>
      </c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 spans="1:60" ht="15" x14ac:dyDescent="0.25">
      <c r="A837">
        <v>7</v>
      </c>
      <c r="B837" t="s">
        <v>3086</v>
      </c>
      <c r="C837" t="s">
        <v>3087</v>
      </c>
      <c r="D837" t="s">
        <v>3088</v>
      </c>
      <c r="E837" t="s">
        <v>3089</v>
      </c>
      <c r="F837">
        <v>431190</v>
      </c>
      <c r="G837">
        <v>0</v>
      </c>
      <c r="H837"/>
      <c r="I837"/>
      <c r="J837"/>
      <c r="K837"/>
      <c r="L837"/>
      <c r="M837">
        <v>134747</v>
      </c>
      <c r="N837">
        <v>13475</v>
      </c>
      <c r="O837">
        <v>5127</v>
      </c>
      <c r="P837"/>
      <c r="Q837"/>
      <c r="R837"/>
      <c r="S837"/>
      <c r="T837">
        <v>94449</v>
      </c>
      <c r="U837">
        <v>40298</v>
      </c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 spans="1:60" ht="15" x14ac:dyDescent="0.25">
      <c r="A838">
        <v>7</v>
      </c>
      <c r="B838" t="s">
        <v>3090</v>
      </c>
      <c r="C838" t="s">
        <v>3091</v>
      </c>
      <c r="D838" t="s">
        <v>3092</v>
      </c>
      <c r="E838" t="s">
        <v>3093</v>
      </c>
      <c r="F838">
        <v>577826</v>
      </c>
      <c r="G838">
        <v>0</v>
      </c>
      <c r="H838"/>
      <c r="I838"/>
      <c r="J838"/>
      <c r="K838"/>
      <c r="L838"/>
      <c r="M838">
        <v>2692392</v>
      </c>
      <c r="N838">
        <v>240000</v>
      </c>
      <c r="O838">
        <v>238239</v>
      </c>
      <c r="P838"/>
      <c r="Q838"/>
      <c r="R838"/>
      <c r="S838"/>
      <c r="T838">
        <v>515163</v>
      </c>
      <c r="U838">
        <v>2177229</v>
      </c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 spans="1:60" ht="15" x14ac:dyDescent="0.25">
      <c r="A839">
        <v>7</v>
      </c>
      <c r="B839" t="s">
        <v>3094</v>
      </c>
      <c r="C839" t="s">
        <v>3095</v>
      </c>
      <c r="D839" t="s">
        <v>3096</v>
      </c>
      <c r="E839" t="s">
        <v>3097</v>
      </c>
      <c r="F839">
        <v>550369</v>
      </c>
      <c r="G839">
        <v>0</v>
      </c>
      <c r="H839"/>
      <c r="I839"/>
      <c r="J839"/>
      <c r="K839"/>
      <c r="L839"/>
      <c r="M839">
        <v>2532175</v>
      </c>
      <c r="N839">
        <v>240000</v>
      </c>
      <c r="O839">
        <v>222218</v>
      </c>
      <c r="P839"/>
      <c r="Q839"/>
      <c r="R839"/>
      <c r="S839"/>
      <c r="T839">
        <v>497540</v>
      </c>
      <c r="U839">
        <v>2034635</v>
      </c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 spans="1:60" ht="15" x14ac:dyDescent="0.25">
      <c r="A840">
        <v>7</v>
      </c>
      <c r="B840" t="s">
        <v>3098</v>
      </c>
      <c r="C840" t="s">
        <v>3099</v>
      </c>
      <c r="D840" t="s">
        <v>3100</v>
      </c>
      <c r="E840" t="s">
        <v>3101</v>
      </c>
      <c r="F840">
        <v>577826</v>
      </c>
      <c r="G840">
        <v>0</v>
      </c>
      <c r="H840"/>
      <c r="I840"/>
      <c r="J840"/>
      <c r="K840"/>
      <c r="L840"/>
      <c r="M840">
        <v>2778610</v>
      </c>
      <c r="N840">
        <v>240000</v>
      </c>
      <c r="O840">
        <v>246861</v>
      </c>
      <c r="P840"/>
      <c r="Q840"/>
      <c r="R840"/>
      <c r="S840"/>
      <c r="T840">
        <v>524647</v>
      </c>
      <c r="U840">
        <v>2253963</v>
      </c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 spans="1:60" ht="15" x14ac:dyDescent="0.25">
      <c r="A841">
        <v>7</v>
      </c>
      <c r="B841" t="s">
        <v>3102</v>
      </c>
      <c r="C841" t="s">
        <v>3103</v>
      </c>
      <c r="D841" t="s">
        <v>3104</v>
      </c>
      <c r="E841" t="s">
        <v>3105</v>
      </c>
      <c r="F841">
        <v>550369</v>
      </c>
      <c r="G841">
        <v>0</v>
      </c>
      <c r="H841"/>
      <c r="I841"/>
      <c r="J841"/>
      <c r="K841"/>
      <c r="L841"/>
      <c r="M841">
        <v>2021067</v>
      </c>
      <c r="N841">
        <v>202107</v>
      </c>
      <c r="O841">
        <v>174896</v>
      </c>
      <c r="P841"/>
      <c r="Q841"/>
      <c r="R841"/>
      <c r="S841"/>
      <c r="T841">
        <v>407214</v>
      </c>
      <c r="U841">
        <v>1613853</v>
      </c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 spans="1:60" ht="15" x14ac:dyDescent="0.25">
      <c r="A842">
        <v>7</v>
      </c>
      <c r="B842" t="s">
        <v>3106</v>
      </c>
      <c r="C842" t="s">
        <v>3107</v>
      </c>
      <c r="D842" t="s">
        <v>3108</v>
      </c>
      <c r="E842" t="s">
        <v>3109</v>
      </c>
      <c r="F842">
        <v>550369</v>
      </c>
      <c r="G842">
        <v>0</v>
      </c>
      <c r="H842"/>
      <c r="I842"/>
      <c r="J842"/>
      <c r="K842"/>
      <c r="L842"/>
      <c r="M842">
        <v>1404971</v>
      </c>
      <c r="N842">
        <v>140497</v>
      </c>
      <c r="O842">
        <v>119447</v>
      </c>
      <c r="P842"/>
      <c r="Q842"/>
      <c r="R842"/>
      <c r="S842"/>
      <c r="T842">
        <v>283994</v>
      </c>
      <c r="U842">
        <v>1120977</v>
      </c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 spans="1:60" ht="15" x14ac:dyDescent="0.25">
      <c r="A843">
        <v>7</v>
      </c>
      <c r="B843" t="s">
        <v>3110</v>
      </c>
      <c r="C843" t="s">
        <v>3111</v>
      </c>
      <c r="D843" t="s">
        <v>3112</v>
      </c>
      <c r="E843" t="s">
        <v>3113</v>
      </c>
      <c r="F843">
        <v>550369</v>
      </c>
      <c r="G843">
        <v>0</v>
      </c>
      <c r="H843"/>
      <c r="I843"/>
      <c r="J843"/>
      <c r="K843"/>
      <c r="L843"/>
      <c r="M843">
        <v>2717487</v>
      </c>
      <c r="N843">
        <v>240000</v>
      </c>
      <c r="O843">
        <v>240749</v>
      </c>
      <c r="P843"/>
      <c r="Q843"/>
      <c r="R843"/>
      <c r="S843"/>
      <c r="T843">
        <v>517924</v>
      </c>
      <c r="U843">
        <v>2199563</v>
      </c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 spans="1:60" ht="15" x14ac:dyDescent="0.25">
      <c r="A844">
        <v>7</v>
      </c>
      <c r="B844" t="s">
        <v>3114</v>
      </c>
      <c r="C844" t="s">
        <v>3115</v>
      </c>
      <c r="D844" t="s">
        <v>3116</v>
      </c>
      <c r="E844" t="s">
        <v>3117</v>
      </c>
      <c r="F844">
        <v>577826</v>
      </c>
      <c r="G844">
        <v>0</v>
      </c>
      <c r="H844"/>
      <c r="I844"/>
      <c r="J844"/>
      <c r="K844"/>
      <c r="L844"/>
      <c r="M844">
        <v>2382522</v>
      </c>
      <c r="N844">
        <v>238252</v>
      </c>
      <c r="O844">
        <v>207427</v>
      </c>
      <c r="P844"/>
      <c r="Q844"/>
      <c r="R844"/>
      <c r="S844"/>
      <c r="T844">
        <v>479504</v>
      </c>
      <c r="U844">
        <v>1903018</v>
      </c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 spans="1:60" ht="15" x14ac:dyDescent="0.25">
      <c r="A845">
        <v>7</v>
      </c>
      <c r="B845" t="s">
        <v>3118</v>
      </c>
      <c r="C845" t="s">
        <v>3119</v>
      </c>
      <c r="D845" t="s">
        <v>3120</v>
      </c>
      <c r="E845" t="s">
        <v>3121</v>
      </c>
      <c r="F845">
        <v>539547</v>
      </c>
      <c r="G845">
        <v>0</v>
      </c>
      <c r="H845"/>
      <c r="I845"/>
      <c r="J845"/>
      <c r="K845"/>
      <c r="L845"/>
      <c r="M845">
        <v>2344706</v>
      </c>
      <c r="N845">
        <v>234471</v>
      </c>
      <c r="O845">
        <v>204024</v>
      </c>
      <c r="P845"/>
      <c r="Q845"/>
      <c r="R845"/>
      <c r="S845"/>
      <c r="T845">
        <v>471942</v>
      </c>
      <c r="U845">
        <v>1872764</v>
      </c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 spans="1:60" ht="15" x14ac:dyDescent="0.25">
      <c r="A846">
        <v>7</v>
      </c>
      <c r="B846" t="s">
        <v>3122</v>
      </c>
      <c r="C846" t="s">
        <v>3123</v>
      </c>
      <c r="D846" t="s">
        <v>3124</v>
      </c>
      <c r="E846" t="s">
        <v>3125</v>
      </c>
      <c r="F846">
        <v>608457</v>
      </c>
      <c r="G846">
        <v>0</v>
      </c>
      <c r="H846"/>
      <c r="I846"/>
      <c r="J846"/>
      <c r="K846"/>
      <c r="L846"/>
      <c r="M846">
        <v>1499013</v>
      </c>
      <c r="N846">
        <v>149901</v>
      </c>
      <c r="O846">
        <v>127911</v>
      </c>
      <c r="P846"/>
      <c r="Q846"/>
      <c r="R846"/>
      <c r="S846"/>
      <c r="T846">
        <v>302802</v>
      </c>
      <c r="U846">
        <v>1196211</v>
      </c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 spans="1:60" ht="15" x14ac:dyDescent="0.25">
      <c r="A847">
        <v>7</v>
      </c>
      <c r="B847" t="s">
        <v>3126</v>
      </c>
      <c r="C847" t="s">
        <v>3127</v>
      </c>
      <c r="D847" t="s">
        <v>3128</v>
      </c>
      <c r="E847" t="s">
        <v>3129</v>
      </c>
      <c r="F847">
        <v>550369</v>
      </c>
      <c r="G847">
        <v>0</v>
      </c>
      <c r="H847"/>
      <c r="I847"/>
      <c r="J847"/>
      <c r="K847"/>
      <c r="L847"/>
      <c r="M847">
        <v>2314942</v>
      </c>
      <c r="N847">
        <v>231494</v>
      </c>
      <c r="O847">
        <v>201345</v>
      </c>
      <c r="P847"/>
      <c r="Q847"/>
      <c r="R847"/>
      <c r="S847"/>
      <c r="T847">
        <v>465988</v>
      </c>
      <c r="U847">
        <v>1848954</v>
      </c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 spans="1:60" ht="15" x14ac:dyDescent="0.25">
      <c r="A848">
        <v>7</v>
      </c>
      <c r="B848" t="s">
        <v>3130</v>
      </c>
      <c r="C848" t="s">
        <v>3131</v>
      </c>
      <c r="D848" t="s">
        <v>3132</v>
      </c>
      <c r="E848" t="s">
        <v>3133</v>
      </c>
      <c r="F848">
        <v>550369</v>
      </c>
      <c r="G848">
        <v>0</v>
      </c>
      <c r="H848"/>
      <c r="I848"/>
      <c r="J848"/>
      <c r="K848"/>
      <c r="L848"/>
      <c r="M848">
        <v>2256770</v>
      </c>
      <c r="N848">
        <v>225677</v>
      </c>
      <c r="O848">
        <v>196109</v>
      </c>
      <c r="P848"/>
      <c r="Q848"/>
      <c r="R848"/>
      <c r="S848"/>
      <c r="T848">
        <v>454354</v>
      </c>
      <c r="U848">
        <v>1802416</v>
      </c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 spans="1:60" ht="15" x14ac:dyDescent="0.25">
      <c r="A849">
        <v>7</v>
      </c>
      <c r="B849" t="s">
        <v>3134</v>
      </c>
      <c r="C849" t="s">
        <v>3135</v>
      </c>
      <c r="D849" t="s">
        <v>3136</v>
      </c>
      <c r="E849" t="s">
        <v>3137</v>
      </c>
      <c r="F849">
        <v>539547</v>
      </c>
      <c r="G849">
        <v>0</v>
      </c>
      <c r="H849"/>
      <c r="I849"/>
      <c r="J849"/>
      <c r="K849"/>
      <c r="L849"/>
      <c r="M849">
        <v>2258531</v>
      </c>
      <c r="N849">
        <v>225853</v>
      </c>
      <c r="O849">
        <v>196268</v>
      </c>
      <c r="P849"/>
      <c r="Q849"/>
      <c r="R849"/>
      <c r="S849"/>
      <c r="T849">
        <v>454706</v>
      </c>
      <c r="U849">
        <v>1803825</v>
      </c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 spans="1:60" ht="15" x14ac:dyDescent="0.25">
      <c r="A850">
        <v>7</v>
      </c>
      <c r="B850" t="s">
        <v>3138</v>
      </c>
      <c r="C850" t="s">
        <v>3139</v>
      </c>
      <c r="D850" t="s">
        <v>3140</v>
      </c>
      <c r="E850" t="s">
        <v>3133</v>
      </c>
      <c r="F850">
        <v>539547</v>
      </c>
      <c r="G850">
        <v>0</v>
      </c>
      <c r="H850"/>
      <c r="I850"/>
      <c r="J850"/>
      <c r="K850"/>
      <c r="L850"/>
      <c r="M850">
        <v>2348225</v>
      </c>
      <c r="N850">
        <v>234823</v>
      </c>
      <c r="O850">
        <v>204340</v>
      </c>
      <c r="P850"/>
      <c r="Q850"/>
      <c r="R850"/>
      <c r="S850"/>
      <c r="T850">
        <v>472645</v>
      </c>
      <c r="U850">
        <v>1875580</v>
      </c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 spans="1:60" ht="15" x14ac:dyDescent="0.25">
      <c r="A851">
        <v>7</v>
      </c>
      <c r="B851" t="s">
        <v>3141</v>
      </c>
      <c r="C851" t="s">
        <v>3142</v>
      </c>
      <c r="D851" t="s">
        <v>3143</v>
      </c>
      <c r="E851" t="s">
        <v>3144</v>
      </c>
      <c r="F851">
        <v>539547</v>
      </c>
      <c r="G851">
        <v>0</v>
      </c>
      <c r="H851"/>
      <c r="I851"/>
      <c r="J851"/>
      <c r="K851"/>
      <c r="L851"/>
      <c r="M851">
        <v>2631402</v>
      </c>
      <c r="N851">
        <v>240000</v>
      </c>
      <c r="O851">
        <v>232140</v>
      </c>
      <c r="P851"/>
      <c r="Q851"/>
      <c r="R851"/>
      <c r="S851"/>
      <c r="T851">
        <v>508454</v>
      </c>
      <c r="U851">
        <v>2122948</v>
      </c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 spans="1:60" ht="15" x14ac:dyDescent="0.25">
      <c r="A852">
        <v>7</v>
      </c>
      <c r="B852" t="s">
        <v>3145</v>
      </c>
      <c r="C852" t="s">
        <v>3146</v>
      </c>
      <c r="D852" t="s">
        <v>3147</v>
      </c>
      <c r="E852" t="s">
        <v>3137</v>
      </c>
      <c r="F852">
        <v>550369</v>
      </c>
      <c r="G852">
        <v>0</v>
      </c>
      <c r="H852"/>
      <c r="I852"/>
      <c r="J852"/>
      <c r="K852"/>
      <c r="L852"/>
      <c r="M852">
        <v>1848820</v>
      </c>
      <c r="N852">
        <v>184882</v>
      </c>
      <c r="O852">
        <v>159394</v>
      </c>
      <c r="P852"/>
      <c r="Q852"/>
      <c r="R852"/>
      <c r="S852"/>
      <c r="T852">
        <v>372764</v>
      </c>
      <c r="U852">
        <v>1476056</v>
      </c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 spans="1:60" ht="15" x14ac:dyDescent="0.25">
      <c r="A853">
        <v>7</v>
      </c>
      <c r="B853" t="s">
        <v>3148</v>
      </c>
      <c r="C853" t="s">
        <v>3068</v>
      </c>
      <c r="D853" t="s">
        <v>3149</v>
      </c>
      <c r="E853" t="s">
        <v>3150</v>
      </c>
      <c r="F853">
        <v>577826</v>
      </c>
      <c r="G853">
        <v>0</v>
      </c>
      <c r="H853"/>
      <c r="I853"/>
      <c r="J853"/>
      <c r="K853"/>
      <c r="L853"/>
      <c r="M853">
        <v>2420165</v>
      </c>
      <c r="N853">
        <v>240000</v>
      </c>
      <c r="O853">
        <v>211017</v>
      </c>
      <c r="P853"/>
      <c r="Q853"/>
      <c r="R853"/>
      <c r="S853"/>
      <c r="T853">
        <v>485219</v>
      </c>
      <c r="U853">
        <v>1934946</v>
      </c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 spans="1:60" ht="15" x14ac:dyDescent="0.25">
      <c r="A854">
        <v>7</v>
      </c>
      <c r="B854" t="s">
        <v>3151</v>
      </c>
      <c r="C854" t="s">
        <v>3152</v>
      </c>
      <c r="D854" t="s">
        <v>3153</v>
      </c>
      <c r="E854" t="s">
        <v>3154</v>
      </c>
      <c r="F854">
        <v>608457</v>
      </c>
      <c r="G854">
        <v>0</v>
      </c>
      <c r="H854"/>
      <c r="I854"/>
      <c r="J854"/>
      <c r="K854"/>
      <c r="L854"/>
      <c r="M854">
        <v>2537270</v>
      </c>
      <c r="N854">
        <v>240000</v>
      </c>
      <c r="O854">
        <v>222727</v>
      </c>
      <c r="P854"/>
      <c r="Q854"/>
      <c r="R854"/>
      <c r="S854"/>
      <c r="T854">
        <v>498100</v>
      </c>
      <c r="U854">
        <v>2039170</v>
      </c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 spans="1:60" ht="15" x14ac:dyDescent="0.25">
      <c r="A855">
        <v>7</v>
      </c>
      <c r="B855" t="s">
        <v>3155</v>
      </c>
      <c r="C855" t="s">
        <v>3156</v>
      </c>
      <c r="D855" t="s">
        <v>3069</v>
      </c>
      <c r="E855" t="s">
        <v>3154</v>
      </c>
      <c r="F855">
        <v>539547</v>
      </c>
      <c r="G855">
        <v>0</v>
      </c>
      <c r="H855"/>
      <c r="I855"/>
      <c r="J855"/>
      <c r="K855"/>
      <c r="L855"/>
      <c r="M855">
        <v>2424588</v>
      </c>
      <c r="N855">
        <v>240000</v>
      </c>
      <c r="O855">
        <v>211459</v>
      </c>
      <c r="P855"/>
      <c r="Q855"/>
      <c r="R855"/>
      <c r="S855"/>
      <c r="T855">
        <v>485705</v>
      </c>
      <c r="U855">
        <v>1938883</v>
      </c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 spans="1:60" ht="15" x14ac:dyDescent="0.25">
      <c r="A856">
        <v>7</v>
      </c>
      <c r="B856" t="s">
        <v>3157</v>
      </c>
      <c r="C856" t="s">
        <v>3158</v>
      </c>
      <c r="D856" t="s">
        <v>3159</v>
      </c>
      <c r="E856" t="s">
        <v>3154</v>
      </c>
      <c r="F856">
        <v>539547</v>
      </c>
      <c r="G856">
        <v>0</v>
      </c>
      <c r="H856"/>
      <c r="I856"/>
      <c r="J856"/>
      <c r="K856"/>
      <c r="L856"/>
      <c r="M856">
        <v>2068363</v>
      </c>
      <c r="N856">
        <v>206836</v>
      </c>
      <c r="O856">
        <v>179153</v>
      </c>
      <c r="P856"/>
      <c r="Q856"/>
      <c r="R856"/>
      <c r="S856"/>
      <c r="T856">
        <v>416673</v>
      </c>
      <c r="U856">
        <v>1651690</v>
      </c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 spans="1:60" ht="15" x14ac:dyDescent="0.25">
      <c r="A857">
        <v>7</v>
      </c>
      <c r="B857" t="s">
        <v>3160</v>
      </c>
      <c r="C857" t="s">
        <v>3161</v>
      </c>
      <c r="D857" t="s">
        <v>3162</v>
      </c>
      <c r="E857" t="s">
        <v>3154</v>
      </c>
      <c r="F857">
        <v>539547</v>
      </c>
      <c r="G857">
        <v>0</v>
      </c>
      <c r="H857"/>
      <c r="I857"/>
      <c r="J857"/>
      <c r="K857"/>
      <c r="L857"/>
      <c r="M857">
        <v>2263808</v>
      </c>
      <c r="N857">
        <v>226381</v>
      </c>
      <c r="O857">
        <v>196743</v>
      </c>
      <c r="P857"/>
      <c r="Q857"/>
      <c r="R857"/>
      <c r="S857"/>
      <c r="T857">
        <v>455762</v>
      </c>
      <c r="U857">
        <v>1808046</v>
      </c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 spans="1:60" ht="15" x14ac:dyDescent="0.25">
      <c r="A858">
        <v>7</v>
      </c>
      <c r="B858" t="s">
        <v>3163</v>
      </c>
      <c r="C858" t="s">
        <v>3164</v>
      </c>
      <c r="D858" t="s">
        <v>3073</v>
      </c>
      <c r="E858" t="s">
        <v>3121</v>
      </c>
      <c r="F858">
        <v>608457</v>
      </c>
      <c r="G858">
        <v>0</v>
      </c>
      <c r="H858"/>
      <c r="I858"/>
      <c r="J858"/>
      <c r="K858"/>
      <c r="L858"/>
      <c r="M858">
        <v>2548512</v>
      </c>
      <c r="N858">
        <v>240000</v>
      </c>
      <c r="O858">
        <v>223851</v>
      </c>
      <c r="P858"/>
      <c r="Q858"/>
      <c r="R858"/>
      <c r="S858"/>
      <c r="T858">
        <v>499336</v>
      </c>
      <c r="U858">
        <v>2049176</v>
      </c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 spans="1:60" ht="15" x14ac:dyDescent="0.25">
      <c r="A859">
        <v>7</v>
      </c>
      <c r="B859" t="s">
        <v>3165</v>
      </c>
      <c r="C859" t="s">
        <v>3166</v>
      </c>
      <c r="D859" t="s">
        <v>3167</v>
      </c>
      <c r="E859" t="s">
        <v>3121</v>
      </c>
      <c r="F859">
        <v>577826</v>
      </c>
      <c r="G859">
        <v>0</v>
      </c>
      <c r="H859"/>
      <c r="I859"/>
      <c r="J859"/>
      <c r="K859"/>
      <c r="L859"/>
      <c r="M859">
        <v>2329969</v>
      </c>
      <c r="N859">
        <v>232997</v>
      </c>
      <c r="O859">
        <v>202697</v>
      </c>
      <c r="P859"/>
      <c r="Q859"/>
      <c r="R859"/>
      <c r="S859"/>
      <c r="T859">
        <v>468994</v>
      </c>
      <c r="U859">
        <v>1860975</v>
      </c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 spans="1:60" ht="15" x14ac:dyDescent="0.25">
      <c r="A860">
        <v>7</v>
      </c>
      <c r="B860" t="s">
        <v>3168</v>
      </c>
      <c r="C860" t="s">
        <v>3169</v>
      </c>
      <c r="D860" t="s">
        <v>3170</v>
      </c>
      <c r="E860" t="s">
        <v>3121</v>
      </c>
      <c r="F860">
        <v>535286</v>
      </c>
      <c r="G860">
        <v>0</v>
      </c>
      <c r="H860"/>
      <c r="I860"/>
      <c r="J860"/>
      <c r="K860"/>
      <c r="L860"/>
      <c r="M860">
        <v>2013414</v>
      </c>
      <c r="N860">
        <v>201341</v>
      </c>
      <c r="O860">
        <v>174207</v>
      </c>
      <c r="P860"/>
      <c r="Q860"/>
      <c r="R860"/>
      <c r="S860"/>
      <c r="T860">
        <v>405682</v>
      </c>
      <c r="U860">
        <v>1607732</v>
      </c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 spans="1:60" ht="15" x14ac:dyDescent="0.25">
      <c r="A861">
        <v>7</v>
      </c>
      <c r="B861" t="s">
        <v>3171</v>
      </c>
      <c r="C861" t="s">
        <v>3172</v>
      </c>
      <c r="D861" t="s">
        <v>3173</v>
      </c>
      <c r="E861" t="s">
        <v>3082</v>
      </c>
      <c r="F861">
        <v>415496</v>
      </c>
      <c r="G861">
        <v>0</v>
      </c>
      <c r="H861"/>
      <c r="I861"/>
      <c r="J861"/>
      <c r="K861"/>
      <c r="L861"/>
      <c r="M861">
        <v>129843</v>
      </c>
      <c r="N861">
        <v>12984</v>
      </c>
      <c r="O861">
        <v>4686</v>
      </c>
      <c r="P861"/>
      <c r="Q861"/>
      <c r="R861"/>
      <c r="S861"/>
      <c r="T861">
        <v>28968</v>
      </c>
      <c r="U861">
        <v>100875</v>
      </c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 spans="1:60" ht="15" x14ac:dyDescent="0.25">
      <c r="A862">
        <v>7</v>
      </c>
      <c r="B862" t="s">
        <v>3174</v>
      </c>
      <c r="C862" t="s">
        <v>3175</v>
      </c>
      <c r="D862" t="s">
        <v>3176</v>
      </c>
      <c r="E862" t="s">
        <v>3121</v>
      </c>
      <c r="F862">
        <v>539547</v>
      </c>
      <c r="G862">
        <v>0</v>
      </c>
      <c r="H862"/>
      <c r="I862"/>
      <c r="J862"/>
      <c r="K862"/>
      <c r="L862"/>
      <c r="M862">
        <v>2144804</v>
      </c>
      <c r="N862">
        <v>214480</v>
      </c>
      <c r="O862">
        <v>186032</v>
      </c>
      <c r="P862"/>
      <c r="Q862"/>
      <c r="R862"/>
      <c r="S862"/>
      <c r="T862">
        <v>476460</v>
      </c>
      <c r="U862">
        <v>1668344</v>
      </c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 spans="1:60" ht="15" x14ac:dyDescent="0.25">
      <c r="A863">
        <v>7</v>
      </c>
      <c r="B863" t="s">
        <v>3177</v>
      </c>
      <c r="C863" t="s">
        <v>3178</v>
      </c>
      <c r="D863" t="s">
        <v>3179</v>
      </c>
      <c r="E863" t="s">
        <v>3180</v>
      </c>
      <c r="F863">
        <v>539547</v>
      </c>
      <c r="G863">
        <v>0</v>
      </c>
      <c r="H863"/>
      <c r="I863"/>
      <c r="J863"/>
      <c r="K863"/>
      <c r="L863"/>
      <c r="M863">
        <v>2222878</v>
      </c>
      <c r="N863">
        <v>222288</v>
      </c>
      <c r="O863">
        <v>193059</v>
      </c>
      <c r="P863"/>
      <c r="Q863"/>
      <c r="R863"/>
      <c r="S863"/>
      <c r="T863">
        <v>447576</v>
      </c>
      <c r="U863">
        <v>1775302</v>
      </c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 spans="1:60" ht="15" x14ac:dyDescent="0.25">
      <c r="A864">
        <v>7</v>
      </c>
      <c r="B864" t="s">
        <v>3181</v>
      </c>
      <c r="C864" t="s">
        <v>3182</v>
      </c>
      <c r="D864" t="s">
        <v>3183</v>
      </c>
      <c r="E864" t="s">
        <v>3184</v>
      </c>
      <c r="F864">
        <v>539547</v>
      </c>
      <c r="G864">
        <v>0</v>
      </c>
      <c r="H864"/>
      <c r="I864"/>
      <c r="J864"/>
      <c r="K864"/>
      <c r="L864"/>
      <c r="M864">
        <v>2319060</v>
      </c>
      <c r="N864">
        <v>231906</v>
      </c>
      <c r="O864">
        <v>201715</v>
      </c>
      <c r="P864"/>
      <c r="Q864"/>
      <c r="R864"/>
      <c r="S864"/>
      <c r="T864">
        <v>466812</v>
      </c>
      <c r="U864">
        <v>1852248</v>
      </c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 spans="1:60" ht="15" x14ac:dyDescent="0.25">
      <c r="A865">
        <v>7</v>
      </c>
      <c r="B865" t="s">
        <v>3514</v>
      </c>
      <c r="C865" t="s">
        <v>3515</v>
      </c>
      <c r="D865" t="s">
        <v>3516</v>
      </c>
      <c r="E865" t="s">
        <v>3517</v>
      </c>
      <c r="F865">
        <v>539547</v>
      </c>
      <c r="G865">
        <v>0</v>
      </c>
      <c r="H865"/>
      <c r="I865"/>
      <c r="J865"/>
      <c r="K865"/>
      <c r="L865"/>
      <c r="M865">
        <v>505071</v>
      </c>
      <c r="N865">
        <v>50507</v>
      </c>
      <c r="O865">
        <v>38456</v>
      </c>
      <c r="P865"/>
      <c r="Q865"/>
      <c r="R865"/>
      <c r="S865"/>
      <c r="T865">
        <v>104014</v>
      </c>
      <c r="U865">
        <v>401057</v>
      </c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 spans="1:60" ht="15" x14ac:dyDescent="0.25">
      <c r="A866">
        <v>7</v>
      </c>
      <c r="B866" t="s">
        <v>3185</v>
      </c>
      <c r="C866" t="s">
        <v>3186</v>
      </c>
      <c r="D866" t="s">
        <v>3187</v>
      </c>
      <c r="E866" t="s">
        <v>3121</v>
      </c>
      <c r="F866">
        <v>539547</v>
      </c>
      <c r="G866">
        <v>0</v>
      </c>
      <c r="H866"/>
      <c r="I866"/>
      <c r="J866"/>
      <c r="K866"/>
      <c r="L866"/>
      <c r="M866">
        <v>2286372</v>
      </c>
      <c r="N866">
        <v>228637</v>
      </c>
      <c r="O866">
        <v>198773</v>
      </c>
      <c r="P866"/>
      <c r="Q866"/>
      <c r="R866"/>
      <c r="S866"/>
      <c r="T866">
        <v>460274</v>
      </c>
      <c r="U866">
        <v>1826098</v>
      </c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 spans="1:60" ht="15" x14ac:dyDescent="0.25">
      <c r="A867">
        <v>7</v>
      </c>
      <c r="B867" t="s">
        <v>3188</v>
      </c>
      <c r="C867" t="s">
        <v>3189</v>
      </c>
      <c r="D867" t="s">
        <v>3190</v>
      </c>
      <c r="E867" t="s">
        <v>3121</v>
      </c>
      <c r="F867">
        <v>539547</v>
      </c>
      <c r="G867">
        <v>0</v>
      </c>
      <c r="H867"/>
      <c r="I867"/>
      <c r="J867"/>
      <c r="K867"/>
      <c r="L867"/>
      <c r="M867">
        <v>1672273</v>
      </c>
      <c r="N867">
        <v>167227</v>
      </c>
      <c r="O867">
        <v>143505</v>
      </c>
      <c r="P867"/>
      <c r="Q867"/>
      <c r="R867"/>
      <c r="S867"/>
      <c r="T867">
        <v>337455</v>
      </c>
      <c r="U867">
        <v>1334818</v>
      </c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 spans="1:60" ht="15" x14ac:dyDescent="0.25">
      <c r="A868">
        <v>7</v>
      </c>
      <c r="B868" t="s">
        <v>3191</v>
      </c>
      <c r="C868" t="s">
        <v>3192</v>
      </c>
      <c r="D868" t="s">
        <v>3193</v>
      </c>
      <c r="E868" t="s">
        <v>3133</v>
      </c>
      <c r="F868">
        <v>539547</v>
      </c>
      <c r="G868">
        <v>0</v>
      </c>
      <c r="H868"/>
      <c r="I868"/>
      <c r="J868"/>
      <c r="K868"/>
      <c r="L868"/>
      <c r="M868">
        <v>2123807</v>
      </c>
      <c r="N868">
        <v>212381</v>
      </c>
      <c r="O868">
        <v>184143</v>
      </c>
      <c r="P868"/>
      <c r="Q868"/>
      <c r="R868"/>
      <c r="S868"/>
      <c r="T868">
        <v>427762</v>
      </c>
      <c r="U868">
        <v>1696045</v>
      </c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 spans="1:60" ht="15" x14ac:dyDescent="0.25">
      <c r="A869">
        <v>7</v>
      </c>
      <c r="B869" t="s">
        <v>3194</v>
      </c>
      <c r="C869" t="s">
        <v>3195</v>
      </c>
      <c r="D869" t="s">
        <v>3196</v>
      </c>
      <c r="E869" t="s">
        <v>3197</v>
      </c>
      <c r="F869">
        <v>539547</v>
      </c>
      <c r="G869">
        <v>0</v>
      </c>
      <c r="H869"/>
      <c r="I869"/>
      <c r="J869"/>
      <c r="K869"/>
      <c r="L869"/>
      <c r="M869">
        <v>2080829</v>
      </c>
      <c r="N869">
        <v>208083</v>
      </c>
      <c r="O869">
        <v>180275</v>
      </c>
      <c r="P869"/>
      <c r="Q869"/>
      <c r="R869"/>
      <c r="S869"/>
      <c r="T869">
        <v>419166</v>
      </c>
      <c r="U869">
        <v>1661663</v>
      </c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 spans="1:60" ht="15" x14ac:dyDescent="0.25">
      <c r="A870">
        <v>7</v>
      </c>
      <c r="B870" t="s">
        <v>3198</v>
      </c>
      <c r="C870" t="s">
        <v>3199</v>
      </c>
      <c r="D870" t="s">
        <v>3200</v>
      </c>
      <c r="E870" t="s">
        <v>3201</v>
      </c>
      <c r="F870">
        <v>535286</v>
      </c>
      <c r="G870">
        <v>0</v>
      </c>
      <c r="H870"/>
      <c r="I870"/>
      <c r="J870"/>
      <c r="K870"/>
      <c r="L870"/>
      <c r="M870">
        <v>2360649</v>
      </c>
      <c r="N870">
        <v>236065</v>
      </c>
      <c r="O870">
        <v>205458</v>
      </c>
      <c r="P870"/>
      <c r="Q870"/>
      <c r="R870"/>
      <c r="S870"/>
      <c r="T870">
        <v>475129</v>
      </c>
      <c r="U870">
        <v>1885520</v>
      </c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 spans="1:60" ht="15" x14ac:dyDescent="0.25">
      <c r="A871">
        <v>7</v>
      </c>
      <c r="B871" t="s">
        <v>3202</v>
      </c>
      <c r="C871" t="s">
        <v>3203</v>
      </c>
      <c r="D871" t="s">
        <v>3204</v>
      </c>
      <c r="E871" t="s">
        <v>3205</v>
      </c>
      <c r="F871">
        <v>550369</v>
      </c>
      <c r="G871">
        <v>0</v>
      </c>
      <c r="H871"/>
      <c r="I871"/>
      <c r="J871"/>
      <c r="K871"/>
      <c r="L871"/>
      <c r="M871">
        <v>2455462</v>
      </c>
      <c r="N871">
        <v>240000</v>
      </c>
      <c r="O871">
        <v>214546</v>
      </c>
      <c r="P871"/>
      <c r="Q871"/>
      <c r="R871"/>
      <c r="S871"/>
      <c r="T871">
        <v>528994</v>
      </c>
      <c r="U871">
        <v>1926468</v>
      </c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 spans="1:60" ht="15" x14ac:dyDescent="0.25">
      <c r="A872">
        <v>7</v>
      </c>
      <c r="B872" t="s">
        <v>3206</v>
      </c>
      <c r="C872" t="s">
        <v>3207</v>
      </c>
      <c r="D872" t="s">
        <v>3208</v>
      </c>
      <c r="E872" t="s">
        <v>3209</v>
      </c>
      <c r="F872">
        <v>469105</v>
      </c>
      <c r="G872">
        <v>0</v>
      </c>
      <c r="H872"/>
      <c r="I872"/>
      <c r="J872"/>
      <c r="K872"/>
      <c r="L872"/>
      <c r="M872">
        <v>234553</v>
      </c>
      <c r="N872">
        <v>23455</v>
      </c>
      <c r="O872">
        <v>14110</v>
      </c>
      <c r="P872"/>
      <c r="Q872"/>
      <c r="R872"/>
      <c r="S872"/>
      <c r="T872">
        <v>114411</v>
      </c>
      <c r="U872">
        <v>120142</v>
      </c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 spans="1:60" ht="15" x14ac:dyDescent="0.25">
      <c r="A873">
        <v>7</v>
      </c>
      <c r="B873" t="s">
        <v>3210</v>
      </c>
      <c r="C873" t="s">
        <v>3211</v>
      </c>
      <c r="D873" t="s">
        <v>3212</v>
      </c>
      <c r="E873" t="s">
        <v>3213</v>
      </c>
      <c r="F873">
        <v>539547</v>
      </c>
      <c r="G873">
        <v>0</v>
      </c>
      <c r="H873"/>
      <c r="I873"/>
      <c r="J873"/>
      <c r="K873"/>
      <c r="L873"/>
      <c r="M873">
        <v>2205134</v>
      </c>
      <c r="N873">
        <v>220513</v>
      </c>
      <c r="O873">
        <v>191462</v>
      </c>
      <c r="P873"/>
      <c r="Q873"/>
      <c r="R873"/>
      <c r="S873"/>
      <c r="T873">
        <v>444026</v>
      </c>
      <c r="U873">
        <v>1761108</v>
      </c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 spans="1:60" ht="15" x14ac:dyDescent="0.25">
      <c r="A874">
        <v>7</v>
      </c>
      <c r="B874" t="s">
        <v>3214</v>
      </c>
      <c r="C874" t="s">
        <v>3215</v>
      </c>
      <c r="D874" t="s">
        <v>3216</v>
      </c>
      <c r="E874" t="s">
        <v>3121</v>
      </c>
      <c r="F874">
        <v>550369</v>
      </c>
      <c r="G874">
        <v>0</v>
      </c>
      <c r="H874"/>
      <c r="I874"/>
      <c r="J874"/>
      <c r="K874"/>
      <c r="L874"/>
      <c r="M874">
        <v>2133345</v>
      </c>
      <c r="N874">
        <v>213335</v>
      </c>
      <c r="O874">
        <v>185001</v>
      </c>
      <c r="P874"/>
      <c r="Q874"/>
      <c r="R874"/>
      <c r="S874"/>
      <c r="T874">
        <v>474169</v>
      </c>
      <c r="U874">
        <v>1659176</v>
      </c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 spans="1:60" ht="15" x14ac:dyDescent="0.25">
      <c r="A875">
        <v>7</v>
      </c>
      <c r="B875" t="s">
        <v>3217</v>
      </c>
      <c r="C875" t="s">
        <v>3218</v>
      </c>
      <c r="D875" t="s">
        <v>3166</v>
      </c>
      <c r="E875" t="s">
        <v>3078</v>
      </c>
      <c r="F875">
        <v>415496</v>
      </c>
      <c r="G875">
        <v>0</v>
      </c>
      <c r="H875"/>
      <c r="I875"/>
      <c r="J875"/>
      <c r="K875"/>
      <c r="L875"/>
      <c r="M875">
        <v>917977</v>
      </c>
      <c r="N875">
        <v>91798</v>
      </c>
      <c r="O875">
        <v>75618</v>
      </c>
      <c r="P875"/>
      <c r="Q875"/>
      <c r="R875"/>
      <c r="S875"/>
      <c r="T875">
        <v>186596</v>
      </c>
      <c r="U875">
        <v>731381</v>
      </c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 spans="1:60" ht="15" x14ac:dyDescent="0.25">
      <c r="A876">
        <v>7</v>
      </c>
      <c r="B876" t="s">
        <v>3219</v>
      </c>
      <c r="C876" t="s">
        <v>3220</v>
      </c>
      <c r="D876" t="s">
        <v>3221</v>
      </c>
      <c r="E876" t="s">
        <v>3121</v>
      </c>
      <c r="F876">
        <v>577826</v>
      </c>
      <c r="G876">
        <v>0</v>
      </c>
      <c r="H876"/>
      <c r="I876"/>
      <c r="J876"/>
      <c r="K876"/>
      <c r="L876"/>
      <c r="M876">
        <v>2239829</v>
      </c>
      <c r="N876">
        <v>223983</v>
      </c>
      <c r="O876">
        <v>194585</v>
      </c>
      <c r="P876"/>
      <c r="Q876"/>
      <c r="R876"/>
      <c r="S876"/>
      <c r="T876">
        <v>495466</v>
      </c>
      <c r="U876">
        <v>1744363</v>
      </c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 spans="1:60" ht="15" x14ac:dyDescent="0.25">
      <c r="A877">
        <v>7</v>
      </c>
      <c r="B877" t="s">
        <v>3222</v>
      </c>
      <c r="C877" t="s">
        <v>3223</v>
      </c>
      <c r="D877" t="s">
        <v>3224</v>
      </c>
      <c r="E877" t="s">
        <v>3078</v>
      </c>
      <c r="F877">
        <v>373016</v>
      </c>
      <c r="G877">
        <v>0</v>
      </c>
      <c r="H877"/>
      <c r="I877"/>
      <c r="J877"/>
      <c r="K877"/>
      <c r="L877"/>
      <c r="M877">
        <v>652778</v>
      </c>
      <c r="N877">
        <v>65278</v>
      </c>
      <c r="O877">
        <v>51750</v>
      </c>
      <c r="P877"/>
      <c r="Q877"/>
      <c r="R877"/>
      <c r="S877"/>
      <c r="T877">
        <v>130758</v>
      </c>
      <c r="U877">
        <v>522020</v>
      </c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 spans="1:60" ht="15" x14ac:dyDescent="0.25">
      <c r="A878">
        <v>7</v>
      </c>
      <c r="B878" t="s">
        <v>3225</v>
      </c>
      <c r="C878" t="s">
        <v>3226</v>
      </c>
      <c r="D878" t="s">
        <v>3227</v>
      </c>
      <c r="E878" t="s">
        <v>3228</v>
      </c>
      <c r="F878">
        <v>371016</v>
      </c>
      <c r="G878">
        <v>0</v>
      </c>
      <c r="H878"/>
      <c r="I878"/>
      <c r="J878"/>
      <c r="K878"/>
      <c r="L878"/>
      <c r="M878">
        <v>115943</v>
      </c>
      <c r="N878">
        <v>11594</v>
      </c>
      <c r="O878">
        <v>3435</v>
      </c>
      <c r="P878"/>
      <c r="Q878"/>
      <c r="R878"/>
      <c r="S878"/>
      <c r="T878">
        <v>26188</v>
      </c>
      <c r="U878">
        <v>89755</v>
      </c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 spans="1:60" ht="15" x14ac:dyDescent="0.25">
      <c r="A879">
        <v>7</v>
      </c>
      <c r="B879" t="s">
        <v>3229</v>
      </c>
      <c r="C879" t="s">
        <v>3230</v>
      </c>
      <c r="D879" t="s">
        <v>3231</v>
      </c>
      <c r="E879" t="s">
        <v>3184</v>
      </c>
      <c r="F879">
        <v>539547</v>
      </c>
      <c r="G879">
        <v>0</v>
      </c>
      <c r="H879"/>
      <c r="I879"/>
      <c r="J879"/>
      <c r="K879"/>
      <c r="L879"/>
      <c r="M879">
        <v>2207710</v>
      </c>
      <c r="N879">
        <v>220771</v>
      </c>
      <c r="O879">
        <v>191694</v>
      </c>
      <c r="P879"/>
      <c r="Q879"/>
      <c r="R879"/>
      <c r="S879"/>
      <c r="T879">
        <v>444542</v>
      </c>
      <c r="U879">
        <v>1763168</v>
      </c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 spans="1:60" ht="15" x14ac:dyDescent="0.25">
      <c r="A880">
        <v>7</v>
      </c>
      <c r="B880" t="s">
        <v>3232</v>
      </c>
      <c r="C880" t="s">
        <v>3233</v>
      </c>
      <c r="D880" t="s">
        <v>3234</v>
      </c>
      <c r="E880" t="s">
        <v>3235</v>
      </c>
      <c r="F880">
        <v>539547</v>
      </c>
      <c r="G880">
        <v>0</v>
      </c>
      <c r="H880"/>
      <c r="I880"/>
      <c r="J880"/>
      <c r="K880"/>
      <c r="L880"/>
      <c r="M880">
        <v>2160808</v>
      </c>
      <c r="N880">
        <v>216081</v>
      </c>
      <c r="O880">
        <v>187473</v>
      </c>
      <c r="P880"/>
      <c r="Q880"/>
      <c r="R880"/>
      <c r="S880"/>
      <c r="T880">
        <v>435162</v>
      </c>
      <c r="U880">
        <v>1725646</v>
      </c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 spans="1:60" ht="15" x14ac:dyDescent="0.25">
      <c r="A881">
        <v>7</v>
      </c>
      <c r="B881" t="s">
        <v>3500</v>
      </c>
      <c r="C881" t="s">
        <v>3501</v>
      </c>
      <c r="D881" t="s">
        <v>3502</v>
      </c>
      <c r="E881" t="s">
        <v>3503</v>
      </c>
      <c r="F881">
        <v>539547</v>
      </c>
      <c r="G881">
        <v>0</v>
      </c>
      <c r="H881"/>
      <c r="I881"/>
      <c r="J881"/>
      <c r="K881"/>
      <c r="L881"/>
      <c r="M881">
        <v>616985</v>
      </c>
      <c r="N881">
        <v>61699</v>
      </c>
      <c r="O881">
        <v>48529</v>
      </c>
      <c r="P881"/>
      <c r="Q881"/>
      <c r="R881"/>
      <c r="S881"/>
      <c r="T881">
        <v>170898</v>
      </c>
      <c r="U881">
        <v>446087</v>
      </c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 spans="1:60" ht="15" x14ac:dyDescent="0.25">
      <c r="A882">
        <v>7</v>
      </c>
      <c r="B882" t="s">
        <v>3236</v>
      </c>
      <c r="C882" t="s">
        <v>3237</v>
      </c>
      <c r="D882" t="s">
        <v>3179</v>
      </c>
      <c r="E882" t="s">
        <v>3238</v>
      </c>
      <c r="F882">
        <v>539547</v>
      </c>
      <c r="G882">
        <v>0</v>
      </c>
      <c r="H882"/>
      <c r="I882"/>
      <c r="J882"/>
      <c r="K882"/>
      <c r="L882"/>
      <c r="M882">
        <v>1982280</v>
      </c>
      <c r="N882">
        <v>198228</v>
      </c>
      <c r="O882">
        <v>171405</v>
      </c>
      <c r="P882"/>
      <c r="Q882"/>
      <c r="R882"/>
      <c r="S882"/>
      <c r="T882">
        <v>399456</v>
      </c>
      <c r="U882">
        <v>1582824</v>
      </c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 spans="1:60" ht="15" x14ac:dyDescent="0.25">
      <c r="A883">
        <v>7</v>
      </c>
      <c r="B883" t="s">
        <v>3239</v>
      </c>
      <c r="C883" t="s">
        <v>3240</v>
      </c>
      <c r="D883" t="s">
        <v>3241</v>
      </c>
      <c r="E883" t="s">
        <v>3242</v>
      </c>
      <c r="F883">
        <v>539547</v>
      </c>
      <c r="G883">
        <v>0</v>
      </c>
      <c r="H883"/>
      <c r="I883"/>
      <c r="J883"/>
      <c r="K883"/>
      <c r="L883"/>
      <c r="M883">
        <v>2102260</v>
      </c>
      <c r="N883">
        <v>210226</v>
      </c>
      <c r="O883">
        <v>182203</v>
      </c>
      <c r="P883"/>
      <c r="Q883"/>
      <c r="R883"/>
      <c r="S883"/>
      <c r="T883">
        <v>423452</v>
      </c>
      <c r="U883">
        <v>1678808</v>
      </c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 spans="1:60" ht="15" x14ac:dyDescent="0.25">
      <c r="A884">
        <v>7</v>
      </c>
      <c r="B884" t="s">
        <v>3243</v>
      </c>
      <c r="C884" t="s">
        <v>3244</v>
      </c>
      <c r="D884" t="s">
        <v>3245</v>
      </c>
      <c r="E884" t="s">
        <v>3242</v>
      </c>
      <c r="F884">
        <v>550369</v>
      </c>
      <c r="G884">
        <v>0</v>
      </c>
      <c r="H884"/>
      <c r="I884"/>
      <c r="J884"/>
      <c r="K884"/>
      <c r="L884"/>
      <c r="M884">
        <v>2310062</v>
      </c>
      <c r="N884">
        <v>231006</v>
      </c>
      <c r="O884">
        <v>200906</v>
      </c>
      <c r="P884"/>
      <c r="Q884"/>
      <c r="R884"/>
      <c r="S884"/>
      <c r="T884">
        <v>465013</v>
      </c>
      <c r="U884">
        <v>1845049</v>
      </c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 spans="1:60" ht="15" x14ac:dyDescent="0.25">
      <c r="A885">
        <v>7</v>
      </c>
      <c r="B885" t="s">
        <v>3246</v>
      </c>
      <c r="C885" t="s">
        <v>3247</v>
      </c>
      <c r="D885" t="s">
        <v>3248</v>
      </c>
      <c r="E885" t="s">
        <v>3249</v>
      </c>
      <c r="F885">
        <v>539547</v>
      </c>
      <c r="G885">
        <v>0</v>
      </c>
      <c r="H885"/>
      <c r="I885"/>
      <c r="J885"/>
      <c r="K885"/>
      <c r="L885"/>
      <c r="M885">
        <v>2208575</v>
      </c>
      <c r="N885">
        <v>220858</v>
      </c>
      <c r="O885">
        <v>191772</v>
      </c>
      <c r="P885"/>
      <c r="Q885"/>
      <c r="R885"/>
      <c r="S885"/>
      <c r="T885">
        <v>444716</v>
      </c>
      <c r="U885">
        <v>1763859</v>
      </c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 spans="1:60" ht="15" x14ac:dyDescent="0.25">
      <c r="A886">
        <v>7</v>
      </c>
      <c r="B886" t="s">
        <v>3250</v>
      </c>
      <c r="C886" t="s">
        <v>3251</v>
      </c>
      <c r="D886" t="s">
        <v>3252</v>
      </c>
      <c r="E886" t="s">
        <v>3078</v>
      </c>
      <c r="F886">
        <v>415496</v>
      </c>
      <c r="G886">
        <v>0</v>
      </c>
      <c r="H886"/>
      <c r="I886"/>
      <c r="J886"/>
      <c r="K886"/>
      <c r="L886"/>
      <c r="M886">
        <v>700151</v>
      </c>
      <c r="N886">
        <v>70015</v>
      </c>
      <c r="O886">
        <v>56014</v>
      </c>
      <c r="P886"/>
      <c r="Q886"/>
      <c r="R886"/>
      <c r="S886"/>
      <c r="T886">
        <v>187531</v>
      </c>
      <c r="U886">
        <v>512620</v>
      </c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 spans="1:60" ht="15" x14ac:dyDescent="0.25">
      <c r="A887">
        <v>7</v>
      </c>
      <c r="B887" t="s">
        <v>3253</v>
      </c>
      <c r="C887" t="s">
        <v>3254</v>
      </c>
      <c r="D887" t="s">
        <v>3255</v>
      </c>
      <c r="E887" t="s">
        <v>3256</v>
      </c>
      <c r="F887">
        <v>608457</v>
      </c>
      <c r="G887">
        <v>0</v>
      </c>
      <c r="H887"/>
      <c r="I887"/>
      <c r="J887"/>
      <c r="K887"/>
      <c r="L887"/>
      <c r="M887">
        <v>2579883</v>
      </c>
      <c r="N887">
        <v>240000</v>
      </c>
      <c r="O887">
        <v>226988</v>
      </c>
      <c r="P887"/>
      <c r="Q887"/>
      <c r="R887"/>
      <c r="S887"/>
      <c r="T887">
        <v>502787</v>
      </c>
      <c r="U887">
        <v>2077096</v>
      </c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 spans="1:60" ht="15" x14ac:dyDescent="0.25">
      <c r="A888">
        <v>7</v>
      </c>
      <c r="B888" t="s">
        <v>3257</v>
      </c>
      <c r="C888" t="s">
        <v>3258</v>
      </c>
      <c r="D888" t="s">
        <v>3259</v>
      </c>
      <c r="E888" t="s">
        <v>3078</v>
      </c>
      <c r="F888">
        <v>396798</v>
      </c>
      <c r="G888">
        <v>0</v>
      </c>
      <c r="H888"/>
      <c r="I888"/>
      <c r="J888"/>
      <c r="K888"/>
      <c r="L888"/>
      <c r="M888">
        <v>649225</v>
      </c>
      <c r="N888">
        <v>50640</v>
      </c>
      <c r="O888">
        <v>52859</v>
      </c>
      <c r="P888"/>
      <c r="Q888"/>
      <c r="R888"/>
      <c r="S888"/>
      <c r="T888">
        <v>119991</v>
      </c>
      <c r="U888">
        <v>529234</v>
      </c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 spans="1:60" ht="15" x14ac:dyDescent="0.25">
      <c r="A889">
        <v>7</v>
      </c>
      <c r="B889" t="s">
        <v>3260</v>
      </c>
      <c r="C889" t="s">
        <v>3261</v>
      </c>
      <c r="D889" t="s">
        <v>3111</v>
      </c>
      <c r="E889" t="s">
        <v>3133</v>
      </c>
      <c r="F889">
        <v>539547</v>
      </c>
      <c r="G889">
        <v>0</v>
      </c>
      <c r="H889"/>
      <c r="I889"/>
      <c r="J889"/>
      <c r="K889"/>
      <c r="L889"/>
      <c r="M889">
        <v>2246026</v>
      </c>
      <c r="N889">
        <v>224603</v>
      </c>
      <c r="O889">
        <v>195142</v>
      </c>
      <c r="P889"/>
      <c r="Q889"/>
      <c r="R889"/>
      <c r="S889"/>
      <c r="T889">
        <v>452205</v>
      </c>
      <c r="U889">
        <v>1793821</v>
      </c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 spans="1:60" ht="15" x14ac:dyDescent="0.25">
      <c r="A890">
        <v>7</v>
      </c>
      <c r="B890" t="s">
        <v>3262</v>
      </c>
      <c r="C890" t="s">
        <v>3263</v>
      </c>
      <c r="D890" t="s">
        <v>3264</v>
      </c>
      <c r="E890" t="s">
        <v>3121</v>
      </c>
      <c r="F890">
        <v>539547</v>
      </c>
      <c r="G890">
        <v>0</v>
      </c>
      <c r="H890"/>
      <c r="I890"/>
      <c r="J890"/>
      <c r="K890"/>
      <c r="L890"/>
      <c r="M890">
        <v>2014112</v>
      </c>
      <c r="N890">
        <v>201411</v>
      </c>
      <c r="O890">
        <v>174270</v>
      </c>
      <c r="P890"/>
      <c r="Q890"/>
      <c r="R890"/>
      <c r="S890"/>
      <c r="T890">
        <v>405822</v>
      </c>
      <c r="U890">
        <v>1608290</v>
      </c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 spans="1:60" ht="15" x14ac:dyDescent="0.25">
      <c r="A891">
        <v>7</v>
      </c>
      <c r="B891" t="s">
        <v>3265</v>
      </c>
      <c r="C891" t="s">
        <v>3266</v>
      </c>
      <c r="D891" t="s">
        <v>3267</v>
      </c>
      <c r="E891" t="s">
        <v>3082</v>
      </c>
      <c r="F891">
        <v>396798</v>
      </c>
      <c r="G891">
        <v>0</v>
      </c>
      <c r="H891"/>
      <c r="I891"/>
      <c r="J891"/>
      <c r="K891"/>
      <c r="L891"/>
      <c r="M891">
        <v>123999</v>
      </c>
      <c r="N891">
        <v>12400</v>
      </c>
      <c r="O891">
        <v>4160</v>
      </c>
      <c r="P891"/>
      <c r="Q891"/>
      <c r="R891"/>
      <c r="S891"/>
      <c r="T891">
        <v>27800</v>
      </c>
      <c r="U891">
        <v>96199</v>
      </c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 spans="1:60" ht="15" x14ac:dyDescent="0.25">
      <c r="A892">
        <v>7</v>
      </c>
      <c r="B892" t="s">
        <v>3268</v>
      </c>
      <c r="C892" t="s">
        <v>3269</v>
      </c>
      <c r="D892" t="s">
        <v>3270</v>
      </c>
      <c r="E892" t="s">
        <v>3271</v>
      </c>
      <c r="F892">
        <v>535286</v>
      </c>
      <c r="G892">
        <v>0</v>
      </c>
      <c r="H892"/>
      <c r="I892"/>
      <c r="J892"/>
      <c r="K892"/>
      <c r="L892"/>
      <c r="M892">
        <v>2051640</v>
      </c>
      <c r="N892">
        <v>205164</v>
      </c>
      <c r="O892">
        <v>177648</v>
      </c>
      <c r="P892"/>
      <c r="Q892"/>
      <c r="R892"/>
      <c r="S892"/>
      <c r="T892">
        <v>413328</v>
      </c>
      <c r="U892">
        <v>1638312</v>
      </c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 spans="1:60" ht="15" x14ac:dyDescent="0.25">
      <c r="A893">
        <v>7</v>
      </c>
      <c r="B893" t="s">
        <v>3272</v>
      </c>
      <c r="C893" t="s">
        <v>3273</v>
      </c>
      <c r="D893" t="s">
        <v>3274</v>
      </c>
      <c r="E893" t="s">
        <v>3117</v>
      </c>
      <c r="F893">
        <v>539547</v>
      </c>
      <c r="G893">
        <v>0</v>
      </c>
      <c r="H893"/>
      <c r="I893"/>
      <c r="J893"/>
      <c r="K893"/>
      <c r="L893"/>
      <c r="M893">
        <v>2254409</v>
      </c>
      <c r="N893">
        <v>225441</v>
      </c>
      <c r="O893">
        <v>195897</v>
      </c>
      <c r="P893"/>
      <c r="Q893"/>
      <c r="R893"/>
      <c r="S893"/>
      <c r="T893">
        <v>453882</v>
      </c>
      <c r="U893">
        <v>1800527</v>
      </c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 spans="1:60" ht="15" x14ac:dyDescent="0.25">
      <c r="A894">
        <v>7</v>
      </c>
      <c r="B894" t="s">
        <v>3518</v>
      </c>
      <c r="C894" t="s">
        <v>3123</v>
      </c>
      <c r="D894" t="s">
        <v>3519</v>
      </c>
      <c r="E894" t="s">
        <v>3520</v>
      </c>
      <c r="F894">
        <v>535286</v>
      </c>
      <c r="G894">
        <v>0</v>
      </c>
      <c r="H894"/>
      <c r="I894"/>
      <c r="J894"/>
      <c r="K894"/>
      <c r="L894"/>
      <c r="M894">
        <v>462232</v>
      </c>
      <c r="N894">
        <v>46223</v>
      </c>
      <c r="O894">
        <v>34601</v>
      </c>
      <c r="P894"/>
      <c r="Q894"/>
      <c r="R894"/>
      <c r="S894"/>
      <c r="T894">
        <v>95446</v>
      </c>
      <c r="U894">
        <v>366786</v>
      </c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 spans="1:60" ht="15" x14ac:dyDescent="0.25">
      <c r="A895">
        <v>7</v>
      </c>
      <c r="B895" t="s">
        <v>3275</v>
      </c>
      <c r="C895" t="s">
        <v>3276</v>
      </c>
      <c r="D895" t="s">
        <v>3277</v>
      </c>
      <c r="E895" t="s">
        <v>3228</v>
      </c>
      <c r="F895">
        <v>396798</v>
      </c>
      <c r="G895">
        <v>0</v>
      </c>
      <c r="H895"/>
      <c r="I895"/>
      <c r="J895"/>
      <c r="K895"/>
      <c r="L895"/>
      <c r="M895">
        <v>123999</v>
      </c>
      <c r="N895">
        <v>12400</v>
      </c>
      <c r="O895">
        <v>4160</v>
      </c>
      <c r="P895"/>
      <c r="Q895"/>
      <c r="R895"/>
      <c r="S895"/>
      <c r="T895">
        <v>72300</v>
      </c>
      <c r="U895">
        <v>51699</v>
      </c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 spans="1:60" ht="15" x14ac:dyDescent="0.25">
      <c r="A896">
        <v>7</v>
      </c>
      <c r="B896" t="s">
        <v>3504</v>
      </c>
      <c r="C896" t="s">
        <v>3505</v>
      </c>
      <c r="D896" t="s">
        <v>3506</v>
      </c>
      <c r="E896" t="s">
        <v>3507</v>
      </c>
      <c r="F896">
        <v>535286</v>
      </c>
      <c r="G896">
        <v>0</v>
      </c>
      <c r="H896"/>
      <c r="I896"/>
      <c r="J896"/>
      <c r="K896"/>
      <c r="L896"/>
      <c r="M896">
        <v>1196089</v>
      </c>
      <c r="N896">
        <v>119609</v>
      </c>
      <c r="O896">
        <v>100648</v>
      </c>
      <c r="P896"/>
      <c r="Q896"/>
      <c r="R896"/>
      <c r="S896"/>
      <c r="T896">
        <v>242218</v>
      </c>
      <c r="U896">
        <v>953871</v>
      </c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 spans="1:60" ht="15" x14ac:dyDescent="0.25">
      <c r="A897">
        <v>7</v>
      </c>
      <c r="B897" t="s">
        <v>3278</v>
      </c>
      <c r="C897" t="s">
        <v>3279</v>
      </c>
      <c r="D897" t="s">
        <v>3280</v>
      </c>
      <c r="E897" t="s">
        <v>3281</v>
      </c>
      <c r="F897">
        <v>412398</v>
      </c>
      <c r="G897">
        <v>0</v>
      </c>
      <c r="H897"/>
      <c r="I897"/>
      <c r="J897"/>
      <c r="K897"/>
      <c r="L897"/>
      <c r="M897">
        <v>128874</v>
      </c>
      <c r="N897">
        <v>12887</v>
      </c>
      <c r="O897">
        <v>4599</v>
      </c>
      <c r="P897"/>
      <c r="Q897"/>
      <c r="R897"/>
      <c r="S897"/>
      <c r="T897">
        <v>28775</v>
      </c>
      <c r="U897">
        <v>100099</v>
      </c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 spans="1:60" ht="15" x14ac:dyDescent="0.25">
      <c r="A898">
        <v>7</v>
      </c>
      <c r="B898" t="s">
        <v>3282</v>
      </c>
      <c r="C898" t="s">
        <v>3283</v>
      </c>
      <c r="D898" t="s">
        <v>3284</v>
      </c>
      <c r="E898" t="s">
        <v>3285</v>
      </c>
      <c r="F898">
        <v>371016</v>
      </c>
      <c r="G898">
        <v>0</v>
      </c>
      <c r="H898"/>
      <c r="I898"/>
      <c r="J898"/>
      <c r="K898"/>
      <c r="L898"/>
      <c r="M898">
        <v>115943</v>
      </c>
      <c r="N898">
        <v>11594</v>
      </c>
      <c r="O898">
        <v>3435</v>
      </c>
      <c r="P898"/>
      <c r="Q898"/>
      <c r="R898"/>
      <c r="S898"/>
      <c r="T898">
        <v>26188</v>
      </c>
      <c r="U898">
        <v>89755</v>
      </c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 spans="1:60" ht="15" x14ac:dyDescent="0.25">
      <c r="A899">
        <v>7</v>
      </c>
      <c r="B899" t="s">
        <v>3286</v>
      </c>
      <c r="C899" t="s">
        <v>3287</v>
      </c>
      <c r="D899" t="s">
        <v>3288</v>
      </c>
      <c r="E899" t="s">
        <v>3289</v>
      </c>
      <c r="F899">
        <v>550369</v>
      </c>
      <c r="G899">
        <v>0</v>
      </c>
      <c r="H899"/>
      <c r="I899"/>
      <c r="J899"/>
      <c r="K899"/>
      <c r="L899"/>
      <c r="M899">
        <v>2691056</v>
      </c>
      <c r="N899">
        <v>240000</v>
      </c>
      <c r="O899">
        <v>238106</v>
      </c>
      <c r="P899"/>
      <c r="Q899"/>
      <c r="R899"/>
      <c r="S899"/>
      <c r="T899">
        <v>515017</v>
      </c>
      <c r="U899">
        <v>2176039</v>
      </c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 spans="1:60" ht="15" x14ac:dyDescent="0.25">
      <c r="A900">
        <v>7</v>
      </c>
      <c r="B900" t="s">
        <v>3290</v>
      </c>
      <c r="C900" t="s">
        <v>3291</v>
      </c>
      <c r="D900" t="s">
        <v>3292</v>
      </c>
      <c r="E900" t="s">
        <v>3150</v>
      </c>
      <c r="F900">
        <v>535286</v>
      </c>
      <c r="G900">
        <v>0</v>
      </c>
      <c r="H900"/>
      <c r="I900"/>
      <c r="J900"/>
      <c r="K900"/>
      <c r="L900"/>
      <c r="M900">
        <v>1256195</v>
      </c>
      <c r="N900">
        <v>125620</v>
      </c>
      <c r="O900">
        <v>106058</v>
      </c>
      <c r="P900"/>
      <c r="Q900"/>
      <c r="R900"/>
      <c r="S900"/>
      <c r="T900">
        <v>254240</v>
      </c>
      <c r="U900">
        <v>1001955</v>
      </c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 spans="1:60" ht="15" x14ac:dyDescent="0.25">
      <c r="A901">
        <v>7</v>
      </c>
      <c r="B901" t="s">
        <v>3293</v>
      </c>
      <c r="C901" t="s">
        <v>3294</v>
      </c>
      <c r="D901" t="s">
        <v>3295</v>
      </c>
      <c r="E901" t="s">
        <v>3296</v>
      </c>
      <c r="F901">
        <v>535286</v>
      </c>
      <c r="G901">
        <v>0</v>
      </c>
      <c r="H901"/>
      <c r="I901"/>
      <c r="J901"/>
      <c r="K901"/>
      <c r="L901"/>
      <c r="M901">
        <v>2059255</v>
      </c>
      <c r="N901">
        <v>205926</v>
      </c>
      <c r="O901">
        <v>178333</v>
      </c>
      <c r="P901"/>
      <c r="Q901"/>
      <c r="R901"/>
      <c r="S901"/>
      <c r="T901">
        <v>414852</v>
      </c>
      <c r="U901">
        <v>1644403</v>
      </c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 spans="1:60" ht="15" x14ac:dyDescent="0.25">
      <c r="A902">
        <v>7</v>
      </c>
      <c r="B902" t="s">
        <v>3297</v>
      </c>
      <c r="C902" t="s">
        <v>3298</v>
      </c>
      <c r="D902" t="s">
        <v>3299</v>
      </c>
      <c r="E902" t="s">
        <v>3184</v>
      </c>
      <c r="F902">
        <v>535286</v>
      </c>
      <c r="G902">
        <v>0</v>
      </c>
      <c r="H902"/>
      <c r="I902"/>
      <c r="J902"/>
      <c r="K902"/>
      <c r="L902"/>
      <c r="M902">
        <v>2019389</v>
      </c>
      <c r="N902">
        <v>201939</v>
      </c>
      <c r="O902">
        <v>174745</v>
      </c>
      <c r="P902"/>
      <c r="Q902"/>
      <c r="R902"/>
      <c r="S902"/>
      <c r="T902">
        <v>406878</v>
      </c>
      <c r="U902">
        <v>1612511</v>
      </c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 spans="1:60" ht="15" x14ac:dyDescent="0.25">
      <c r="A903">
        <v>7</v>
      </c>
      <c r="B903" t="s">
        <v>3300</v>
      </c>
      <c r="C903" t="s">
        <v>3301</v>
      </c>
      <c r="D903" t="s">
        <v>3302</v>
      </c>
      <c r="E903" t="s">
        <v>3303</v>
      </c>
      <c r="F903">
        <v>535286</v>
      </c>
      <c r="G903">
        <v>0</v>
      </c>
      <c r="H903"/>
      <c r="I903"/>
      <c r="J903"/>
      <c r="K903"/>
      <c r="L903"/>
      <c r="M903">
        <v>1948463</v>
      </c>
      <c r="N903">
        <v>194846</v>
      </c>
      <c r="O903">
        <v>168362</v>
      </c>
      <c r="P903"/>
      <c r="Q903"/>
      <c r="R903"/>
      <c r="S903"/>
      <c r="T903">
        <v>392693</v>
      </c>
      <c r="U903">
        <v>1555770</v>
      </c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 spans="1:60" ht="15" x14ac:dyDescent="0.25">
      <c r="A904">
        <v>7</v>
      </c>
      <c r="B904" t="s">
        <v>3304</v>
      </c>
      <c r="C904" t="s">
        <v>3305</v>
      </c>
      <c r="D904" t="s">
        <v>3306</v>
      </c>
      <c r="E904" t="s">
        <v>3150</v>
      </c>
      <c r="F904">
        <v>535286</v>
      </c>
      <c r="G904">
        <v>0</v>
      </c>
      <c r="H904"/>
      <c r="I904"/>
      <c r="J904"/>
      <c r="K904"/>
      <c r="L904"/>
      <c r="M904">
        <v>1969173</v>
      </c>
      <c r="N904">
        <v>196917</v>
      </c>
      <c r="O904">
        <v>170226</v>
      </c>
      <c r="P904"/>
      <c r="Q904"/>
      <c r="R904"/>
      <c r="S904"/>
      <c r="T904">
        <v>396835</v>
      </c>
      <c r="U904">
        <v>1572338</v>
      </c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 spans="1:60" ht="15" x14ac:dyDescent="0.25">
      <c r="A905">
        <v>7</v>
      </c>
      <c r="B905" t="s">
        <v>3307</v>
      </c>
      <c r="C905" t="s">
        <v>3308</v>
      </c>
      <c r="D905" t="s">
        <v>3309</v>
      </c>
      <c r="E905" t="s">
        <v>3154</v>
      </c>
      <c r="F905">
        <v>535286</v>
      </c>
      <c r="G905">
        <v>0</v>
      </c>
      <c r="H905"/>
      <c r="I905"/>
      <c r="J905"/>
      <c r="K905"/>
      <c r="L905"/>
      <c r="M905">
        <v>1951350</v>
      </c>
      <c r="N905">
        <v>195135</v>
      </c>
      <c r="O905">
        <v>168622</v>
      </c>
      <c r="P905"/>
      <c r="Q905"/>
      <c r="R905"/>
      <c r="S905"/>
      <c r="T905">
        <v>393271</v>
      </c>
      <c r="U905">
        <v>1558079</v>
      </c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 spans="1:60" ht="15" x14ac:dyDescent="0.25">
      <c r="A906">
        <v>7</v>
      </c>
      <c r="B906" t="s">
        <v>3310</v>
      </c>
      <c r="C906" t="s">
        <v>3258</v>
      </c>
      <c r="D906" t="s">
        <v>3311</v>
      </c>
      <c r="E906" t="s">
        <v>3133</v>
      </c>
      <c r="F906">
        <v>539547</v>
      </c>
      <c r="G906">
        <v>0</v>
      </c>
      <c r="H906"/>
      <c r="I906"/>
      <c r="J906"/>
      <c r="K906"/>
      <c r="L906"/>
      <c r="M906">
        <v>2116580</v>
      </c>
      <c r="N906">
        <v>211658</v>
      </c>
      <c r="O906">
        <v>183492</v>
      </c>
      <c r="P906"/>
      <c r="Q906"/>
      <c r="R906"/>
      <c r="S906"/>
      <c r="T906">
        <v>426316</v>
      </c>
      <c r="U906">
        <v>1690264</v>
      </c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 spans="1:60" ht="15" x14ac:dyDescent="0.25">
      <c r="A907">
        <v>7</v>
      </c>
      <c r="B907" t="s">
        <v>3312</v>
      </c>
      <c r="C907" t="s">
        <v>3313</v>
      </c>
      <c r="D907" t="s">
        <v>3314</v>
      </c>
      <c r="E907" t="s">
        <v>3315</v>
      </c>
      <c r="F907">
        <v>500784</v>
      </c>
      <c r="G907">
        <v>0</v>
      </c>
      <c r="H907"/>
      <c r="I907"/>
      <c r="J907"/>
      <c r="K907"/>
      <c r="L907"/>
      <c r="M907">
        <v>169015</v>
      </c>
      <c r="N907">
        <v>16902</v>
      </c>
      <c r="O907">
        <v>8211</v>
      </c>
      <c r="P907"/>
      <c r="Q907"/>
      <c r="R907"/>
      <c r="S907"/>
      <c r="T907">
        <v>36678</v>
      </c>
      <c r="U907">
        <v>132337</v>
      </c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 spans="1:60" ht="15" x14ac:dyDescent="0.25">
      <c r="A908">
        <v>7</v>
      </c>
      <c r="B908" t="s">
        <v>3316</v>
      </c>
      <c r="C908" t="s">
        <v>3317</v>
      </c>
      <c r="D908" t="s">
        <v>3146</v>
      </c>
      <c r="E908" t="s">
        <v>3318</v>
      </c>
      <c r="F908">
        <v>535286</v>
      </c>
      <c r="G908">
        <v>0</v>
      </c>
      <c r="H908"/>
      <c r="I908"/>
      <c r="J908"/>
      <c r="K908"/>
      <c r="L908"/>
      <c r="M908">
        <v>959599</v>
      </c>
      <c r="N908">
        <v>95960</v>
      </c>
      <c r="O908">
        <v>79364</v>
      </c>
      <c r="P908"/>
      <c r="Q908"/>
      <c r="R908"/>
      <c r="S908"/>
      <c r="T908">
        <v>239420</v>
      </c>
      <c r="U908">
        <v>720179</v>
      </c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 spans="1:60" ht="15" x14ac:dyDescent="0.25">
      <c r="A909">
        <v>7</v>
      </c>
      <c r="B909" t="s">
        <v>3319</v>
      </c>
      <c r="C909" t="s">
        <v>3320</v>
      </c>
      <c r="D909" t="s">
        <v>3139</v>
      </c>
      <c r="E909" t="s">
        <v>3150</v>
      </c>
      <c r="F909">
        <v>577826</v>
      </c>
      <c r="G909">
        <v>0</v>
      </c>
      <c r="H909"/>
      <c r="I909"/>
      <c r="J909"/>
      <c r="K909"/>
      <c r="L909"/>
      <c r="M909">
        <v>1630399</v>
      </c>
      <c r="N909">
        <v>163040</v>
      </c>
      <c r="O909">
        <v>139736</v>
      </c>
      <c r="P909"/>
      <c r="Q909"/>
      <c r="R909"/>
      <c r="S909"/>
      <c r="T909">
        <v>329080</v>
      </c>
      <c r="U909">
        <v>1301319</v>
      </c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 spans="1:60" ht="15" x14ac:dyDescent="0.25">
      <c r="A910">
        <v>7</v>
      </c>
      <c r="B910" t="s">
        <v>3321</v>
      </c>
      <c r="C910" t="s">
        <v>3322</v>
      </c>
      <c r="D910" t="s">
        <v>3323</v>
      </c>
      <c r="E910" t="s">
        <v>3150</v>
      </c>
      <c r="F910">
        <v>535286</v>
      </c>
      <c r="G910">
        <v>0</v>
      </c>
      <c r="H910"/>
      <c r="I910"/>
      <c r="J910"/>
      <c r="K910"/>
      <c r="L910"/>
      <c r="M910">
        <v>1951958</v>
      </c>
      <c r="N910">
        <v>195196</v>
      </c>
      <c r="O910">
        <v>168676</v>
      </c>
      <c r="P910"/>
      <c r="Q910"/>
      <c r="R910"/>
      <c r="S910"/>
      <c r="T910">
        <v>393392</v>
      </c>
      <c r="U910">
        <v>1558566</v>
      </c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 spans="1:60" ht="15" x14ac:dyDescent="0.25">
      <c r="A911">
        <v>7</v>
      </c>
      <c r="B911" t="s">
        <v>3324</v>
      </c>
      <c r="C911" t="s">
        <v>3172</v>
      </c>
      <c r="D911" t="s">
        <v>3309</v>
      </c>
      <c r="E911" t="s">
        <v>3150</v>
      </c>
      <c r="F911">
        <v>535286</v>
      </c>
      <c r="G911">
        <v>0</v>
      </c>
      <c r="H911"/>
      <c r="I911"/>
      <c r="J911"/>
      <c r="K911"/>
      <c r="L911"/>
      <c r="M911">
        <v>1988283</v>
      </c>
      <c r="N911">
        <v>198828</v>
      </c>
      <c r="O911">
        <v>171945</v>
      </c>
      <c r="P911"/>
      <c r="Q911"/>
      <c r="R911"/>
      <c r="S911"/>
      <c r="T911">
        <v>400656</v>
      </c>
      <c r="U911">
        <v>1587627</v>
      </c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 spans="1:60" ht="15" x14ac:dyDescent="0.25">
      <c r="A912">
        <v>7</v>
      </c>
      <c r="B912" t="s">
        <v>3325</v>
      </c>
      <c r="C912" t="s">
        <v>3326</v>
      </c>
      <c r="D912" t="s">
        <v>3327</v>
      </c>
      <c r="E912" t="s">
        <v>3328</v>
      </c>
      <c r="F912">
        <v>535286</v>
      </c>
      <c r="G912">
        <v>0</v>
      </c>
      <c r="H912"/>
      <c r="I912"/>
      <c r="J912"/>
      <c r="K912"/>
      <c r="L912"/>
      <c r="M912">
        <v>2398925</v>
      </c>
      <c r="N912">
        <v>239893</v>
      </c>
      <c r="O912">
        <v>208903</v>
      </c>
      <c r="P912"/>
      <c r="Q912"/>
      <c r="R912"/>
      <c r="S912"/>
      <c r="T912">
        <v>482785</v>
      </c>
      <c r="U912">
        <v>1916140</v>
      </c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 spans="1:60" ht="15" x14ac:dyDescent="0.25">
      <c r="A913">
        <v>7</v>
      </c>
      <c r="B913" t="s">
        <v>3329</v>
      </c>
      <c r="C913" t="s">
        <v>3330</v>
      </c>
      <c r="D913" t="s">
        <v>3331</v>
      </c>
      <c r="E913" t="s">
        <v>3137</v>
      </c>
      <c r="F913">
        <v>535286</v>
      </c>
      <c r="G913">
        <v>0</v>
      </c>
      <c r="H913"/>
      <c r="I913"/>
      <c r="J913"/>
      <c r="K913"/>
      <c r="L913"/>
      <c r="M913">
        <v>2096152</v>
      </c>
      <c r="N913">
        <v>209615</v>
      </c>
      <c r="O913">
        <v>181654</v>
      </c>
      <c r="P913"/>
      <c r="Q913"/>
      <c r="R913"/>
      <c r="S913"/>
      <c r="T913">
        <v>422231</v>
      </c>
      <c r="U913">
        <v>1673921</v>
      </c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 spans="1:60" ht="15" x14ac:dyDescent="0.25">
      <c r="A914">
        <v>7</v>
      </c>
      <c r="B914" t="s">
        <v>3332</v>
      </c>
      <c r="C914" t="s">
        <v>3298</v>
      </c>
      <c r="D914" t="s">
        <v>3333</v>
      </c>
      <c r="E914" t="s">
        <v>3121</v>
      </c>
      <c r="F914">
        <v>535286</v>
      </c>
      <c r="G914">
        <v>0</v>
      </c>
      <c r="H914"/>
      <c r="I914"/>
      <c r="J914"/>
      <c r="K914"/>
      <c r="L914"/>
      <c r="M914">
        <v>2227871</v>
      </c>
      <c r="N914">
        <v>222787</v>
      </c>
      <c r="O914">
        <v>193508</v>
      </c>
      <c r="P914"/>
      <c r="Q914"/>
      <c r="R914"/>
      <c r="S914"/>
      <c r="T914">
        <v>448574</v>
      </c>
      <c r="U914">
        <v>1779297</v>
      </c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 spans="1:60" ht="15" x14ac:dyDescent="0.25">
      <c r="A915">
        <v>7</v>
      </c>
      <c r="B915" t="s">
        <v>3334</v>
      </c>
      <c r="C915" t="s">
        <v>3335</v>
      </c>
      <c r="D915" t="s">
        <v>3073</v>
      </c>
      <c r="E915" t="s">
        <v>3336</v>
      </c>
      <c r="F915">
        <v>734053</v>
      </c>
      <c r="G915">
        <v>0</v>
      </c>
      <c r="H915"/>
      <c r="I915"/>
      <c r="J915"/>
      <c r="K915"/>
      <c r="L915"/>
      <c r="M915">
        <v>513837</v>
      </c>
      <c r="N915">
        <v>51384</v>
      </c>
      <c r="O915">
        <v>39245</v>
      </c>
      <c r="P915"/>
      <c r="Q915"/>
      <c r="R915"/>
      <c r="S915"/>
      <c r="T915">
        <v>103840</v>
      </c>
      <c r="U915">
        <v>409997</v>
      </c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 spans="1:60" ht="15" x14ac:dyDescent="0.25">
      <c r="A916">
        <v>7</v>
      </c>
      <c r="B916" t="s">
        <v>3148</v>
      </c>
      <c r="C916" t="s">
        <v>3337</v>
      </c>
      <c r="D916" t="s">
        <v>3338</v>
      </c>
      <c r="E916" t="s">
        <v>3339</v>
      </c>
      <c r="F916">
        <v>674244</v>
      </c>
      <c r="G916">
        <v>0</v>
      </c>
      <c r="H916"/>
      <c r="I916"/>
      <c r="J916"/>
      <c r="K916"/>
      <c r="L916"/>
      <c r="M916">
        <v>1791769</v>
      </c>
      <c r="N916">
        <v>179177</v>
      </c>
      <c r="O916">
        <v>154259</v>
      </c>
      <c r="P916"/>
      <c r="Q916"/>
      <c r="R916"/>
      <c r="S916"/>
      <c r="T916">
        <v>361354</v>
      </c>
      <c r="U916">
        <v>1430415</v>
      </c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 spans="1:60" ht="15" x14ac:dyDescent="0.25">
      <c r="A917">
        <v>7</v>
      </c>
      <c r="B917" t="s">
        <v>3340</v>
      </c>
      <c r="C917" t="s">
        <v>3341</v>
      </c>
      <c r="D917" t="s">
        <v>3342</v>
      </c>
      <c r="E917" t="s">
        <v>3343</v>
      </c>
      <c r="F917">
        <v>633221</v>
      </c>
      <c r="G917">
        <v>0</v>
      </c>
      <c r="H917"/>
      <c r="I917"/>
      <c r="J917"/>
      <c r="K917"/>
      <c r="L917"/>
      <c r="M917">
        <v>791526</v>
      </c>
      <c r="N917">
        <v>61739</v>
      </c>
      <c r="O917">
        <v>65979</v>
      </c>
      <c r="P917"/>
      <c r="Q917"/>
      <c r="R917"/>
      <c r="S917"/>
      <c r="T917">
        <v>280050</v>
      </c>
      <c r="U917">
        <v>511476</v>
      </c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 spans="1:60" ht="15" x14ac:dyDescent="0.25">
      <c r="A918">
        <v>7</v>
      </c>
      <c r="B918" t="s">
        <v>3344</v>
      </c>
      <c r="C918" t="s">
        <v>3345</v>
      </c>
      <c r="D918" t="s">
        <v>3346</v>
      </c>
      <c r="E918" t="s">
        <v>3347</v>
      </c>
      <c r="F918">
        <v>535286</v>
      </c>
      <c r="G918">
        <v>0</v>
      </c>
      <c r="H918"/>
      <c r="I918"/>
      <c r="J918"/>
      <c r="K918"/>
      <c r="L918"/>
      <c r="M918">
        <v>2034520</v>
      </c>
      <c r="N918">
        <v>203452</v>
      </c>
      <c r="O918">
        <v>176107</v>
      </c>
      <c r="P918"/>
      <c r="Q918"/>
      <c r="R918"/>
      <c r="S918"/>
      <c r="T918">
        <v>409904</v>
      </c>
      <c r="U918">
        <v>1624616</v>
      </c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 spans="1:60" ht="15" x14ac:dyDescent="0.25">
      <c r="A919">
        <v>7</v>
      </c>
      <c r="B919" t="s">
        <v>3348</v>
      </c>
      <c r="C919" t="s">
        <v>3349</v>
      </c>
      <c r="D919" t="s">
        <v>3350</v>
      </c>
      <c r="E919" t="s">
        <v>3121</v>
      </c>
      <c r="F919">
        <v>608457</v>
      </c>
      <c r="G919">
        <v>0</v>
      </c>
      <c r="H919"/>
      <c r="I919"/>
      <c r="J919"/>
      <c r="K919"/>
      <c r="L919"/>
      <c r="M919">
        <v>2350948</v>
      </c>
      <c r="N919">
        <v>235095</v>
      </c>
      <c r="O919">
        <v>204585</v>
      </c>
      <c r="P919"/>
      <c r="Q919"/>
      <c r="R919"/>
      <c r="S919"/>
      <c r="T919">
        <v>573189</v>
      </c>
      <c r="U919">
        <v>1777759</v>
      </c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 spans="1:60" ht="15" x14ac:dyDescent="0.25">
      <c r="A920">
        <v>7</v>
      </c>
      <c r="B920" t="s">
        <v>3351</v>
      </c>
      <c r="C920" t="s">
        <v>3352</v>
      </c>
      <c r="D920" t="s">
        <v>3353</v>
      </c>
      <c r="E920" t="s">
        <v>3354</v>
      </c>
      <c r="F920">
        <v>373591</v>
      </c>
      <c r="G920">
        <v>0</v>
      </c>
      <c r="H920"/>
      <c r="I920"/>
      <c r="J920"/>
      <c r="K920"/>
      <c r="L920"/>
      <c r="M920">
        <v>116747</v>
      </c>
      <c r="N920">
        <v>11675</v>
      </c>
      <c r="O920">
        <v>3507</v>
      </c>
      <c r="P920"/>
      <c r="Q920"/>
      <c r="R920"/>
      <c r="S920"/>
      <c r="T920">
        <v>26349</v>
      </c>
      <c r="U920">
        <v>90398</v>
      </c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 spans="1:60" ht="15" x14ac:dyDescent="0.25">
      <c r="A921">
        <v>7</v>
      </c>
      <c r="B921" t="s">
        <v>3355</v>
      </c>
      <c r="C921" t="s">
        <v>3356</v>
      </c>
      <c r="D921" t="s">
        <v>3357</v>
      </c>
      <c r="E921" t="s">
        <v>3180</v>
      </c>
      <c r="F921">
        <v>535286</v>
      </c>
      <c r="G921">
        <v>0</v>
      </c>
      <c r="H921"/>
      <c r="I921"/>
      <c r="J921"/>
      <c r="K921"/>
      <c r="L921"/>
      <c r="M921">
        <v>2274581</v>
      </c>
      <c r="N921">
        <v>227458</v>
      </c>
      <c r="O921">
        <v>197712</v>
      </c>
      <c r="P921"/>
      <c r="Q921"/>
      <c r="R921"/>
      <c r="S921"/>
      <c r="T921">
        <v>457916</v>
      </c>
      <c r="U921">
        <v>1816665</v>
      </c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 spans="1:60" ht="15" x14ac:dyDescent="0.25">
      <c r="A922">
        <v>7</v>
      </c>
      <c r="B922" t="s">
        <v>3358</v>
      </c>
      <c r="C922" t="s">
        <v>3091</v>
      </c>
      <c r="D922" t="s">
        <v>3359</v>
      </c>
      <c r="E922" t="s">
        <v>3360</v>
      </c>
      <c r="F922">
        <v>535286</v>
      </c>
      <c r="G922">
        <v>0</v>
      </c>
      <c r="H922"/>
      <c r="I922"/>
      <c r="J922"/>
      <c r="K922"/>
      <c r="L922"/>
      <c r="M922">
        <v>2232072</v>
      </c>
      <c r="N922">
        <v>223207</v>
      </c>
      <c r="O922">
        <v>193886</v>
      </c>
      <c r="P922"/>
      <c r="Q922"/>
      <c r="R922"/>
      <c r="S922"/>
      <c r="T922">
        <v>493914</v>
      </c>
      <c r="U922">
        <v>1738158</v>
      </c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 spans="1:60" ht="15" x14ac:dyDescent="0.25">
      <c r="A923">
        <v>7</v>
      </c>
      <c r="B923" t="s">
        <v>3361</v>
      </c>
      <c r="C923" t="s">
        <v>3362</v>
      </c>
      <c r="D923" t="s">
        <v>3363</v>
      </c>
      <c r="E923" t="s">
        <v>3364</v>
      </c>
      <c r="F923">
        <v>535286</v>
      </c>
      <c r="G923">
        <v>0</v>
      </c>
      <c r="H923"/>
      <c r="I923"/>
      <c r="J923"/>
      <c r="K923"/>
      <c r="L923"/>
      <c r="M923">
        <v>1962839</v>
      </c>
      <c r="N923">
        <v>196284</v>
      </c>
      <c r="O923">
        <v>169656</v>
      </c>
      <c r="P923"/>
      <c r="Q923"/>
      <c r="R923"/>
      <c r="S923"/>
      <c r="T923">
        <v>395568</v>
      </c>
      <c r="U923">
        <v>1567271</v>
      </c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 spans="1:60" ht="15" x14ac:dyDescent="0.25">
      <c r="A924">
        <v>7</v>
      </c>
      <c r="B924" t="s">
        <v>3365</v>
      </c>
      <c r="C924" t="s">
        <v>3366</v>
      </c>
      <c r="D924" t="s">
        <v>3288</v>
      </c>
      <c r="E924" t="s">
        <v>3150</v>
      </c>
      <c r="F924">
        <v>577826</v>
      </c>
      <c r="G924">
        <v>0</v>
      </c>
      <c r="H924"/>
      <c r="I924"/>
      <c r="J924"/>
      <c r="K924"/>
      <c r="L924"/>
      <c r="M924">
        <v>2399286</v>
      </c>
      <c r="N924">
        <v>239929</v>
      </c>
      <c r="O924">
        <v>208936</v>
      </c>
      <c r="P924"/>
      <c r="Q924"/>
      <c r="R924"/>
      <c r="S924"/>
      <c r="T924">
        <v>482858</v>
      </c>
      <c r="U924">
        <v>1916428</v>
      </c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 spans="1:60" ht="15" x14ac:dyDescent="0.25">
      <c r="A925">
        <v>7</v>
      </c>
      <c r="B925" t="s">
        <v>3367</v>
      </c>
      <c r="C925" t="s">
        <v>3368</v>
      </c>
      <c r="D925" t="s">
        <v>3369</v>
      </c>
      <c r="E925" t="s">
        <v>3150</v>
      </c>
      <c r="F925">
        <v>550369</v>
      </c>
      <c r="G925">
        <v>0</v>
      </c>
      <c r="H925"/>
      <c r="I925"/>
      <c r="J925"/>
      <c r="K925"/>
      <c r="L925"/>
      <c r="M925">
        <v>1246953</v>
      </c>
      <c r="N925">
        <v>124695</v>
      </c>
      <c r="O925">
        <v>105226</v>
      </c>
      <c r="P925"/>
      <c r="Q925"/>
      <c r="R925"/>
      <c r="S925"/>
      <c r="T925">
        <v>252391</v>
      </c>
      <c r="U925">
        <v>994562</v>
      </c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 spans="1:60" ht="15" x14ac:dyDescent="0.25">
      <c r="A926">
        <v>7</v>
      </c>
      <c r="B926" t="s">
        <v>3370</v>
      </c>
      <c r="C926" t="s">
        <v>3371</v>
      </c>
      <c r="D926" t="s">
        <v>3372</v>
      </c>
      <c r="E926" t="s">
        <v>3150</v>
      </c>
      <c r="F926">
        <v>550369</v>
      </c>
      <c r="G926">
        <v>0</v>
      </c>
      <c r="H926"/>
      <c r="I926"/>
      <c r="J926"/>
      <c r="K926"/>
      <c r="L926"/>
      <c r="M926">
        <v>2190176</v>
      </c>
      <c r="N926">
        <v>219018</v>
      </c>
      <c r="O926">
        <v>190116</v>
      </c>
      <c r="P926"/>
      <c r="Q926"/>
      <c r="R926"/>
      <c r="S926"/>
      <c r="T926">
        <v>441036</v>
      </c>
      <c r="U926">
        <v>1749140</v>
      </c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 spans="1:60" ht="15" x14ac:dyDescent="0.25">
      <c r="A927">
        <v>7</v>
      </c>
      <c r="B927" t="s">
        <v>3373</v>
      </c>
      <c r="C927" t="s">
        <v>3374</v>
      </c>
      <c r="D927" t="s">
        <v>3375</v>
      </c>
      <c r="E927" t="s">
        <v>3376</v>
      </c>
      <c r="F927">
        <v>577826</v>
      </c>
      <c r="G927">
        <v>0</v>
      </c>
      <c r="H927"/>
      <c r="I927"/>
      <c r="J927"/>
      <c r="K927"/>
      <c r="L927"/>
      <c r="M927">
        <v>2214785</v>
      </c>
      <c r="N927">
        <v>221479</v>
      </c>
      <c r="O927">
        <v>192331</v>
      </c>
      <c r="P927"/>
      <c r="Q927"/>
      <c r="R927"/>
      <c r="S927"/>
      <c r="T927">
        <v>765958</v>
      </c>
      <c r="U927">
        <v>1448827</v>
      </c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 spans="1:60" ht="15" x14ac:dyDescent="0.25">
      <c r="A928">
        <v>7</v>
      </c>
      <c r="B928" t="s">
        <v>3377</v>
      </c>
      <c r="C928" t="s">
        <v>3337</v>
      </c>
      <c r="D928" t="s">
        <v>3378</v>
      </c>
      <c r="E928" t="s">
        <v>3379</v>
      </c>
      <c r="F928">
        <v>446857</v>
      </c>
      <c r="G928">
        <v>0</v>
      </c>
      <c r="H928"/>
      <c r="I928"/>
      <c r="J928"/>
      <c r="K928"/>
      <c r="L928"/>
      <c r="M928">
        <v>397029</v>
      </c>
      <c r="N928">
        <v>39703</v>
      </c>
      <c r="O928">
        <v>28733</v>
      </c>
      <c r="P928"/>
      <c r="Q928"/>
      <c r="R928"/>
      <c r="S928"/>
      <c r="T928">
        <v>126906</v>
      </c>
      <c r="U928">
        <v>270123</v>
      </c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 spans="1:60" ht="15" x14ac:dyDescent="0.25">
      <c r="A929">
        <v>7</v>
      </c>
      <c r="B929" t="s">
        <v>3380</v>
      </c>
      <c r="C929" t="s">
        <v>3381</v>
      </c>
      <c r="D929" t="s">
        <v>3382</v>
      </c>
      <c r="E929" t="s">
        <v>3383</v>
      </c>
      <c r="F929">
        <v>452155</v>
      </c>
      <c r="G929">
        <v>0</v>
      </c>
      <c r="H929"/>
      <c r="I929"/>
      <c r="J929"/>
      <c r="K929"/>
      <c r="L929"/>
      <c r="M929">
        <v>152602</v>
      </c>
      <c r="N929">
        <v>15260</v>
      </c>
      <c r="O929">
        <v>6734</v>
      </c>
      <c r="P929"/>
      <c r="Q929"/>
      <c r="R929"/>
      <c r="S929"/>
      <c r="T929">
        <v>33407</v>
      </c>
      <c r="U929">
        <v>119195</v>
      </c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 spans="1:60" ht="15" x14ac:dyDescent="0.25">
      <c r="A930">
        <v>7</v>
      </c>
      <c r="B930" t="s">
        <v>3384</v>
      </c>
      <c r="C930" t="s">
        <v>3385</v>
      </c>
      <c r="D930" t="s">
        <v>3386</v>
      </c>
      <c r="E930" t="s">
        <v>3387</v>
      </c>
      <c r="F930">
        <v>563430</v>
      </c>
      <c r="G930">
        <v>0</v>
      </c>
      <c r="H930"/>
      <c r="I930"/>
      <c r="J930"/>
      <c r="K930"/>
      <c r="L930"/>
      <c r="M930">
        <v>190158</v>
      </c>
      <c r="N930">
        <v>19016</v>
      </c>
      <c r="O930">
        <v>10114</v>
      </c>
      <c r="P930"/>
      <c r="Q930"/>
      <c r="R930"/>
      <c r="S930"/>
      <c r="T930">
        <v>85391</v>
      </c>
      <c r="U930">
        <v>104767</v>
      </c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 spans="1:60" ht="15" x14ac:dyDescent="0.25">
      <c r="A931">
        <v>7</v>
      </c>
      <c r="B931" t="s">
        <v>3388</v>
      </c>
      <c r="C931" t="s">
        <v>3389</v>
      </c>
      <c r="D931" t="s">
        <v>3390</v>
      </c>
      <c r="E931" t="s">
        <v>3391</v>
      </c>
      <c r="F931">
        <v>371016</v>
      </c>
      <c r="G931">
        <v>0</v>
      </c>
      <c r="H931"/>
      <c r="I931"/>
      <c r="J931"/>
      <c r="K931"/>
      <c r="L931"/>
      <c r="M931">
        <v>115943</v>
      </c>
      <c r="N931">
        <v>11594</v>
      </c>
      <c r="O931">
        <v>3435</v>
      </c>
      <c r="P931"/>
      <c r="Q931"/>
      <c r="R931"/>
      <c r="S931"/>
      <c r="T931">
        <v>26188</v>
      </c>
      <c r="U931">
        <v>89755</v>
      </c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 spans="1:60" ht="15" x14ac:dyDescent="0.25">
      <c r="A932">
        <v>7</v>
      </c>
      <c r="B932" t="s">
        <v>3392</v>
      </c>
      <c r="C932" t="s">
        <v>3393</v>
      </c>
      <c r="D932" t="s">
        <v>3394</v>
      </c>
      <c r="E932" t="s">
        <v>3121</v>
      </c>
      <c r="F932">
        <v>550369</v>
      </c>
      <c r="G932">
        <v>0</v>
      </c>
      <c r="H932"/>
      <c r="I932"/>
      <c r="J932"/>
      <c r="K932"/>
      <c r="L932"/>
      <c r="M932">
        <v>2250024</v>
      </c>
      <c r="N932">
        <v>225002</v>
      </c>
      <c r="O932">
        <v>195502</v>
      </c>
      <c r="P932"/>
      <c r="Q932"/>
      <c r="R932"/>
      <c r="S932"/>
      <c r="T932">
        <v>453004</v>
      </c>
      <c r="U932">
        <v>1797020</v>
      </c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 spans="1:60" ht="15" x14ac:dyDescent="0.25">
      <c r="A933">
        <v>7</v>
      </c>
      <c r="B933" t="s">
        <v>3395</v>
      </c>
      <c r="C933" t="s">
        <v>3396</v>
      </c>
      <c r="D933" t="s">
        <v>3397</v>
      </c>
      <c r="E933" t="s">
        <v>3150</v>
      </c>
      <c r="F933">
        <v>535286</v>
      </c>
      <c r="G933">
        <v>0</v>
      </c>
      <c r="H933"/>
      <c r="I933"/>
      <c r="J933"/>
      <c r="K933"/>
      <c r="L933"/>
      <c r="M933">
        <v>1980071</v>
      </c>
      <c r="N933">
        <v>198007</v>
      </c>
      <c r="O933">
        <v>171206</v>
      </c>
      <c r="P933"/>
      <c r="Q933"/>
      <c r="R933"/>
      <c r="S933"/>
      <c r="T933">
        <v>399014</v>
      </c>
      <c r="U933">
        <v>1581057</v>
      </c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 spans="1:60" ht="15" x14ac:dyDescent="0.25">
      <c r="A934">
        <v>7</v>
      </c>
      <c r="B934" t="s">
        <v>1447</v>
      </c>
      <c r="C934" t="s">
        <v>3522</v>
      </c>
      <c r="D934" t="s">
        <v>3215</v>
      </c>
      <c r="E934" t="s">
        <v>3150</v>
      </c>
      <c r="F934">
        <v>535286</v>
      </c>
      <c r="G934">
        <v>0</v>
      </c>
      <c r="H934"/>
      <c r="I934"/>
      <c r="J934"/>
      <c r="K934"/>
      <c r="L934"/>
      <c r="M934">
        <v>350723</v>
      </c>
      <c r="N934">
        <v>27356</v>
      </c>
      <c r="O934">
        <v>25337</v>
      </c>
      <c r="P934"/>
      <c r="Q934"/>
      <c r="R934"/>
      <c r="S934"/>
      <c r="T934">
        <v>52693</v>
      </c>
      <c r="U934">
        <v>298030</v>
      </c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 spans="1:60" ht="15" x14ac:dyDescent="0.25">
      <c r="A935">
        <v>7</v>
      </c>
      <c r="B935" t="s">
        <v>3398</v>
      </c>
      <c r="C935" t="s">
        <v>3399</v>
      </c>
      <c r="D935" t="s">
        <v>3400</v>
      </c>
      <c r="E935" t="s">
        <v>3228</v>
      </c>
      <c r="F935">
        <v>373591</v>
      </c>
      <c r="G935">
        <v>0</v>
      </c>
      <c r="H935"/>
      <c r="I935"/>
      <c r="J935"/>
      <c r="K935"/>
      <c r="L935"/>
      <c r="M935">
        <v>116747</v>
      </c>
      <c r="N935">
        <v>11675</v>
      </c>
      <c r="O935">
        <v>3507</v>
      </c>
      <c r="P935"/>
      <c r="Q935"/>
      <c r="R935"/>
      <c r="S935"/>
      <c r="T935">
        <v>70849</v>
      </c>
      <c r="U935">
        <v>45898</v>
      </c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 spans="1:60" ht="15" x14ac:dyDescent="0.25">
      <c r="A936">
        <v>7</v>
      </c>
      <c r="B936" t="s">
        <v>3405</v>
      </c>
      <c r="C936" t="s">
        <v>3189</v>
      </c>
      <c r="D936" t="s">
        <v>3406</v>
      </c>
      <c r="E936" t="s">
        <v>3407</v>
      </c>
      <c r="F936">
        <v>371016</v>
      </c>
      <c r="G936">
        <v>0</v>
      </c>
      <c r="H936"/>
      <c r="I936"/>
      <c r="J936"/>
      <c r="K936"/>
      <c r="L936"/>
      <c r="M936">
        <v>760583</v>
      </c>
      <c r="N936">
        <v>76058</v>
      </c>
      <c r="O936">
        <v>61452</v>
      </c>
      <c r="P936"/>
      <c r="Q936"/>
      <c r="R936"/>
      <c r="S936"/>
      <c r="T936">
        <v>180655</v>
      </c>
      <c r="U936">
        <v>579928</v>
      </c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 spans="1:60" ht="15" x14ac:dyDescent="0.25">
      <c r="A937">
        <v>7</v>
      </c>
      <c r="B937" t="s">
        <v>3408</v>
      </c>
      <c r="C937" t="s">
        <v>3409</v>
      </c>
      <c r="D937" t="s">
        <v>3410</v>
      </c>
      <c r="E937" t="s">
        <v>3411</v>
      </c>
      <c r="F937">
        <v>535286</v>
      </c>
      <c r="G937">
        <v>0</v>
      </c>
      <c r="H937"/>
      <c r="I937"/>
      <c r="J937"/>
      <c r="K937"/>
      <c r="L937"/>
      <c r="M937">
        <v>1809092</v>
      </c>
      <c r="N937">
        <v>180909</v>
      </c>
      <c r="O937">
        <v>155818</v>
      </c>
      <c r="P937"/>
      <c r="Q937"/>
      <c r="R937"/>
      <c r="S937"/>
      <c r="T937">
        <v>364818</v>
      </c>
      <c r="U937">
        <v>1444274</v>
      </c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 spans="1:60" ht="15" x14ac:dyDescent="0.25">
      <c r="A938">
        <v>7</v>
      </c>
      <c r="B938" t="s">
        <v>1447</v>
      </c>
      <c r="C938" t="s">
        <v>3525</v>
      </c>
      <c r="D938" t="s">
        <v>3526</v>
      </c>
      <c r="E938" t="s">
        <v>3150</v>
      </c>
      <c r="F938">
        <v>535286</v>
      </c>
      <c r="G938">
        <v>0</v>
      </c>
      <c r="H938"/>
      <c r="I938"/>
      <c r="J938"/>
      <c r="K938"/>
      <c r="L938"/>
      <c r="M938">
        <v>408503</v>
      </c>
      <c r="N938">
        <v>31863</v>
      </c>
      <c r="O938">
        <v>30664</v>
      </c>
      <c r="P938"/>
      <c r="Q938"/>
      <c r="R938"/>
      <c r="S938"/>
      <c r="T938">
        <v>62527</v>
      </c>
      <c r="U938">
        <v>345976</v>
      </c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 spans="1:60" ht="15" x14ac:dyDescent="0.25">
      <c r="A939">
        <v>7</v>
      </c>
      <c r="B939" t="s">
        <v>3412</v>
      </c>
      <c r="C939" t="s">
        <v>3413</v>
      </c>
      <c r="D939" t="s">
        <v>3414</v>
      </c>
      <c r="E939" t="s">
        <v>3415</v>
      </c>
      <c r="F939">
        <v>550369</v>
      </c>
      <c r="G939">
        <v>0</v>
      </c>
      <c r="H939"/>
      <c r="I939"/>
      <c r="J939"/>
      <c r="K939"/>
      <c r="L939"/>
      <c r="M939">
        <v>2133660</v>
      </c>
      <c r="N939">
        <v>213366</v>
      </c>
      <c r="O939">
        <v>185029</v>
      </c>
      <c r="P939"/>
      <c r="Q939"/>
      <c r="R939"/>
      <c r="S939"/>
      <c r="T939">
        <v>429732</v>
      </c>
      <c r="U939">
        <v>1703928</v>
      </c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 spans="1:60" ht="15" x14ac:dyDescent="0.25">
      <c r="A940">
        <v>7</v>
      </c>
      <c r="B940" t="s">
        <v>3416</v>
      </c>
      <c r="C940" t="s">
        <v>3417</v>
      </c>
      <c r="D940" t="s">
        <v>3418</v>
      </c>
      <c r="E940" t="s">
        <v>3419</v>
      </c>
      <c r="F940">
        <v>535286</v>
      </c>
      <c r="G940">
        <v>0</v>
      </c>
      <c r="H940"/>
      <c r="I940"/>
      <c r="J940"/>
      <c r="K940"/>
      <c r="L940"/>
      <c r="M940">
        <v>1709116</v>
      </c>
      <c r="N940">
        <v>170912</v>
      </c>
      <c r="O940">
        <v>146820</v>
      </c>
      <c r="P940"/>
      <c r="Q940"/>
      <c r="R940"/>
      <c r="S940"/>
      <c r="T940">
        <v>344823</v>
      </c>
      <c r="U940">
        <v>1364293</v>
      </c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 spans="1:60" ht="15" x14ac:dyDescent="0.25">
      <c r="A941">
        <v>7</v>
      </c>
      <c r="B941" t="s">
        <v>3420</v>
      </c>
      <c r="C941" t="s">
        <v>3421</v>
      </c>
      <c r="D941" t="s">
        <v>3422</v>
      </c>
      <c r="E941" t="s">
        <v>3423</v>
      </c>
      <c r="F941">
        <v>535286</v>
      </c>
      <c r="G941">
        <v>0</v>
      </c>
      <c r="H941"/>
      <c r="I941"/>
      <c r="J941"/>
      <c r="K941"/>
      <c r="L941"/>
      <c r="M941">
        <v>1706701</v>
      </c>
      <c r="N941">
        <v>170670</v>
      </c>
      <c r="O941">
        <v>146603</v>
      </c>
      <c r="P941"/>
      <c r="Q941"/>
      <c r="R941"/>
      <c r="S941"/>
      <c r="T941">
        <v>344340</v>
      </c>
      <c r="U941">
        <v>1362361</v>
      </c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 spans="1:60" ht="15" x14ac:dyDescent="0.25">
      <c r="A942">
        <v>7</v>
      </c>
      <c r="B942" t="s">
        <v>3424</v>
      </c>
      <c r="C942" t="s">
        <v>3425</v>
      </c>
      <c r="D942" t="s">
        <v>3426</v>
      </c>
      <c r="E942" t="s">
        <v>3082</v>
      </c>
      <c r="F942">
        <v>371016</v>
      </c>
      <c r="G942">
        <v>0</v>
      </c>
      <c r="H942"/>
      <c r="I942"/>
      <c r="J942"/>
      <c r="K942"/>
      <c r="L942"/>
      <c r="M942">
        <v>115943</v>
      </c>
      <c r="N942">
        <v>11594</v>
      </c>
      <c r="O942">
        <v>3435</v>
      </c>
      <c r="P942"/>
      <c r="Q942"/>
      <c r="R942"/>
      <c r="S942"/>
      <c r="T942">
        <v>26188</v>
      </c>
      <c r="U942">
        <v>89755</v>
      </c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 spans="1:60" ht="15" x14ac:dyDescent="0.25">
      <c r="A943">
        <v>7</v>
      </c>
      <c r="B943" t="s">
        <v>3427</v>
      </c>
      <c r="C943" t="s">
        <v>3428</v>
      </c>
      <c r="D943" t="s">
        <v>3085</v>
      </c>
      <c r="E943" t="s">
        <v>3429</v>
      </c>
      <c r="F943">
        <v>371016</v>
      </c>
      <c r="G943">
        <v>0</v>
      </c>
      <c r="H943"/>
      <c r="I943"/>
      <c r="J943"/>
      <c r="K943"/>
      <c r="L943"/>
      <c r="M943">
        <v>115943</v>
      </c>
      <c r="N943">
        <v>11594</v>
      </c>
      <c r="O943">
        <v>3435</v>
      </c>
      <c r="P943"/>
      <c r="Q943"/>
      <c r="R943"/>
      <c r="S943"/>
      <c r="T943">
        <v>26188</v>
      </c>
      <c r="U943">
        <v>89755</v>
      </c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 spans="1:60" ht="15" x14ac:dyDescent="0.25">
      <c r="A944">
        <v>7</v>
      </c>
      <c r="B944" t="s">
        <v>3430</v>
      </c>
      <c r="C944" t="s">
        <v>3431</v>
      </c>
      <c r="D944" t="s">
        <v>3261</v>
      </c>
      <c r="E944" t="s">
        <v>3432</v>
      </c>
      <c r="F944">
        <v>371016</v>
      </c>
      <c r="G944">
        <v>0</v>
      </c>
      <c r="H944"/>
      <c r="I944"/>
      <c r="J944"/>
      <c r="K944"/>
      <c r="L944"/>
      <c r="M944">
        <v>793047</v>
      </c>
      <c r="N944">
        <v>79305</v>
      </c>
      <c r="O944">
        <v>64374</v>
      </c>
      <c r="P944"/>
      <c r="Q944"/>
      <c r="R944"/>
      <c r="S944"/>
      <c r="T944">
        <v>198324</v>
      </c>
      <c r="U944">
        <v>594723</v>
      </c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 spans="1:60" ht="15" x14ac:dyDescent="0.25">
      <c r="A945">
        <v>7</v>
      </c>
      <c r="B945" t="s">
        <v>3433</v>
      </c>
      <c r="C945" t="s">
        <v>3270</v>
      </c>
      <c r="D945" t="s">
        <v>3434</v>
      </c>
      <c r="E945" t="s">
        <v>3383</v>
      </c>
      <c r="F945">
        <v>402075</v>
      </c>
      <c r="G945">
        <v>0</v>
      </c>
      <c r="H945"/>
      <c r="I945"/>
      <c r="J945"/>
      <c r="K945"/>
      <c r="L945"/>
      <c r="M945">
        <v>434241</v>
      </c>
      <c r="N945">
        <v>43424</v>
      </c>
      <c r="O945">
        <v>32082</v>
      </c>
      <c r="P945"/>
      <c r="Q945"/>
      <c r="R945"/>
      <c r="S945"/>
      <c r="T945">
        <v>134027</v>
      </c>
      <c r="U945">
        <v>300214</v>
      </c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 spans="1:60" ht="15" x14ac:dyDescent="0.25">
      <c r="A946">
        <v>7</v>
      </c>
      <c r="B946" t="s">
        <v>3435</v>
      </c>
      <c r="C946" t="s">
        <v>3436</v>
      </c>
      <c r="D946" t="s">
        <v>3437</v>
      </c>
      <c r="E946" t="s">
        <v>3438</v>
      </c>
      <c r="F946">
        <v>535286</v>
      </c>
      <c r="G946">
        <v>0</v>
      </c>
      <c r="H946"/>
      <c r="I946"/>
      <c r="J946"/>
      <c r="K946"/>
      <c r="L946"/>
      <c r="M946">
        <v>1635530</v>
      </c>
      <c r="N946">
        <v>163553</v>
      </c>
      <c r="O946">
        <v>140198</v>
      </c>
      <c r="P946"/>
      <c r="Q946"/>
      <c r="R946"/>
      <c r="S946"/>
      <c r="T946">
        <v>330106</v>
      </c>
      <c r="U946">
        <v>1305424</v>
      </c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 spans="1:60" ht="15" x14ac:dyDescent="0.25">
      <c r="A947">
        <v>7</v>
      </c>
      <c r="B947" t="s">
        <v>3439</v>
      </c>
      <c r="C947" t="s">
        <v>3422</v>
      </c>
      <c r="D947" t="s">
        <v>3440</v>
      </c>
      <c r="E947" t="s">
        <v>3441</v>
      </c>
      <c r="F947">
        <v>535286</v>
      </c>
      <c r="G947">
        <v>0</v>
      </c>
      <c r="H947"/>
      <c r="I947"/>
      <c r="J947"/>
      <c r="K947"/>
      <c r="L947"/>
      <c r="M947">
        <v>1744687</v>
      </c>
      <c r="N947">
        <v>174469</v>
      </c>
      <c r="O947">
        <v>150022</v>
      </c>
      <c r="P947"/>
      <c r="Q947"/>
      <c r="R947"/>
      <c r="S947"/>
      <c r="T947">
        <v>396438</v>
      </c>
      <c r="U947">
        <v>1348249</v>
      </c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 spans="1:60" ht="15" x14ac:dyDescent="0.25">
      <c r="A948">
        <v>7</v>
      </c>
      <c r="B948" t="s">
        <v>1447</v>
      </c>
      <c r="C948" t="s">
        <v>3527</v>
      </c>
      <c r="D948" t="s">
        <v>3528</v>
      </c>
      <c r="E948" t="s">
        <v>3150</v>
      </c>
      <c r="F948">
        <v>535286</v>
      </c>
      <c r="G948">
        <v>0</v>
      </c>
      <c r="H948"/>
      <c r="I948"/>
      <c r="J948"/>
      <c r="K948"/>
      <c r="L948"/>
      <c r="M948">
        <v>493647</v>
      </c>
      <c r="N948">
        <v>38504</v>
      </c>
      <c r="O948">
        <v>38514</v>
      </c>
      <c r="P948"/>
      <c r="Q948"/>
      <c r="R948"/>
      <c r="S948"/>
      <c r="T948">
        <v>77018</v>
      </c>
      <c r="U948">
        <v>416629</v>
      </c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 spans="1:60" ht="15" x14ac:dyDescent="0.25">
      <c r="A949">
        <v>7</v>
      </c>
      <c r="B949" t="s">
        <v>1447</v>
      </c>
      <c r="C949" t="s">
        <v>3442</v>
      </c>
      <c r="D949" t="s">
        <v>3443</v>
      </c>
      <c r="E949" t="s">
        <v>3150</v>
      </c>
      <c r="F949">
        <v>535286</v>
      </c>
      <c r="G949">
        <v>0</v>
      </c>
      <c r="H949"/>
      <c r="I949"/>
      <c r="J949"/>
      <c r="K949"/>
      <c r="L949"/>
      <c r="M949">
        <v>1732295</v>
      </c>
      <c r="N949">
        <v>135119</v>
      </c>
      <c r="O949">
        <v>152718</v>
      </c>
      <c r="P949"/>
      <c r="Q949"/>
      <c r="R949"/>
      <c r="S949"/>
      <c r="T949">
        <v>315160</v>
      </c>
      <c r="U949">
        <v>1417135</v>
      </c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 spans="1:60" ht="15" x14ac:dyDescent="0.25">
      <c r="A950">
        <v>7</v>
      </c>
      <c r="B950" t="s">
        <v>3444</v>
      </c>
      <c r="C950" t="s">
        <v>3445</v>
      </c>
      <c r="D950" t="s">
        <v>3190</v>
      </c>
      <c r="E950" t="s">
        <v>3150</v>
      </c>
      <c r="F950">
        <v>535286</v>
      </c>
      <c r="G950">
        <v>0</v>
      </c>
      <c r="H950"/>
      <c r="I950"/>
      <c r="J950"/>
      <c r="K950"/>
      <c r="L950"/>
      <c r="M950">
        <v>1658961</v>
      </c>
      <c r="N950">
        <v>165896</v>
      </c>
      <c r="O950">
        <v>142306</v>
      </c>
      <c r="P950"/>
      <c r="Q950"/>
      <c r="R950"/>
      <c r="S950"/>
      <c r="T950">
        <v>334792</v>
      </c>
      <c r="U950">
        <v>1324169</v>
      </c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 spans="1:60" ht="15" x14ac:dyDescent="0.25">
      <c r="A951">
        <v>7</v>
      </c>
      <c r="B951" t="s">
        <v>3444</v>
      </c>
      <c r="C951" t="s">
        <v>3446</v>
      </c>
      <c r="D951" t="s">
        <v>3447</v>
      </c>
      <c r="E951" t="s">
        <v>3150</v>
      </c>
      <c r="F951">
        <v>539547</v>
      </c>
      <c r="G951">
        <v>0</v>
      </c>
      <c r="H951"/>
      <c r="I951"/>
      <c r="J951"/>
      <c r="K951"/>
      <c r="L951"/>
      <c r="M951">
        <v>1797152</v>
      </c>
      <c r="N951">
        <v>179715</v>
      </c>
      <c r="O951">
        <v>154744</v>
      </c>
      <c r="P951"/>
      <c r="Q951"/>
      <c r="R951"/>
      <c r="S951"/>
      <c r="T951">
        <v>362431</v>
      </c>
      <c r="U951">
        <v>1434721</v>
      </c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 spans="1:60" ht="15" x14ac:dyDescent="0.25">
      <c r="A952">
        <v>7</v>
      </c>
      <c r="B952" t="s">
        <v>3448</v>
      </c>
      <c r="C952" t="s">
        <v>3308</v>
      </c>
      <c r="D952" t="s">
        <v>3449</v>
      </c>
      <c r="E952" t="s">
        <v>3150</v>
      </c>
      <c r="F952">
        <v>535286</v>
      </c>
      <c r="G952">
        <v>0</v>
      </c>
      <c r="H952"/>
      <c r="I952"/>
      <c r="J952"/>
      <c r="K952"/>
      <c r="L952"/>
      <c r="M952">
        <v>1683177</v>
      </c>
      <c r="N952">
        <v>168318</v>
      </c>
      <c r="O952">
        <v>144486</v>
      </c>
      <c r="P952"/>
      <c r="Q952"/>
      <c r="R952"/>
      <c r="S952"/>
      <c r="T952">
        <v>339636</v>
      </c>
      <c r="U952">
        <v>1343541</v>
      </c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 spans="1:60" ht="15" x14ac:dyDescent="0.25">
      <c r="A953">
        <v>7</v>
      </c>
      <c r="B953" t="s">
        <v>3450</v>
      </c>
      <c r="C953" t="s">
        <v>3417</v>
      </c>
      <c r="D953" t="s">
        <v>3451</v>
      </c>
      <c r="E953" t="s">
        <v>3150</v>
      </c>
      <c r="F953">
        <v>539547</v>
      </c>
      <c r="G953">
        <v>0</v>
      </c>
      <c r="H953"/>
      <c r="I953"/>
      <c r="J953"/>
      <c r="K953"/>
      <c r="L953"/>
      <c r="M953">
        <v>1892543</v>
      </c>
      <c r="N953">
        <v>189254</v>
      </c>
      <c r="O953">
        <v>163329</v>
      </c>
      <c r="P953"/>
      <c r="Q953"/>
      <c r="R953"/>
      <c r="S953"/>
      <c r="T953">
        <v>381508</v>
      </c>
      <c r="U953">
        <v>1511035</v>
      </c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 spans="1:60" ht="15" x14ac:dyDescent="0.25">
      <c r="A954">
        <v>7</v>
      </c>
      <c r="B954" t="s">
        <v>1447</v>
      </c>
      <c r="C954" t="s">
        <v>3345</v>
      </c>
      <c r="D954" t="s">
        <v>3452</v>
      </c>
      <c r="E954" t="s">
        <v>3150</v>
      </c>
      <c r="F954">
        <v>535286</v>
      </c>
      <c r="G954">
        <v>0</v>
      </c>
      <c r="H954"/>
      <c r="I954"/>
      <c r="J954"/>
      <c r="K954"/>
      <c r="L954"/>
      <c r="M954">
        <v>1704804</v>
      </c>
      <c r="N954">
        <v>170480</v>
      </c>
      <c r="O954">
        <v>146432</v>
      </c>
      <c r="P954"/>
      <c r="Q954"/>
      <c r="R954"/>
      <c r="S954"/>
      <c r="T954">
        <v>343960</v>
      </c>
      <c r="U954">
        <v>1360844</v>
      </c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 spans="1:60" ht="15" x14ac:dyDescent="0.25">
      <c r="A955">
        <v>7</v>
      </c>
      <c r="B955" t="s">
        <v>3453</v>
      </c>
      <c r="C955" t="s">
        <v>3454</v>
      </c>
      <c r="D955" t="s">
        <v>3455</v>
      </c>
      <c r="E955" t="s">
        <v>3360</v>
      </c>
      <c r="F955">
        <v>550369</v>
      </c>
      <c r="G955">
        <v>0</v>
      </c>
      <c r="H955"/>
      <c r="I955"/>
      <c r="J955"/>
      <c r="K955"/>
      <c r="L955"/>
      <c r="M955">
        <v>2060927</v>
      </c>
      <c r="N955">
        <v>206093</v>
      </c>
      <c r="O955">
        <v>178483</v>
      </c>
      <c r="P955"/>
      <c r="Q955"/>
      <c r="R955"/>
      <c r="S955"/>
      <c r="T955">
        <v>415185</v>
      </c>
      <c r="U955">
        <v>1645742</v>
      </c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 spans="1:60" ht="15" x14ac:dyDescent="0.25">
      <c r="A956">
        <v>7</v>
      </c>
      <c r="B956" t="s">
        <v>3508</v>
      </c>
      <c r="C956" t="s">
        <v>3509</v>
      </c>
      <c r="D956" t="s">
        <v>3510</v>
      </c>
      <c r="E956" t="s">
        <v>3347</v>
      </c>
      <c r="F956">
        <v>577826</v>
      </c>
      <c r="G956">
        <v>0</v>
      </c>
      <c r="H956"/>
      <c r="I956"/>
      <c r="J956"/>
      <c r="K956"/>
      <c r="L956"/>
      <c r="M956">
        <v>1116251</v>
      </c>
      <c r="N956">
        <v>111625</v>
      </c>
      <c r="O956">
        <v>93463</v>
      </c>
      <c r="P956"/>
      <c r="Q956"/>
      <c r="R956"/>
      <c r="S956"/>
      <c r="T956">
        <v>226251</v>
      </c>
      <c r="U956">
        <v>890000</v>
      </c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 spans="1:60" ht="15" x14ac:dyDescent="0.25">
      <c r="A957">
        <v>7</v>
      </c>
      <c r="B957" t="s">
        <v>3456</v>
      </c>
      <c r="C957" t="s">
        <v>3457</v>
      </c>
      <c r="D957" t="s">
        <v>3458</v>
      </c>
      <c r="E957" t="s">
        <v>3459</v>
      </c>
      <c r="F957">
        <v>550369</v>
      </c>
      <c r="G957">
        <v>0</v>
      </c>
      <c r="H957"/>
      <c r="I957"/>
      <c r="J957"/>
      <c r="K957"/>
      <c r="L957"/>
      <c r="M957">
        <v>2095103</v>
      </c>
      <c r="N957">
        <v>209510</v>
      </c>
      <c r="O957">
        <v>181559</v>
      </c>
      <c r="P957"/>
      <c r="Q957"/>
      <c r="R957"/>
      <c r="S957"/>
      <c r="T957">
        <v>422020</v>
      </c>
      <c r="U957">
        <v>1673083</v>
      </c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 spans="1:60" ht="15" x14ac:dyDescent="0.25">
      <c r="A958">
        <v>7</v>
      </c>
      <c r="B958" t="s">
        <v>1447</v>
      </c>
      <c r="C958" t="s">
        <v>3460</v>
      </c>
      <c r="D958" t="s">
        <v>3461</v>
      </c>
      <c r="E958" t="s">
        <v>3462</v>
      </c>
      <c r="F958">
        <v>641091</v>
      </c>
      <c r="G958">
        <v>0</v>
      </c>
      <c r="H958"/>
      <c r="I958"/>
      <c r="J958"/>
      <c r="K958"/>
      <c r="L958"/>
      <c r="M958">
        <v>1734127</v>
      </c>
      <c r="N958">
        <v>173413</v>
      </c>
      <c r="O958">
        <v>149071</v>
      </c>
      <c r="P958"/>
      <c r="Q958"/>
      <c r="R958"/>
      <c r="S958"/>
      <c r="T958">
        <v>394325</v>
      </c>
      <c r="U958">
        <v>1339802</v>
      </c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 spans="1:60" ht="15" x14ac:dyDescent="0.25">
      <c r="A959">
        <v>7</v>
      </c>
      <c r="B959" t="s">
        <v>1447</v>
      </c>
      <c r="C959" t="s">
        <v>3463</v>
      </c>
      <c r="D959" t="s">
        <v>3112</v>
      </c>
      <c r="E959" t="s">
        <v>3462</v>
      </c>
      <c r="F959">
        <v>674244</v>
      </c>
      <c r="G959">
        <v>0</v>
      </c>
      <c r="H959"/>
      <c r="I959"/>
      <c r="J959"/>
      <c r="K959"/>
      <c r="L959"/>
      <c r="M959">
        <v>337121</v>
      </c>
      <c r="N959">
        <v>33712</v>
      </c>
      <c r="O959">
        <v>23341</v>
      </c>
      <c r="P959"/>
      <c r="Q959"/>
      <c r="R959"/>
      <c r="S959"/>
      <c r="T959">
        <v>69160</v>
      </c>
      <c r="U959">
        <v>267961</v>
      </c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 spans="1:60" ht="15" x14ac:dyDescent="0.25">
      <c r="A960">
        <v>7</v>
      </c>
      <c r="B960" t="s">
        <v>3464</v>
      </c>
      <c r="C960" t="s">
        <v>3233</v>
      </c>
      <c r="D960" t="s">
        <v>3465</v>
      </c>
      <c r="E960" t="s">
        <v>3318</v>
      </c>
      <c r="F960">
        <v>539547</v>
      </c>
      <c r="G960">
        <v>0</v>
      </c>
      <c r="H960"/>
      <c r="I960"/>
      <c r="J960"/>
      <c r="K960"/>
      <c r="L960"/>
      <c r="M960">
        <v>1143030</v>
      </c>
      <c r="N960">
        <v>114303</v>
      </c>
      <c r="O960">
        <v>95873</v>
      </c>
      <c r="P960"/>
      <c r="Q960"/>
      <c r="R960"/>
      <c r="S960"/>
      <c r="T960">
        <v>231606</v>
      </c>
      <c r="U960">
        <v>911424</v>
      </c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 spans="1:60" ht="15" x14ac:dyDescent="0.25">
      <c r="A961">
        <v>7</v>
      </c>
      <c r="B961" t="s">
        <v>3466</v>
      </c>
      <c r="C961" t="s">
        <v>3467</v>
      </c>
      <c r="D961" t="s">
        <v>3468</v>
      </c>
      <c r="E961" t="s">
        <v>3469</v>
      </c>
      <c r="F961">
        <v>535286</v>
      </c>
      <c r="G961">
        <v>0</v>
      </c>
      <c r="H961"/>
      <c r="I961"/>
      <c r="J961"/>
      <c r="K961"/>
      <c r="L961"/>
      <c r="M961">
        <v>1533010</v>
      </c>
      <c r="N961">
        <v>153301</v>
      </c>
      <c r="O961">
        <v>130971</v>
      </c>
      <c r="P961"/>
      <c r="Q961"/>
      <c r="R961"/>
      <c r="S961"/>
      <c r="T961">
        <v>309602</v>
      </c>
      <c r="U961">
        <v>1223408</v>
      </c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 spans="1:60" ht="15" x14ac:dyDescent="0.25">
      <c r="A962">
        <v>7</v>
      </c>
      <c r="B962" t="s">
        <v>3470</v>
      </c>
      <c r="C962" t="s">
        <v>3471</v>
      </c>
      <c r="D962" t="s">
        <v>3472</v>
      </c>
      <c r="E962" t="s">
        <v>3473</v>
      </c>
      <c r="F962">
        <v>550369</v>
      </c>
      <c r="G962">
        <v>0</v>
      </c>
      <c r="H962"/>
      <c r="I962"/>
      <c r="J962"/>
      <c r="K962"/>
      <c r="L962"/>
      <c r="M962">
        <v>1856990</v>
      </c>
      <c r="N962">
        <v>185699</v>
      </c>
      <c r="O962">
        <v>160129</v>
      </c>
      <c r="P962"/>
      <c r="Q962"/>
      <c r="R962"/>
      <c r="S962"/>
      <c r="T962">
        <v>374398</v>
      </c>
      <c r="U962">
        <v>1482592</v>
      </c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 spans="1:60" ht="15" x14ac:dyDescent="0.25">
      <c r="A963">
        <v>7</v>
      </c>
      <c r="B963" t="s">
        <v>3474</v>
      </c>
      <c r="C963" t="s">
        <v>3475</v>
      </c>
      <c r="D963" t="s">
        <v>3069</v>
      </c>
      <c r="E963" t="s">
        <v>3082</v>
      </c>
      <c r="F963">
        <v>371016</v>
      </c>
      <c r="G963">
        <v>0</v>
      </c>
      <c r="H963"/>
      <c r="I963"/>
      <c r="J963"/>
      <c r="K963"/>
      <c r="L963"/>
      <c r="M963">
        <v>544930</v>
      </c>
      <c r="N963">
        <v>54493</v>
      </c>
      <c r="O963">
        <v>42044</v>
      </c>
      <c r="P963"/>
      <c r="Q963"/>
      <c r="R963"/>
      <c r="S963"/>
      <c r="T963">
        <v>110247</v>
      </c>
      <c r="U963">
        <v>434683</v>
      </c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 spans="1:60" ht="15" x14ac:dyDescent="0.25">
      <c r="A964">
        <v>7</v>
      </c>
      <c r="B964" t="s">
        <v>3476</v>
      </c>
      <c r="C964" t="s">
        <v>3425</v>
      </c>
      <c r="D964" t="s">
        <v>3477</v>
      </c>
      <c r="E964" t="s">
        <v>3078</v>
      </c>
      <c r="F964">
        <v>371016</v>
      </c>
      <c r="G964">
        <v>0</v>
      </c>
      <c r="H964"/>
      <c r="I964"/>
      <c r="J964"/>
      <c r="K964"/>
      <c r="L964"/>
      <c r="M964">
        <v>289857</v>
      </c>
      <c r="N964">
        <v>28986</v>
      </c>
      <c r="O964">
        <v>19087</v>
      </c>
      <c r="P964"/>
      <c r="Q964"/>
      <c r="R964"/>
      <c r="S964"/>
      <c r="T964">
        <v>59232</v>
      </c>
      <c r="U964">
        <v>230625</v>
      </c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 spans="1:60" ht="15" x14ac:dyDescent="0.25">
      <c r="A965">
        <v>7</v>
      </c>
      <c r="B965" t="s">
        <v>3478</v>
      </c>
      <c r="C965" t="s">
        <v>3479</v>
      </c>
      <c r="D965" t="s">
        <v>3480</v>
      </c>
      <c r="E965" t="s">
        <v>3082</v>
      </c>
      <c r="F965">
        <v>371016</v>
      </c>
      <c r="G965">
        <v>0</v>
      </c>
      <c r="H965"/>
      <c r="I965"/>
      <c r="J965"/>
      <c r="K965"/>
      <c r="L965"/>
      <c r="M965">
        <v>649278</v>
      </c>
      <c r="N965">
        <v>64928</v>
      </c>
      <c r="O965">
        <v>51435</v>
      </c>
      <c r="P965"/>
      <c r="Q965"/>
      <c r="R965"/>
      <c r="S965"/>
      <c r="T965">
        <v>130073</v>
      </c>
      <c r="U965">
        <v>519205</v>
      </c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 spans="1:60" ht="15" x14ac:dyDescent="0.25">
      <c r="A966">
        <v>7</v>
      </c>
      <c r="B966" t="s">
        <v>3484</v>
      </c>
      <c r="C966" t="s">
        <v>3485</v>
      </c>
      <c r="D966" t="s">
        <v>3486</v>
      </c>
      <c r="E966" t="s">
        <v>3404</v>
      </c>
      <c r="F966">
        <v>388317</v>
      </c>
      <c r="G966">
        <v>0</v>
      </c>
      <c r="H966"/>
      <c r="I966"/>
      <c r="J966"/>
      <c r="K966"/>
      <c r="L966"/>
      <c r="M966">
        <v>121349</v>
      </c>
      <c r="N966">
        <v>12135</v>
      </c>
      <c r="O966">
        <v>3921</v>
      </c>
      <c r="P966"/>
      <c r="Q966"/>
      <c r="R966"/>
      <c r="S966"/>
      <c r="T966">
        <v>27269</v>
      </c>
      <c r="U966">
        <v>94080</v>
      </c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 spans="1:60" ht="15" x14ac:dyDescent="0.25">
      <c r="A967">
        <v>7</v>
      </c>
      <c r="B967" t="s">
        <v>3487</v>
      </c>
      <c r="C967" t="s">
        <v>3488</v>
      </c>
      <c r="D967" t="s">
        <v>3195</v>
      </c>
      <c r="E967" t="s">
        <v>3489</v>
      </c>
      <c r="F967">
        <v>371016</v>
      </c>
      <c r="G967">
        <v>0</v>
      </c>
      <c r="H967"/>
      <c r="I967"/>
      <c r="J967"/>
      <c r="K967"/>
      <c r="L967"/>
      <c r="M967">
        <v>255074</v>
      </c>
      <c r="N967">
        <v>25507</v>
      </c>
      <c r="O967">
        <v>15957</v>
      </c>
      <c r="P967"/>
      <c r="Q967"/>
      <c r="R967"/>
      <c r="S967"/>
      <c r="T967">
        <v>52623</v>
      </c>
      <c r="U967">
        <v>202451</v>
      </c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 spans="1:60" ht="15" x14ac:dyDescent="0.25">
      <c r="A968">
        <v>7</v>
      </c>
      <c r="B968" t="s">
        <v>3493</v>
      </c>
      <c r="C968" t="s">
        <v>3494</v>
      </c>
      <c r="D968" t="s">
        <v>3277</v>
      </c>
      <c r="E968" t="s">
        <v>3082</v>
      </c>
      <c r="F968">
        <v>371016</v>
      </c>
      <c r="G968">
        <v>0</v>
      </c>
      <c r="H968"/>
      <c r="I968"/>
      <c r="J968"/>
      <c r="K968"/>
      <c r="L968"/>
      <c r="M968">
        <v>115943</v>
      </c>
      <c r="N968">
        <v>11594</v>
      </c>
      <c r="O968">
        <v>3435</v>
      </c>
      <c r="P968"/>
      <c r="Q968"/>
      <c r="R968"/>
      <c r="S968"/>
      <c r="T968">
        <v>26188</v>
      </c>
      <c r="U968">
        <v>89755</v>
      </c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 spans="1:60" ht="15" x14ac:dyDescent="0.25">
      <c r="A969">
        <v>7</v>
      </c>
      <c r="B969" t="s">
        <v>3495</v>
      </c>
      <c r="C969" t="s">
        <v>3496</v>
      </c>
      <c r="D969" t="s">
        <v>3497</v>
      </c>
      <c r="E969" t="s">
        <v>3082</v>
      </c>
      <c r="F969">
        <v>371016</v>
      </c>
      <c r="G969">
        <v>0</v>
      </c>
      <c r="H969"/>
      <c r="I969"/>
      <c r="J969"/>
      <c r="K969"/>
      <c r="L969"/>
      <c r="M969">
        <v>115943</v>
      </c>
      <c r="N969">
        <v>11594</v>
      </c>
      <c r="O969">
        <v>3435</v>
      </c>
      <c r="P969"/>
      <c r="Q969"/>
      <c r="R969"/>
      <c r="S969"/>
      <c r="T969">
        <v>26188</v>
      </c>
      <c r="U969">
        <v>89755</v>
      </c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 spans="1:60" ht="15" x14ac:dyDescent="0.25">
      <c r="A970">
        <v>7</v>
      </c>
      <c r="B970" t="s">
        <v>3498</v>
      </c>
      <c r="C970" t="s">
        <v>3327</v>
      </c>
      <c r="D970" t="s">
        <v>3499</v>
      </c>
      <c r="E970" t="s">
        <v>3078</v>
      </c>
      <c r="F970">
        <v>371016</v>
      </c>
      <c r="G970">
        <v>0</v>
      </c>
      <c r="H970"/>
      <c r="I970"/>
      <c r="J970"/>
      <c r="K970"/>
      <c r="L970"/>
      <c r="M970">
        <v>406425</v>
      </c>
      <c r="N970">
        <v>40643</v>
      </c>
      <c r="O970">
        <v>29578</v>
      </c>
      <c r="P970"/>
      <c r="Q970"/>
      <c r="R970"/>
      <c r="S970"/>
      <c r="T970">
        <v>84285</v>
      </c>
      <c r="U970">
        <v>322140</v>
      </c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 spans="1:60" ht="15" x14ac:dyDescent="0.25">
      <c r="A971">
        <v>8</v>
      </c>
      <c r="B971" t="s">
        <v>3067</v>
      </c>
      <c r="C971" t="s">
        <v>3068</v>
      </c>
      <c r="D971" t="s">
        <v>3069</v>
      </c>
      <c r="E971" t="s">
        <v>3070</v>
      </c>
      <c r="F971">
        <v>504699</v>
      </c>
      <c r="G971">
        <v>0</v>
      </c>
      <c r="H971"/>
      <c r="I971"/>
      <c r="J971"/>
      <c r="K971"/>
      <c r="L971"/>
      <c r="M971">
        <v>997075</v>
      </c>
      <c r="N971">
        <v>99708</v>
      </c>
      <c r="O971">
        <v>75737</v>
      </c>
      <c r="P971"/>
      <c r="Q971"/>
      <c r="R971"/>
      <c r="S971"/>
      <c r="T971">
        <v>239775</v>
      </c>
      <c r="U971">
        <v>757300</v>
      </c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 spans="1:60" ht="15" x14ac:dyDescent="0.25">
      <c r="A972">
        <v>8</v>
      </c>
      <c r="B972" t="s">
        <v>3071</v>
      </c>
      <c r="C972" t="s">
        <v>3072</v>
      </c>
      <c r="D972" t="s">
        <v>3073</v>
      </c>
      <c r="E972" t="s">
        <v>3074</v>
      </c>
      <c r="F972">
        <v>469105</v>
      </c>
      <c r="G972">
        <v>0</v>
      </c>
      <c r="H972"/>
      <c r="I972"/>
      <c r="J972"/>
      <c r="K972"/>
      <c r="L972"/>
      <c r="M972">
        <v>909853</v>
      </c>
      <c r="N972">
        <v>90985</v>
      </c>
      <c r="O972">
        <v>67887</v>
      </c>
      <c r="P972"/>
      <c r="Q972"/>
      <c r="R972"/>
      <c r="S972"/>
      <c r="T972">
        <v>177840</v>
      </c>
      <c r="U972">
        <v>732013</v>
      </c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 spans="1:60" ht="15" x14ac:dyDescent="0.25">
      <c r="A973">
        <v>8</v>
      </c>
      <c r="B973" t="s">
        <v>3075</v>
      </c>
      <c r="C973" t="s">
        <v>3076</v>
      </c>
      <c r="D973" t="s">
        <v>3077</v>
      </c>
      <c r="E973" t="s">
        <v>3078</v>
      </c>
      <c r="F973">
        <v>415496</v>
      </c>
      <c r="G973">
        <v>0</v>
      </c>
      <c r="H973"/>
      <c r="I973"/>
      <c r="J973"/>
      <c r="K973"/>
      <c r="L973"/>
      <c r="M973">
        <v>925707</v>
      </c>
      <c r="N973">
        <v>92571</v>
      </c>
      <c r="O973">
        <v>69313</v>
      </c>
      <c r="P973"/>
      <c r="Q973"/>
      <c r="R973"/>
      <c r="S973"/>
      <c r="T973">
        <v>181141</v>
      </c>
      <c r="U973">
        <v>744566</v>
      </c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 spans="1:60" ht="15" x14ac:dyDescent="0.25">
      <c r="A974">
        <v>8</v>
      </c>
      <c r="B974" t="s">
        <v>3079</v>
      </c>
      <c r="C974" t="s">
        <v>3080</v>
      </c>
      <c r="D974" t="s">
        <v>3081</v>
      </c>
      <c r="E974" t="s">
        <v>3082</v>
      </c>
      <c r="F974">
        <v>415496</v>
      </c>
      <c r="G974">
        <v>0</v>
      </c>
      <c r="H974"/>
      <c r="I974"/>
      <c r="J974"/>
      <c r="K974"/>
      <c r="L974"/>
      <c r="M974">
        <v>774794</v>
      </c>
      <c r="N974">
        <v>77479</v>
      </c>
      <c r="O974">
        <v>55732</v>
      </c>
      <c r="P974"/>
      <c r="Q974"/>
      <c r="R974"/>
      <c r="S974"/>
      <c r="T974">
        <v>150959</v>
      </c>
      <c r="U974">
        <v>623835</v>
      </c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 spans="1:60" ht="15" x14ac:dyDescent="0.25">
      <c r="A975">
        <v>8</v>
      </c>
      <c r="B975" t="s">
        <v>3083</v>
      </c>
      <c r="C975" t="s">
        <v>3084</v>
      </c>
      <c r="D975" t="s">
        <v>3085</v>
      </c>
      <c r="E975" t="s">
        <v>3082</v>
      </c>
      <c r="F975">
        <v>415496</v>
      </c>
      <c r="G975">
        <v>0</v>
      </c>
      <c r="H975"/>
      <c r="I975"/>
      <c r="J975"/>
      <c r="K975"/>
      <c r="L975"/>
      <c r="M975">
        <v>789056</v>
      </c>
      <c r="N975">
        <v>78906</v>
      </c>
      <c r="O975">
        <v>57015</v>
      </c>
      <c r="P975"/>
      <c r="Q975"/>
      <c r="R975"/>
      <c r="S975"/>
      <c r="T975">
        <v>153811</v>
      </c>
      <c r="U975">
        <v>635245</v>
      </c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 spans="1:60" ht="15" x14ac:dyDescent="0.25">
      <c r="A976">
        <v>8</v>
      </c>
      <c r="B976" t="s">
        <v>3086</v>
      </c>
      <c r="C976" t="s">
        <v>3087</v>
      </c>
      <c r="D976" t="s">
        <v>3088</v>
      </c>
      <c r="E976" t="s">
        <v>3089</v>
      </c>
      <c r="F976">
        <v>431190</v>
      </c>
      <c r="G976">
        <v>0</v>
      </c>
      <c r="H976"/>
      <c r="I976"/>
      <c r="J976"/>
      <c r="K976"/>
      <c r="L976"/>
      <c r="M976">
        <v>912489</v>
      </c>
      <c r="N976">
        <v>91249</v>
      </c>
      <c r="O976">
        <v>68124</v>
      </c>
      <c r="P976"/>
      <c r="Q976"/>
      <c r="R976"/>
      <c r="S976"/>
      <c r="T976">
        <v>242998</v>
      </c>
      <c r="U976">
        <v>669491</v>
      </c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 spans="1:60" ht="15" x14ac:dyDescent="0.25">
      <c r="A977">
        <v>8</v>
      </c>
      <c r="B977" t="s">
        <v>3090</v>
      </c>
      <c r="C977" t="s">
        <v>3091</v>
      </c>
      <c r="D977" t="s">
        <v>3092</v>
      </c>
      <c r="E977" t="s">
        <v>3093</v>
      </c>
      <c r="F977">
        <v>577826</v>
      </c>
      <c r="G977">
        <v>0</v>
      </c>
      <c r="H977"/>
      <c r="I977"/>
      <c r="J977"/>
      <c r="K977"/>
      <c r="L977"/>
      <c r="M977">
        <v>123604</v>
      </c>
      <c r="N977">
        <v>12360</v>
      </c>
      <c r="O977">
        <v>4124</v>
      </c>
      <c r="P977"/>
      <c r="Q977"/>
      <c r="R977"/>
      <c r="S977"/>
      <c r="T977">
        <v>27489</v>
      </c>
      <c r="U977">
        <v>96115</v>
      </c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 spans="1:60" ht="15" x14ac:dyDescent="0.25">
      <c r="A978">
        <v>8</v>
      </c>
      <c r="B978" t="s">
        <v>3094</v>
      </c>
      <c r="C978" t="s">
        <v>3095</v>
      </c>
      <c r="D978" t="s">
        <v>3096</v>
      </c>
      <c r="E978" t="s">
        <v>3097</v>
      </c>
      <c r="F978">
        <v>550369</v>
      </c>
      <c r="G978">
        <v>0</v>
      </c>
      <c r="H978"/>
      <c r="I978"/>
      <c r="J978"/>
      <c r="K978"/>
      <c r="L978"/>
      <c r="M978">
        <v>117730</v>
      </c>
      <c r="N978">
        <v>11773</v>
      </c>
      <c r="O978">
        <v>3596</v>
      </c>
      <c r="P978"/>
      <c r="Q978"/>
      <c r="R978"/>
      <c r="S978"/>
      <c r="T978">
        <v>26326</v>
      </c>
      <c r="U978">
        <v>91404</v>
      </c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 spans="1:60" ht="15" x14ac:dyDescent="0.25">
      <c r="A979">
        <v>8</v>
      </c>
      <c r="B979" t="s">
        <v>3098</v>
      </c>
      <c r="C979" t="s">
        <v>3099</v>
      </c>
      <c r="D979" t="s">
        <v>3100</v>
      </c>
      <c r="E979" t="s">
        <v>3101</v>
      </c>
      <c r="F979">
        <v>577826</v>
      </c>
      <c r="G979">
        <v>0</v>
      </c>
      <c r="H979"/>
      <c r="I979"/>
      <c r="J979"/>
      <c r="K979"/>
      <c r="L979"/>
      <c r="M979">
        <v>123604</v>
      </c>
      <c r="N979">
        <v>12360</v>
      </c>
      <c r="O979">
        <v>4124</v>
      </c>
      <c r="P979"/>
      <c r="Q979"/>
      <c r="R979"/>
      <c r="S979"/>
      <c r="T979">
        <v>27489</v>
      </c>
      <c r="U979">
        <v>96115</v>
      </c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 spans="1:60" ht="15" x14ac:dyDescent="0.25">
      <c r="A980">
        <v>8</v>
      </c>
      <c r="B980" t="s">
        <v>3102</v>
      </c>
      <c r="C980" t="s">
        <v>3103</v>
      </c>
      <c r="D980" t="s">
        <v>3104</v>
      </c>
      <c r="E980" t="s">
        <v>3105</v>
      </c>
      <c r="F980">
        <v>550369</v>
      </c>
      <c r="G980">
        <v>0</v>
      </c>
      <c r="H980"/>
      <c r="I980"/>
      <c r="J980"/>
      <c r="K980"/>
      <c r="L980"/>
      <c r="M980">
        <v>96673</v>
      </c>
      <c r="N980">
        <v>9667</v>
      </c>
      <c r="O980">
        <v>1701</v>
      </c>
      <c r="P980"/>
      <c r="Q980"/>
      <c r="R980"/>
      <c r="S980"/>
      <c r="T980">
        <v>22325</v>
      </c>
      <c r="U980">
        <v>74348</v>
      </c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 spans="1:60" ht="15" x14ac:dyDescent="0.25">
      <c r="A981">
        <v>8</v>
      </c>
      <c r="B981" t="s">
        <v>3106</v>
      </c>
      <c r="C981" t="s">
        <v>3107</v>
      </c>
      <c r="D981" t="s">
        <v>3108</v>
      </c>
      <c r="E981" t="s">
        <v>3109</v>
      </c>
      <c r="F981">
        <v>550369</v>
      </c>
      <c r="G981">
        <v>0</v>
      </c>
      <c r="H981"/>
      <c r="I981"/>
      <c r="J981"/>
      <c r="K981"/>
      <c r="L981"/>
      <c r="M981">
        <v>117730</v>
      </c>
      <c r="N981">
        <v>11773</v>
      </c>
      <c r="O981">
        <v>3596</v>
      </c>
      <c r="P981"/>
      <c r="Q981"/>
      <c r="R981"/>
      <c r="S981"/>
      <c r="T981">
        <v>26326</v>
      </c>
      <c r="U981">
        <v>91404</v>
      </c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 spans="1:60" ht="15" x14ac:dyDescent="0.25">
      <c r="A982">
        <v>8</v>
      </c>
      <c r="B982" t="s">
        <v>3110</v>
      </c>
      <c r="C982" t="s">
        <v>3111</v>
      </c>
      <c r="D982" t="s">
        <v>3112</v>
      </c>
      <c r="E982" t="s">
        <v>3113</v>
      </c>
      <c r="F982">
        <v>550369</v>
      </c>
      <c r="G982">
        <v>0</v>
      </c>
      <c r="H982"/>
      <c r="I982"/>
      <c r="J982"/>
      <c r="K982"/>
      <c r="L982"/>
      <c r="M982">
        <v>117730</v>
      </c>
      <c r="N982">
        <v>11773</v>
      </c>
      <c r="O982">
        <v>3596</v>
      </c>
      <c r="P982"/>
      <c r="Q982"/>
      <c r="R982"/>
      <c r="S982"/>
      <c r="T982">
        <v>26326</v>
      </c>
      <c r="U982">
        <v>91404</v>
      </c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 spans="1:60" ht="15" x14ac:dyDescent="0.25">
      <c r="A983">
        <v>8</v>
      </c>
      <c r="B983" t="s">
        <v>3114</v>
      </c>
      <c r="C983" t="s">
        <v>3115</v>
      </c>
      <c r="D983" t="s">
        <v>3116</v>
      </c>
      <c r="E983" t="s">
        <v>3117</v>
      </c>
      <c r="F983">
        <v>577826</v>
      </c>
      <c r="G983">
        <v>0</v>
      </c>
      <c r="H983"/>
      <c r="I983"/>
      <c r="J983"/>
      <c r="K983"/>
      <c r="L983"/>
      <c r="M983">
        <v>118579</v>
      </c>
      <c r="N983">
        <v>11858</v>
      </c>
      <c r="O983">
        <v>3672</v>
      </c>
      <c r="P983"/>
      <c r="Q983"/>
      <c r="R983"/>
      <c r="S983"/>
      <c r="T983">
        <v>26535</v>
      </c>
      <c r="U983">
        <v>92044</v>
      </c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 spans="1:60" ht="15" x14ac:dyDescent="0.25">
      <c r="A984">
        <v>8</v>
      </c>
      <c r="B984" t="s">
        <v>3122</v>
      </c>
      <c r="C984" t="s">
        <v>3123</v>
      </c>
      <c r="D984" t="s">
        <v>3124</v>
      </c>
      <c r="E984" t="s">
        <v>3125</v>
      </c>
      <c r="F984">
        <v>608457</v>
      </c>
      <c r="G984">
        <v>0</v>
      </c>
      <c r="H984"/>
      <c r="I984"/>
      <c r="J984"/>
      <c r="K984"/>
      <c r="L984"/>
      <c r="M984">
        <v>130158</v>
      </c>
      <c r="N984">
        <v>13016</v>
      </c>
      <c r="O984">
        <v>4714</v>
      </c>
      <c r="P984"/>
      <c r="Q984"/>
      <c r="R984"/>
      <c r="S984"/>
      <c r="T984">
        <v>28788</v>
      </c>
      <c r="U984">
        <v>101370</v>
      </c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 spans="1:60" ht="15" x14ac:dyDescent="0.25">
      <c r="A985">
        <v>8</v>
      </c>
      <c r="B985" t="s">
        <v>3126</v>
      </c>
      <c r="C985" t="s">
        <v>3127</v>
      </c>
      <c r="D985" t="s">
        <v>3128</v>
      </c>
      <c r="E985" t="s">
        <v>3129</v>
      </c>
      <c r="F985">
        <v>550369</v>
      </c>
      <c r="G985">
        <v>0</v>
      </c>
      <c r="H985"/>
      <c r="I985"/>
      <c r="J985"/>
      <c r="K985"/>
      <c r="L985"/>
      <c r="M985">
        <v>112945</v>
      </c>
      <c r="N985">
        <v>11295</v>
      </c>
      <c r="O985">
        <v>3165</v>
      </c>
      <c r="P985"/>
      <c r="Q985"/>
      <c r="R985"/>
      <c r="S985"/>
      <c r="T985">
        <v>25417</v>
      </c>
      <c r="U985">
        <v>87528</v>
      </c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 spans="1:60" ht="15" x14ac:dyDescent="0.25">
      <c r="A986">
        <v>8</v>
      </c>
      <c r="B986" t="s">
        <v>3130</v>
      </c>
      <c r="C986" t="s">
        <v>3131</v>
      </c>
      <c r="D986" t="s">
        <v>3132</v>
      </c>
      <c r="E986" t="s">
        <v>3133</v>
      </c>
      <c r="F986">
        <v>550369</v>
      </c>
      <c r="G986">
        <v>0</v>
      </c>
      <c r="H986"/>
      <c r="I986"/>
      <c r="J986"/>
      <c r="K986"/>
      <c r="L986"/>
      <c r="M986">
        <v>112945</v>
      </c>
      <c r="N986">
        <v>11295</v>
      </c>
      <c r="O986">
        <v>3165</v>
      </c>
      <c r="P986"/>
      <c r="Q986"/>
      <c r="R986"/>
      <c r="S986"/>
      <c r="T986">
        <v>25417</v>
      </c>
      <c r="U986">
        <v>87528</v>
      </c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 spans="1:60" ht="15" x14ac:dyDescent="0.25">
      <c r="A987">
        <v>8</v>
      </c>
      <c r="B987" t="s">
        <v>3134</v>
      </c>
      <c r="C987" t="s">
        <v>3135</v>
      </c>
      <c r="D987" t="s">
        <v>3136</v>
      </c>
      <c r="E987" t="s">
        <v>3137</v>
      </c>
      <c r="F987">
        <v>539547</v>
      </c>
      <c r="G987">
        <v>0</v>
      </c>
      <c r="H987"/>
      <c r="I987"/>
      <c r="J987"/>
      <c r="K987"/>
      <c r="L987"/>
      <c r="M987">
        <v>110724</v>
      </c>
      <c r="N987">
        <v>11072</v>
      </c>
      <c r="O987">
        <v>2965</v>
      </c>
      <c r="P987"/>
      <c r="Q987"/>
      <c r="R987"/>
      <c r="S987"/>
      <c r="T987">
        <v>24975</v>
      </c>
      <c r="U987">
        <v>85749</v>
      </c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 spans="1:60" ht="15" x14ac:dyDescent="0.25">
      <c r="A988">
        <v>8</v>
      </c>
      <c r="B988" t="s">
        <v>3138</v>
      </c>
      <c r="C988" t="s">
        <v>3139</v>
      </c>
      <c r="D988" t="s">
        <v>3140</v>
      </c>
      <c r="E988" t="s">
        <v>3133</v>
      </c>
      <c r="F988">
        <v>539547</v>
      </c>
      <c r="G988">
        <v>0</v>
      </c>
      <c r="H988"/>
      <c r="I988"/>
      <c r="J988"/>
      <c r="K988"/>
      <c r="L988"/>
      <c r="M988">
        <v>110724</v>
      </c>
      <c r="N988">
        <v>11072</v>
      </c>
      <c r="O988">
        <v>2965</v>
      </c>
      <c r="P988"/>
      <c r="Q988"/>
      <c r="R988"/>
      <c r="S988"/>
      <c r="T988">
        <v>24975</v>
      </c>
      <c r="U988">
        <v>85749</v>
      </c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 spans="1:60" ht="15" x14ac:dyDescent="0.25">
      <c r="A989">
        <v>8</v>
      </c>
      <c r="B989" t="s">
        <v>3148</v>
      </c>
      <c r="C989" t="s">
        <v>3068</v>
      </c>
      <c r="D989" t="s">
        <v>3149</v>
      </c>
      <c r="E989" t="s">
        <v>3150</v>
      </c>
      <c r="F989">
        <v>577826</v>
      </c>
      <c r="G989">
        <v>0</v>
      </c>
      <c r="H989"/>
      <c r="I989"/>
      <c r="J989"/>
      <c r="K989"/>
      <c r="L989"/>
      <c r="M989">
        <v>123604</v>
      </c>
      <c r="N989">
        <v>12360</v>
      </c>
      <c r="O989">
        <v>4124</v>
      </c>
      <c r="P989"/>
      <c r="Q989"/>
      <c r="R989"/>
      <c r="S989"/>
      <c r="T989">
        <v>27489</v>
      </c>
      <c r="U989">
        <v>96115</v>
      </c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 spans="1:60" ht="15" x14ac:dyDescent="0.25">
      <c r="A990">
        <v>8</v>
      </c>
      <c r="B990" t="s">
        <v>3151</v>
      </c>
      <c r="C990" t="s">
        <v>3152</v>
      </c>
      <c r="D990" t="s">
        <v>3153</v>
      </c>
      <c r="E990" t="s">
        <v>3154</v>
      </c>
      <c r="F990">
        <v>608457</v>
      </c>
      <c r="G990">
        <v>0</v>
      </c>
      <c r="H990"/>
      <c r="I990"/>
      <c r="J990"/>
      <c r="K990"/>
      <c r="L990"/>
      <c r="M990">
        <v>130158</v>
      </c>
      <c r="N990">
        <v>13016</v>
      </c>
      <c r="O990">
        <v>4714</v>
      </c>
      <c r="P990"/>
      <c r="Q990"/>
      <c r="R990"/>
      <c r="S990"/>
      <c r="T990">
        <v>28788</v>
      </c>
      <c r="U990">
        <v>101370</v>
      </c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 spans="1:60" ht="15" x14ac:dyDescent="0.25">
      <c r="A991">
        <v>8</v>
      </c>
      <c r="B991" t="s">
        <v>3155</v>
      </c>
      <c r="C991" t="s">
        <v>3156</v>
      </c>
      <c r="D991" t="s">
        <v>3069</v>
      </c>
      <c r="E991" t="s">
        <v>3154</v>
      </c>
      <c r="F991">
        <v>539547</v>
      </c>
      <c r="G991">
        <v>0</v>
      </c>
      <c r="H991"/>
      <c r="I991"/>
      <c r="J991"/>
      <c r="K991"/>
      <c r="L991"/>
      <c r="M991">
        <v>115416</v>
      </c>
      <c r="N991">
        <v>11542</v>
      </c>
      <c r="O991">
        <v>3387</v>
      </c>
      <c r="P991"/>
      <c r="Q991"/>
      <c r="R991"/>
      <c r="S991"/>
      <c r="T991">
        <v>25867</v>
      </c>
      <c r="U991">
        <v>89549</v>
      </c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 spans="1:60" ht="15" x14ac:dyDescent="0.25">
      <c r="A992">
        <v>8</v>
      </c>
      <c r="B992" t="s">
        <v>3157</v>
      </c>
      <c r="C992" t="s">
        <v>3158</v>
      </c>
      <c r="D992" t="s">
        <v>3159</v>
      </c>
      <c r="E992" t="s">
        <v>3154</v>
      </c>
      <c r="F992">
        <v>539547</v>
      </c>
      <c r="G992">
        <v>0</v>
      </c>
      <c r="H992"/>
      <c r="I992"/>
      <c r="J992"/>
      <c r="K992"/>
      <c r="L992"/>
      <c r="M992">
        <v>104155</v>
      </c>
      <c r="N992">
        <v>10416</v>
      </c>
      <c r="O992">
        <v>2374</v>
      </c>
      <c r="P992"/>
      <c r="Q992"/>
      <c r="R992"/>
      <c r="S992"/>
      <c r="T992">
        <v>23728</v>
      </c>
      <c r="U992">
        <v>80427</v>
      </c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 spans="1:60" ht="15" x14ac:dyDescent="0.25">
      <c r="A993">
        <v>8</v>
      </c>
      <c r="B993" t="s">
        <v>3160</v>
      </c>
      <c r="C993" t="s">
        <v>3161</v>
      </c>
      <c r="D993" t="s">
        <v>3162</v>
      </c>
      <c r="E993" t="s">
        <v>3154</v>
      </c>
      <c r="F993">
        <v>539547</v>
      </c>
      <c r="G993">
        <v>0</v>
      </c>
      <c r="H993"/>
      <c r="I993"/>
      <c r="J993"/>
      <c r="K993"/>
      <c r="L993"/>
      <c r="M993">
        <v>110724</v>
      </c>
      <c r="N993">
        <v>11072</v>
      </c>
      <c r="O993">
        <v>2965</v>
      </c>
      <c r="P993"/>
      <c r="Q993"/>
      <c r="R993"/>
      <c r="S993"/>
      <c r="T993">
        <v>24975</v>
      </c>
      <c r="U993">
        <v>85749</v>
      </c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 spans="1:60" ht="15" x14ac:dyDescent="0.25">
      <c r="A994">
        <v>8</v>
      </c>
      <c r="B994" t="s">
        <v>3163</v>
      </c>
      <c r="C994" t="s">
        <v>3164</v>
      </c>
      <c r="D994" t="s">
        <v>3073</v>
      </c>
      <c r="E994" t="s">
        <v>3121</v>
      </c>
      <c r="F994">
        <v>608457</v>
      </c>
      <c r="G994">
        <v>0</v>
      </c>
      <c r="H994"/>
      <c r="I994"/>
      <c r="J994"/>
      <c r="K994"/>
      <c r="L994"/>
      <c r="M994">
        <v>130158</v>
      </c>
      <c r="N994">
        <v>13016</v>
      </c>
      <c r="O994">
        <v>4714</v>
      </c>
      <c r="P994"/>
      <c r="Q994"/>
      <c r="R994"/>
      <c r="S994"/>
      <c r="T994">
        <v>28788</v>
      </c>
      <c r="U994">
        <v>101370</v>
      </c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 spans="1:60" ht="15" x14ac:dyDescent="0.25">
      <c r="A995">
        <v>8</v>
      </c>
      <c r="B995" t="s">
        <v>3165</v>
      </c>
      <c r="C995" t="s">
        <v>3166</v>
      </c>
      <c r="D995" t="s">
        <v>3167</v>
      </c>
      <c r="E995" t="s">
        <v>3121</v>
      </c>
      <c r="F995">
        <v>577826</v>
      </c>
      <c r="G995">
        <v>0</v>
      </c>
      <c r="H995"/>
      <c r="I995"/>
      <c r="J995"/>
      <c r="K995"/>
      <c r="L995"/>
      <c r="M995">
        <v>118579</v>
      </c>
      <c r="N995">
        <v>11858</v>
      </c>
      <c r="O995">
        <v>3672</v>
      </c>
      <c r="P995"/>
      <c r="Q995"/>
      <c r="R995"/>
      <c r="S995"/>
      <c r="T995">
        <v>26535</v>
      </c>
      <c r="U995">
        <v>92044</v>
      </c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 spans="1:60" ht="15" x14ac:dyDescent="0.25">
      <c r="A996">
        <v>8</v>
      </c>
      <c r="B996" t="s">
        <v>3168</v>
      </c>
      <c r="C996" t="s">
        <v>3169</v>
      </c>
      <c r="D996" t="s">
        <v>3170</v>
      </c>
      <c r="E996" t="s">
        <v>3121</v>
      </c>
      <c r="F996">
        <v>535286</v>
      </c>
      <c r="G996">
        <v>0</v>
      </c>
      <c r="H996"/>
      <c r="I996"/>
      <c r="J996"/>
      <c r="K996"/>
      <c r="L996"/>
      <c r="M996">
        <v>100540</v>
      </c>
      <c r="N996">
        <v>10054</v>
      </c>
      <c r="O996">
        <v>2049</v>
      </c>
      <c r="P996"/>
      <c r="Q996"/>
      <c r="R996"/>
      <c r="S996"/>
      <c r="T996">
        <v>23034</v>
      </c>
      <c r="U996">
        <v>77506</v>
      </c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 spans="1:60" ht="15" x14ac:dyDescent="0.25">
      <c r="A997">
        <v>8</v>
      </c>
      <c r="B997" t="s">
        <v>3171</v>
      </c>
      <c r="C997" t="s">
        <v>3172</v>
      </c>
      <c r="D997" t="s">
        <v>3173</v>
      </c>
      <c r="E997" t="s">
        <v>3082</v>
      </c>
      <c r="F997">
        <v>415496</v>
      </c>
      <c r="G997">
        <v>0</v>
      </c>
      <c r="H997"/>
      <c r="I997"/>
      <c r="J997"/>
      <c r="K997"/>
      <c r="L997"/>
      <c r="M997">
        <v>758816</v>
      </c>
      <c r="N997">
        <v>75882</v>
      </c>
      <c r="O997">
        <v>54294</v>
      </c>
      <c r="P997"/>
      <c r="Q997"/>
      <c r="R997"/>
      <c r="S997"/>
      <c r="T997">
        <v>147764</v>
      </c>
      <c r="U997">
        <v>611052</v>
      </c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 spans="1:60" ht="15" x14ac:dyDescent="0.25">
      <c r="A998">
        <v>8</v>
      </c>
      <c r="B998" t="s">
        <v>3174</v>
      </c>
      <c r="C998" t="s">
        <v>3175</v>
      </c>
      <c r="D998" t="s">
        <v>3176</v>
      </c>
      <c r="E998" t="s">
        <v>3121</v>
      </c>
      <c r="F998">
        <v>539547</v>
      </c>
      <c r="G998">
        <v>0</v>
      </c>
      <c r="H998"/>
      <c r="I998"/>
      <c r="J998"/>
      <c r="K998"/>
      <c r="L998"/>
      <c r="M998">
        <v>101341</v>
      </c>
      <c r="N998">
        <v>10134</v>
      </c>
      <c r="O998">
        <v>2121</v>
      </c>
      <c r="P998"/>
      <c r="Q998"/>
      <c r="R998"/>
      <c r="S998"/>
      <c r="T998">
        <v>67693</v>
      </c>
      <c r="U998">
        <v>33648</v>
      </c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 spans="1:60" ht="15" x14ac:dyDescent="0.25">
      <c r="A999">
        <v>8</v>
      </c>
      <c r="B999" t="s">
        <v>3177</v>
      </c>
      <c r="C999" t="s">
        <v>3178</v>
      </c>
      <c r="D999" t="s">
        <v>3179</v>
      </c>
      <c r="E999" t="s">
        <v>3180</v>
      </c>
      <c r="F999">
        <v>539547</v>
      </c>
      <c r="G999">
        <v>0</v>
      </c>
      <c r="H999"/>
      <c r="I999"/>
      <c r="J999"/>
      <c r="K999"/>
      <c r="L999"/>
      <c r="M999">
        <v>101341</v>
      </c>
      <c r="N999">
        <v>10134</v>
      </c>
      <c r="O999">
        <v>2121</v>
      </c>
      <c r="P999"/>
      <c r="Q999"/>
      <c r="R999"/>
      <c r="S999"/>
      <c r="T999">
        <v>23193</v>
      </c>
      <c r="U999">
        <v>78148</v>
      </c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 spans="1:60" ht="15" x14ac:dyDescent="0.25">
      <c r="A1000">
        <v>8</v>
      </c>
      <c r="B1000" t="s">
        <v>3181</v>
      </c>
      <c r="C1000" t="s">
        <v>3182</v>
      </c>
      <c r="D1000" t="s">
        <v>3183</v>
      </c>
      <c r="E1000" t="s">
        <v>3184</v>
      </c>
      <c r="F1000">
        <v>539547</v>
      </c>
      <c r="G1000">
        <v>0</v>
      </c>
      <c r="H1000"/>
      <c r="I1000"/>
      <c r="J1000"/>
      <c r="K1000"/>
      <c r="L1000"/>
      <c r="M1000">
        <v>110724</v>
      </c>
      <c r="N1000">
        <v>11072</v>
      </c>
      <c r="O1000">
        <v>2965</v>
      </c>
      <c r="P1000"/>
      <c r="Q1000"/>
      <c r="R1000"/>
      <c r="S1000"/>
      <c r="T1000">
        <v>24975</v>
      </c>
      <c r="U1000">
        <v>85749</v>
      </c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 spans="1:60" ht="15" x14ac:dyDescent="0.25">
      <c r="A1001">
        <v>8</v>
      </c>
      <c r="B1001" t="s">
        <v>3529</v>
      </c>
      <c r="C1001" t="s">
        <v>3422</v>
      </c>
      <c r="D1001" t="s">
        <v>3457</v>
      </c>
      <c r="E1001" t="s">
        <v>3121</v>
      </c>
      <c r="F1001">
        <v>550369</v>
      </c>
      <c r="G1001">
        <v>0</v>
      </c>
      <c r="H1001"/>
      <c r="I1001"/>
      <c r="J1001"/>
      <c r="K1001"/>
      <c r="L1001"/>
      <c r="M1001">
        <v>112945</v>
      </c>
      <c r="N1001">
        <v>11295</v>
      </c>
      <c r="O1001">
        <v>3165</v>
      </c>
      <c r="P1001"/>
      <c r="Q1001"/>
      <c r="R1001"/>
      <c r="S1001"/>
      <c r="T1001">
        <v>25417</v>
      </c>
      <c r="U1001">
        <v>87528</v>
      </c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 spans="1:60" ht="15" x14ac:dyDescent="0.25">
      <c r="A1002">
        <v>8</v>
      </c>
      <c r="B1002" t="s">
        <v>3514</v>
      </c>
      <c r="C1002" t="s">
        <v>3515</v>
      </c>
      <c r="D1002" t="s">
        <v>3516</v>
      </c>
      <c r="E1002" t="s">
        <v>3517</v>
      </c>
      <c r="F1002">
        <v>539547</v>
      </c>
      <c r="G1002">
        <v>0</v>
      </c>
      <c r="H1002"/>
      <c r="I1002"/>
      <c r="J1002"/>
      <c r="K1002"/>
      <c r="L1002"/>
      <c r="M1002">
        <v>110724</v>
      </c>
      <c r="N1002">
        <v>11072</v>
      </c>
      <c r="O1002">
        <v>2965</v>
      </c>
      <c r="P1002"/>
      <c r="Q1002"/>
      <c r="R1002"/>
      <c r="S1002"/>
      <c r="T1002">
        <v>25144</v>
      </c>
      <c r="U1002">
        <v>85580</v>
      </c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 spans="1:60" ht="15" x14ac:dyDescent="0.25">
      <c r="A1003">
        <v>8</v>
      </c>
      <c r="B1003" t="s">
        <v>3185</v>
      </c>
      <c r="C1003" t="s">
        <v>3186</v>
      </c>
      <c r="D1003" t="s">
        <v>3187</v>
      </c>
      <c r="E1003" t="s">
        <v>3121</v>
      </c>
      <c r="F1003">
        <v>539547</v>
      </c>
      <c r="G1003">
        <v>0</v>
      </c>
      <c r="H1003"/>
      <c r="I1003"/>
      <c r="J1003"/>
      <c r="K1003"/>
      <c r="L1003"/>
      <c r="M1003">
        <v>110724</v>
      </c>
      <c r="N1003">
        <v>11072</v>
      </c>
      <c r="O1003">
        <v>2965</v>
      </c>
      <c r="P1003"/>
      <c r="Q1003"/>
      <c r="R1003"/>
      <c r="S1003"/>
      <c r="T1003">
        <v>24975</v>
      </c>
      <c r="U1003">
        <v>85749</v>
      </c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 spans="1:60" ht="15" x14ac:dyDescent="0.25">
      <c r="A1004">
        <v>8</v>
      </c>
      <c r="B1004" t="s">
        <v>3188</v>
      </c>
      <c r="C1004" t="s">
        <v>3189</v>
      </c>
      <c r="D1004" t="s">
        <v>3190</v>
      </c>
      <c r="E1004" t="s">
        <v>3121</v>
      </c>
      <c r="F1004">
        <v>539547</v>
      </c>
      <c r="G1004">
        <v>0</v>
      </c>
      <c r="H1004"/>
      <c r="I1004"/>
      <c r="J1004"/>
      <c r="K1004"/>
      <c r="L1004"/>
      <c r="M1004">
        <v>110724</v>
      </c>
      <c r="N1004">
        <v>11072</v>
      </c>
      <c r="O1004">
        <v>2965</v>
      </c>
      <c r="P1004"/>
      <c r="Q1004"/>
      <c r="R1004"/>
      <c r="S1004"/>
      <c r="T1004">
        <v>24975</v>
      </c>
      <c r="U1004">
        <v>85749</v>
      </c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 spans="1:60" ht="15" x14ac:dyDescent="0.25">
      <c r="A1005">
        <v>8</v>
      </c>
      <c r="B1005" t="s">
        <v>3191</v>
      </c>
      <c r="C1005" t="s">
        <v>3192</v>
      </c>
      <c r="D1005" t="s">
        <v>3193</v>
      </c>
      <c r="E1005" t="s">
        <v>3133</v>
      </c>
      <c r="F1005">
        <v>539547</v>
      </c>
      <c r="G1005">
        <v>0</v>
      </c>
      <c r="H1005"/>
      <c r="I1005"/>
      <c r="J1005"/>
      <c r="K1005"/>
      <c r="L1005"/>
      <c r="M1005">
        <v>101341</v>
      </c>
      <c r="N1005">
        <v>10134</v>
      </c>
      <c r="O1005">
        <v>2121</v>
      </c>
      <c r="P1005"/>
      <c r="Q1005"/>
      <c r="R1005"/>
      <c r="S1005"/>
      <c r="T1005">
        <v>23193</v>
      </c>
      <c r="U1005">
        <v>78148</v>
      </c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 spans="1:60" ht="15" x14ac:dyDescent="0.25">
      <c r="A1006">
        <v>8</v>
      </c>
      <c r="B1006" t="s">
        <v>3194</v>
      </c>
      <c r="C1006" t="s">
        <v>3195</v>
      </c>
      <c r="D1006" t="s">
        <v>3196</v>
      </c>
      <c r="E1006" t="s">
        <v>3197</v>
      </c>
      <c r="F1006">
        <v>539547</v>
      </c>
      <c r="G1006">
        <v>0</v>
      </c>
      <c r="H1006"/>
      <c r="I1006"/>
      <c r="J1006"/>
      <c r="K1006"/>
      <c r="L1006"/>
      <c r="M1006">
        <v>101341</v>
      </c>
      <c r="N1006">
        <v>10134</v>
      </c>
      <c r="O1006">
        <v>2121</v>
      </c>
      <c r="P1006"/>
      <c r="Q1006"/>
      <c r="R1006"/>
      <c r="S1006"/>
      <c r="T1006">
        <v>23193</v>
      </c>
      <c r="U1006">
        <v>78148</v>
      </c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 spans="1:60" ht="15" x14ac:dyDescent="0.25">
      <c r="A1007">
        <v>8</v>
      </c>
      <c r="B1007" t="s">
        <v>3198</v>
      </c>
      <c r="C1007" t="s">
        <v>3199</v>
      </c>
      <c r="D1007" t="s">
        <v>3200</v>
      </c>
      <c r="E1007" t="s">
        <v>3201</v>
      </c>
      <c r="F1007">
        <v>535286</v>
      </c>
      <c r="G1007">
        <v>0</v>
      </c>
      <c r="H1007"/>
      <c r="I1007"/>
      <c r="J1007"/>
      <c r="K1007"/>
      <c r="L1007"/>
      <c r="M1007">
        <v>100540</v>
      </c>
      <c r="N1007">
        <v>10054</v>
      </c>
      <c r="O1007">
        <v>2049</v>
      </c>
      <c r="P1007"/>
      <c r="Q1007"/>
      <c r="R1007"/>
      <c r="S1007"/>
      <c r="T1007">
        <v>23034</v>
      </c>
      <c r="U1007">
        <v>77506</v>
      </c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 spans="1:60" ht="15" x14ac:dyDescent="0.25">
      <c r="A1008">
        <v>8</v>
      </c>
      <c r="B1008" t="s">
        <v>3202</v>
      </c>
      <c r="C1008" t="s">
        <v>3203</v>
      </c>
      <c r="D1008" t="s">
        <v>3204</v>
      </c>
      <c r="E1008" t="s">
        <v>3205</v>
      </c>
      <c r="F1008">
        <v>550369</v>
      </c>
      <c r="G1008">
        <v>0</v>
      </c>
      <c r="H1008"/>
      <c r="I1008"/>
      <c r="J1008"/>
      <c r="K1008"/>
      <c r="L1008"/>
      <c r="M1008">
        <v>112945</v>
      </c>
      <c r="N1008">
        <v>11295</v>
      </c>
      <c r="O1008">
        <v>3165</v>
      </c>
      <c r="P1008"/>
      <c r="Q1008"/>
      <c r="R1008"/>
      <c r="S1008"/>
      <c r="T1008">
        <v>25417</v>
      </c>
      <c r="U1008">
        <v>87528</v>
      </c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 spans="1:60" ht="15" x14ac:dyDescent="0.25">
      <c r="A1009">
        <v>8</v>
      </c>
      <c r="B1009" t="s">
        <v>3206</v>
      </c>
      <c r="C1009" t="s">
        <v>3207</v>
      </c>
      <c r="D1009" t="s">
        <v>3208</v>
      </c>
      <c r="E1009" t="s">
        <v>3209</v>
      </c>
      <c r="F1009">
        <v>469105</v>
      </c>
      <c r="G1009">
        <v>0</v>
      </c>
      <c r="H1009"/>
      <c r="I1009"/>
      <c r="J1009"/>
      <c r="K1009"/>
      <c r="L1009"/>
      <c r="M1009">
        <v>844116</v>
      </c>
      <c r="N1009">
        <v>84412</v>
      </c>
      <c r="O1009">
        <v>61970</v>
      </c>
      <c r="P1009"/>
      <c r="Q1009"/>
      <c r="R1009"/>
      <c r="S1009"/>
      <c r="T1009">
        <v>229324</v>
      </c>
      <c r="U1009">
        <v>614792</v>
      </c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 spans="1:60" ht="15" x14ac:dyDescent="0.25">
      <c r="A1010">
        <v>8</v>
      </c>
      <c r="B1010" t="s">
        <v>3210</v>
      </c>
      <c r="C1010" t="s">
        <v>3211</v>
      </c>
      <c r="D1010" t="s">
        <v>3212</v>
      </c>
      <c r="E1010" t="s">
        <v>3213</v>
      </c>
      <c r="F1010">
        <v>539547</v>
      </c>
      <c r="G1010">
        <v>0</v>
      </c>
      <c r="H1010"/>
      <c r="I1010"/>
      <c r="J1010"/>
      <c r="K1010"/>
      <c r="L1010"/>
      <c r="M1010">
        <v>110724</v>
      </c>
      <c r="N1010">
        <v>11072</v>
      </c>
      <c r="O1010">
        <v>2965</v>
      </c>
      <c r="P1010"/>
      <c r="Q1010"/>
      <c r="R1010"/>
      <c r="S1010"/>
      <c r="T1010">
        <v>24975</v>
      </c>
      <c r="U1010">
        <v>85749</v>
      </c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 spans="1:60" ht="15" x14ac:dyDescent="0.25">
      <c r="A1011">
        <v>8</v>
      </c>
      <c r="B1011" t="s">
        <v>3214</v>
      </c>
      <c r="C1011" t="s">
        <v>3215</v>
      </c>
      <c r="D1011" t="s">
        <v>3216</v>
      </c>
      <c r="E1011" t="s">
        <v>3121</v>
      </c>
      <c r="F1011">
        <v>550369</v>
      </c>
      <c r="G1011">
        <v>0</v>
      </c>
      <c r="H1011"/>
      <c r="I1011"/>
      <c r="J1011"/>
      <c r="K1011"/>
      <c r="L1011"/>
      <c r="M1011">
        <v>112945</v>
      </c>
      <c r="N1011">
        <v>11295</v>
      </c>
      <c r="O1011">
        <v>3165</v>
      </c>
      <c r="P1011"/>
      <c r="Q1011"/>
      <c r="R1011"/>
      <c r="S1011"/>
      <c r="T1011">
        <v>69917</v>
      </c>
      <c r="U1011">
        <v>43028</v>
      </c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 spans="1:60" ht="15" x14ac:dyDescent="0.25">
      <c r="A1012">
        <v>8</v>
      </c>
      <c r="B1012" t="s">
        <v>3217</v>
      </c>
      <c r="C1012" t="s">
        <v>3218</v>
      </c>
      <c r="D1012" t="s">
        <v>3166</v>
      </c>
      <c r="E1012" t="s">
        <v>3078</v>
      </c>
      <c r="F1012">
        <v>415496</v>
      </c>
      <c r="G1012">
        <v>0</v>
      </c>
      <c r="H1012"/>
      <c r="I1012"/>
      <c r="J1012"/>
      <c r="K1012"/>
      <c r="L1012"/>
      <c r="M1012">
        <v>225813</v>
      </c>
      <c r="N1012">
        <v>22581</v>
      </c>
      <c r="O1012">
        <v>13323</v>
      </c>
      <c r="P1012"/>
      <c r="Q1012"/>
      <c r="R1012"/>
      <c r="S1012"/>
      <c r="T1012">
        <v>47891</v>
      </c>
      <c r="U1012">
        <v>177922</v>
      </c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 spans="1:60" ht="15" x14ac:dyDescent="0.25">
      <c r="A1013">
        <v>8</v>
      </c>
      <c r="B1013" t="s">
        <v>3219</v>
      </c>
      <c r="C1013" t="s">
        <v>3220</v>
      </c>
      <c r="D1013" t="s">
        <v>3221</v>
      </c>
      <c r="E1013" t="s">
        <v>3121</v>
      </c>
      <c r="F1013">
        <v>577826</v>
      </c>
      <c r="G1013">
        <v>0</v>
      </c>
      <c r="H1013"/>
      <c r="I1013"/>
      <c r="J1013"/>
      <c r="K1013"/>
      <c r="L1013"/>
      <c r="M1013">
        <v>123604</v>
      </c>
      <c r="N1013">
        <v>12360</v>
      </c>
      <c r="O1013">
        <v>4124</v>
      </c>
      <c r="P1013"/>
      <c r="Q1013"/>
      <c r="R1013"/>
      <c r="S1013"/>
      <c r="T1013">
        <v>71989</v>
      </c>
      <c r="U1013">
        <v>51615</v>
      </c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 spans="1:60" ht="15" x14ac:dyDescent="0.25">
      <c r="A1014">
        <v>8</v>
      </c>
      <c r="B1014" t="s">
        <v>3222</v>
      </c>
      <c r="C1014" t="s">
        <v>3223</v>
      </c>
      <c r="D1014" t="s">
        <v>3224</v>
      </c>
      <c r="E1014" t="s">
        <v>3078</v>
      </c>
      <c r="F1014">
        <v>373016</v>
      </c>
      <c r="G1014">
        <v>0</v>
      </c>
      <c r="H1014"/>
      <c r="I1014"/>
      <c r="J1014"/>
      <c r="K1014"/>
      <c r="L1014"/>
      <c r="M1014">
        <v>373016</v>
      </c>
      <c r="N1014">
        <v>37302</v>
      </c>
      <c r="O1014">
        <v>26571</v>
      </c>
      <c r="P1014"/>
      <c r="Q1014"/>
      <c r="R1014"/>
      <c r="S1014"/>
      <c r="T1014">
        <v>77603</v>
      </c>
      <c r="U1014">
        <v>295413</v>
      </c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 spans="1:60" ht="15" x14ac:dyDescent="0.25">
      <c r="A1015">
        <v>8</v>
      </c>
      <c r="B1015" t="s">
        <v>3225</v>
      </c>
      <c r="C1015" t="s">
        <v>3226</v>
      </c>
      <c r="D1015" t="s">
        <v>3227</v>
      </c>
      <c r="E1015" t="s">
        <v>3228</v>
      </c>
      <c r="F1015">
        <v>371016</v>
      </c>
      <c r="G1015">
        <v>0</v>
      </c>
      <c r="H1015"/>
      <c r="I1015"/>
      <c r="J1015"/>
      <c r="K1015"/>
      <c r="L1015"/>
      <c r="M1015">
        <v>695029</v>
      </c>
      <c r="N1015">
        <v>69503</v>
      </c>
      <c r="O1015">
        <v>48553</v>
      </c>
      <c r="P1015"/>
      <c r="Q1015"/>
      <c r="R1015"/>
      <c r="S1015"/>
      <c r="T1015">
        <v>135006</v>
      </c>
      <c r="U1015">
        <v>560023</v>
      </c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 spans="1:60" ht="15" x14ac:dyDescent="0.25">
      <c r="A1016">
        <v>8</v>
      </c>
      <c r="B1016" t="s">
        <v>3229</v>
      </c>
      <c r="C1016" t="s">
        <v>3230</v>
      </c>
      <c r="D1016" t="s">
        <v>3231</v>
      </c>
      <c r="E1016" t="s">
        <v>3184</v>
      </c>
      <c r="F1016">
        <v>539547</v>
      </c>
      <c r="G1016">
        <v>0</v>
      </c>
      <c r="H1016"/>
      <c r="I1016"/>
      <c r="J1016"/>
      <c r="K1016"/>
      <c r="L1016"/>
      <c r="M1016">
        <v>110724</v>
      </c>
      <c r="N1016">
        <v>11072</v>
      </c>
      <c r="O1016">
        <v>2965</v>
      </c>
      <c r="P1016"/>
      <c r="Q1016"/>
      <c r="R1016"/>
      <c r="S1016"/>
      <c r="T1016">
        <v>24975</v>
      </c>
      <c r="U1016">
        <v>85749</v>
      </c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 spans="1:60" ht="15" x14ac:dyDescent="0.25">
      <c r="A1017">
        <v>8</v>
      </c>
      <c r="B1017" t="s">
        <v>3232</v>
      </c>
      <c r="C1017" t="s">
        <v>3233</v>
      </c>
      <c r="D1017" t="s">
        <v>3234</v>
      </c>
      <c r="E1017" t="s">
        <v>3235</v>
      </c>
      <c r="F1017">
        <v>539547</v>
      </c>
      <c r="G1017">
        <v>0</v>
      </c>
      <c r="H1017"/>
      <c r="I1017"/>
      <c r="J1017"/>
      <c r="K1017"/>
      <c r="L1017"/>
      <c r="M1017">
        <v>101341</v>
      </c>
      <c r="N1017">
        <v>10134</v>
      </c>
      <c r="O1017">
        <v>2121</v>
      </c>
      <c r="P1017"/>
      <c r="Q1017"/>
      <c r="R1017"/>
      <c r="S1017"/>
      <c r="T1017">
        <v>23193</v>
      </c>
      <c r="U1017">
        <v>78148</v>
      </c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 spans="1:60" ht="15" x14ac:dyDescent="0.25">
      <c r="A1018">
        <v>8</v>
      </c>
      <c r="B1018" t="s">
        <v>3500</v>
      </c>
      <c r="C1018" t="s">
        <v>3501</v>
      </c>
      <c r="D1018" t="s">
        <v>3502</v>
      </c>
      <c r="E1018" t="s">
        <v>3503</v>
      </c>
      <c r="F1018">
        <v>539547</v>
      </c>
      <c r="G1018">
        <v>0</v>
      </c>
      <c r="H1018"/>
      <c r="I1018"/>
      <c r="J1018"/>
      <c r="K1018"/>
      <c r="L1018"/>
      <c r="M1018">
        <v>101341</v>
      </c>
      <c r="N1018">
        <v>10134</v>
      </c>
      <c r="O1018">
        <v>2121</v>
      </c>
      <c r="P1018"/>
      <c r="Q1018"/>
      <c r="R1018"/>
      <c r="S1018"/>
      <c r="T1018">
        <v>67693</v>
      </c>
      <c r="U1018">
        <v>33648</v>
      </c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 spans="1:60" ht="15" x14ac:dyDescent="0.25">
      <c r="A1019">
        <v>8</v>
      </c>
      <c r="B1019" t="s">
        <v>3236</v>
      </c>
      <c r="C1019" t="s">
        <v>3237</v>
      </c>
      <c r="D1019" t="s">
        <v>3179</v>
      </c>
      <c r="E1019" t="s">
        <v>3238</v>
      </c>
      <c r="F1019">
        <v>539547</v>
      </c>
      <c r="G1019">
        <v>0</v>
      </c>
      <c r="H1019"/>
      <c r="I1019"/>
      <c r="J1019"/>
      <c r="K1019"/>
      <c r="L1019"/>
      <c r="M1019">
        <v>101341</v>
      </c>
      <c r="N1019">
        <v>10134</v>
      </c>
      <c r="O1019">
        <v>2121</v>
      </c>
      <c r="P1019"/>
      <c r="Q1019"/>
      <c r="R1019"/>
      <c r="S1019"/>
      <c r="T1019">
        <v>23193</v>
      </c>
      <c r="U1019">
        <v>78148</v>
      </c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 spans="1:60" ht="15" x14ac:dyDescent="0.25">
      <c r="A1020">
        <v>8</v>
      </c>
      <c r="B1020" t="s">
        <v>3239</v>
      </c>
      <c r="C1020" t="s">
        <v>3240</v>
      </c>
      <c r="D1020" t="s">
        <v>3241</v>
      </c>
      <c r="E1020" t="s">
        <v>3242</v>
      </c>
      <c r="F1020">
        <v>539547</v>
      </c>
      <c r="G1020">
        <v>0</v>
      </c>
      <c r="H1020"/>
      <c r="I1020"/>
      <c r="J1020"/>
      <c r="K1020"/>
      <c r="L1020"/>
      <c r="M1020">
        <v>106970</v>
      </c>
      <c r="N1020">
        <v>10697</v>
      </c>
      <c r="O1020">
        <v>2627</v>
      </c>
      <c r="P1020"/>
      <c r="Q1020"/>
      <c r="R1020"/>
      <c r="S1020"/>
      <c r="T1020">
        <v>24262</v>
      </c>
      <c r="U1020">
        <v>82708</v>
      </c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 spans="1:60" ht="15" x14ac:dyDescent="0.25">
      <c r="A1021">
        <v>8</v>
      </c>
      <c r="B1021" t="s">
        <v>3243</v>
      </c>
      <c r="C1021" t="s">
        <v>3244</v>
      </c>
      <c r="D1021" t="s">
        <v>3245</v>
      </c>
      <c r="E1021" t="s">
        <v>3242</v>
      </c>
      <c r="F1021">
        <v>550369</v>
      </c>
      <c r="G1021">
        <v>0</v>
      </c>
      <c r="H1021"/>
      <c r="I1021"/>
      <c r="J1021"/>
      <c r="K1021"/>
      <c r="L1021"/>
      <c r="M1021">
        <v>117730</v>
      </c>
      <c r="N1021">
        <v>11773</v>
      </c>
      <c r="O1021">
        <v>3596</v>
      </c>
      <c r="P1021"/>
      <c r="Q1021"/>
      <c r="R1021"/>
      <c r="S1021"/>
      <c r="T1021">
        <v>26326</v>
      </c>
      <c r="U1021">
        <v>91404</v>
      </c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 spans="1:60" ht="15" x14ac:dyDescent="0.25">
      <c r="A1022">
        <v>8</v>
      </c>
      <c r="B1022" t="s">
        <v>3246</v>
      </c>
      <c r="C1022" t="s">
        <v>3247</v>
      </c>
      <c r="D1022" t="s">
        <v>3248</v>
      </c>
      <c r="E1022" t="s">
        <v>3249</v>
      </c>
      <c r="F1022">
        <v>539547</v>
      </c>
      <c r="G1022">
        <v>0</v>
      </c>
      <c r="H1022"/>
      <c r="I1022"/>
      <c r="J1022"/>
      <c r="K1022"/>
      <c r="L1022"/>
      <c r="M1022">
        <v>110724</v>
      </c>
      <c r="N1022">
        <v>11072</v>
      </c>
      <c r="O1022">
        <v>2965</v>
      </c>
      <c r="P1022"/>
      <c r="Q1022"/>
      <c r="R1022"/>
      <c r="S1022"/>
      <c r="T1022">
        <v>24975</v>
      </c>
      <c r="U1022">
        <v>85749</v>
      </c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 spans="1:60" ht="15" x14ac:dyDescent="0.25">
      <c r="A1023">
        <v>8</v>
      </c>
      <c r="B1023" t="s">
        <v>3250</v>
      </c>
      <c r="C1023" t="s">
        <v>3251</v>
      </c>
      <c r="D1023" t="s">
        <v>3252</v>
      </c>
      <c r="E1023" t="s">
        <v>3078</v>
      </c>
      <c r="F1023">
        <v>415496</v>
      </c>
      <c r="G1023">
        <v>0</v>
      </c>
      <c r="H1023"/>
      <c r="I1023"/>
      <c r="J1023"/>
      <c r="K1023"/>
      <c r="L1023"/>
      <c r="M1023">
        <v>252911</v>
      </c>
      <c r="N1023">
        <v>25291</v>
      </c>
      <c r="O1023">
        <v>15762</v>
      </c>
      <c r="P1023"/>
      <c r="Q1023"/>
      <c r="R1023"/>
      <c r="S1023"/>
      <c r="T1023">
        <v>98082</v>
      </c>
      <c r="U1023">
        <v>154829</v>
      </c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 spans="1:60" ht="15" x14ac:dyDescent="0.25">
      <c r="A1024">
        <v>8</v>
      </c>
      <c r="B1024" t="s">
        <v>3253</v>
      </c>
      <c r="C1024" t="s">
        <v>3254</v>
      </c>
      <c r="D1024" t="s">
        <v>3255</v>
      </c>
      <c r="E1024" t="s">
        <v>3256</v>
      </c>
      <c r="F1024">
        <v>608457</v>
      </c>
      <c r="G1024">
        <v>0</v>
      </c>
      <c r="H1024"/>
      <c r="I1024"/>
      <c r="J1024"/>
      <c r="K1024"/>
      <c r="L1024"/>
      <c r="M1024">
        <v>130158</v>
      </c>
      <c r="N1024">
        <v>13016</v>
      </c>
      <c r="O1024">
        <v>4714</v>
      </c>
      <c r="P1024"/>
      <c r="Q1024"/>
      <c r="R1024"/>
      <c r="S1024"/>
      <c r="T1024">
        <v>28788</v>
      </c>
      <c r="U1024">
        <v>101370</v>
      </c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 spans="1:60" ht="15" x14ac:dyDescent="0.25">
      <c r="A1025">
        <v>8</v>
      </c>
      <c r="B1025" t="s">
        <v>3257</v>
      </c>
      <c r="C1025" t="s">
        <v>3258</v>
      </c>
      <c r="D1025" t="s">
        <v>3259</v>
      </c>
      <c r="E1025" t="s">
        <v>3078</v>
      </c>
      <c r="F1025">
        <v>396798</v>
      </c>
      <c r="G1025">
        <v>0</v>
      </c>
      <c r="H1025"/>
      <c r="I1025"/>
      <c r="J1025"/>
      <c r="K1025"/>
      <c r="L1025"/>
      <c r="M1025">
        <v>267407</v>
      </c>
      <c r="N1025">
        <v>20858</v>
      </c>
      <c r="O1025">
        <v>17655</v>
      </c>
      <c r="P1025"/>
      <c r="Q1025"/>
      <c r="R1025"/>
      <c r="S1025"/>
      <c r="T1025">
        <v>50928</v>
      </c>
      <c r="U1025">
        <v>216479</v>
      </c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 spans="1:60" ht="15" x14ac:dyDescent="0.25">
      <c r="A1026">
        <v>8</v>
      </c>
      <c r="B1026" t="s">
        <v>3260</v>
      </c>
      <c r="C1026" t="s">
        <v>3261</v>
      </c>
      <c r="D1026" t="s">
        <v>3111</v>
      </c>
      <c r="E1026" t="s">
        <v>3133</v>
      </c>
      <c r="F1026">
        <v>539547</v>
      </c>
      <c r="G1026">
        <v>0</v>
      </c>
      <c r="H1026"/>
      <c r="I1026"/>
      <c r="J1026"/>
      <c r="K1026"/>
      <c r="L1026"/>
      <c r="M1026">
        <v>110724</v>
      </c>
      <c r="N1026">
        <v>11072</v>
      </c>
      <c r="O1026">
        <v>2965</v>
      </c>
      <c r="P1026"/>
      <c r="Q1026"/>
      <c r="R1026"/>
      <c r="S1026"/>
      <c r="T1026">
        <v>24975</v>
      </c>
      <c r="U1026">
        <v>85749</v>
      </c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 spans="1:60" ht="15" x14ac:dyDescent="0.25">
      <c r="A1027">
        <v>8</v>
      </c>
      <c r="B1027" t="s">
        <v>3262</v>
      </c>
      <c r="C1027" t="s">
        <v>3263</v>
      </c>
      <c r="D1027" t="s">
        <v>3264</v>
      </c>
      <c r="E1027" t="s">
        <v>3121</v>
      </c>
      <c r="F1027">
        <v>539547</v>
      </c>
      <c r="G1027">
        <v>0</v>
      </c>
      <c r="H1027"/>
      <c r="I1027"/>
      <c r="J1027"/>
      <c r="K1027"/>
      <c r="L1027"/>
      <c r="M1027">
        <v>101341</v>
      </c>
      <c r="N1027">
        <v>10134</v>
      </c>
      <c r="O1027">
        <v>2121</v>
      </c>
      <c r="P1027"/>
      <c r="Q1027"/>
      <c r="R1027"/>
      <c r="S1027"/>
      <c r="T1027">
        <v>23193</v>
      </c>
      <c r="U1027">
        <v>78148</v>
      </c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 spans="1:60" ht="15" x14ac:dyDescent="0.25">
      <c r="A1028">
        <v>8</v>
      </c>
      <c r="B1028" t="s">
        <v>3265</v>
      </c>
      <c r="C1028" t="s">
        <v>3266</v>
      </c>
      <c r="D1028" t="s">
        <v>3267</v>
      </c>
      <c r="E1028" t="s">
        <v>3082</v>
      </c>
      <c r="F1028">
        <v>396798</v>
      </c>
      <c r="G1028">
        <v>0</v>
      </c>
      <c r="H1028"/>
      <c r="I1028"/>
      <c r="J1028"/>
      <c r="K1028"/>
      <c r="L1028"/>
      <c r="M1028">
        <v>573356</v>
      </c>
      <c r="N1028">
        <v>57336</v>
      </c>
      <c r="O1028">
        <v>38391</v>
      </c>
      <c r="P1028"/>
      <c r="Q1028"/>
      <c r="R1028"/>
      <c r="S1028"/>
      <c r="T1028">
        <v>111460</v>
      </c>
      <c r="U1028">
        <v>461896</v>
      </c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 spans="1:60" ht="15" x14ac:dyDescent="0.25">
      <c r="A1029">
        <v>8</v>
      </c>
      <c r="B1029" t="s">
        <v>3268</v>
      </c>
      <c r="C1029" t="s">
        <v>3269</v>
      </c>
      <c r="D1029" t="s">
        <v>3270</v>
      </c>
      <c r="E1029" t="s">
        <v>3271</v>
      </c>
      <c r="F1029">
        <v>535286</v>
      </c>
      <c r="G1029">
        <v>0</v>
      </c>
      <c r="H1029"/>
      <c r="I1029"/>
      <c r="J1029"/>
      <c r="K1029"/>
      <c r="L1029"/>
      <c r="M1029">
        <v>100540</v>
      </c>
      <c r="N1029">
        <v>10054</v>
      </c>
      <c r="O1029">
        <v>2049</v>
      </c>
      <c r="P1029"/>
      <c r="Q1029"/>
      <c r="R1029"/>
      <c r="S1029"/>
      <c r="T1029">
        <v>23034</v>
      </c>
      <c r="U1029">
        <v>77506</v>
      </c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 spans="1:60" ht="15" x14ac:dyDescent="0.25">
      <c r="A1030">
        <v>8</v>
      </c>
      <c r="B1030" t="s">
        <v>3272</v>
      </c>
      <c r="C1030" t="s">
        <v>3273</v>
      </c>
      <c r="D1030" t="s">
        <v>3274</v>
      </c>
      <c r="E1030" t="s">
        <v>3117</v>
      </c>
      <c r="F1030">
        <v>539547</v>
      </c>
      <c r="G1030">
        <v>0</v>
      </c>
      <c r="H1030"/>
      <c r="I1030"/>
      <c r="J1030"/>
      <c r="K1030"/>
      <c r="L1030"/>
      <c r="M1030">
        <v>110724</v>
      </c>
      <c r="N1030">
        <v>11072</v>
      </c>
      <c r="O1030">
        <v>2965</v>
      </c>
      <c r="P1030"/>
      <c r="Q1030"/>
      <c r="R1030"/>
      <c r="S1030"/>
      <c r="T1030">
        <v>24975</v>
      </c>
      <c r="U1030">
        <v>85749</v>
      </c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 spans="1:60" ht="15" x14ac:dyDescent="0.25">
      <c r="A1031">
        <v>8</v>
      </c>
      <c r="B1031" t="s">
        <v>3518</v>
      </c>
      <c r="C1031" t="s">
        <v>3123</v>
      </c>
      <c r="D1031" t="s">
        <v>3519</v>
      </c>
      <c r="E1031" t="s">
        <v>3520</v>
      </c>
      <c r="F1031">
        <v>535286</v>
      </c>
      <c r="G1031">
        <v>0</v>
      </c>
      <c r="H1031"/>
      <c r="I1031"/>
      <c r="J1031"/>
      <c r="K1031"/>
      <c r="L1031"/>
      <c r="M1031">
        <v>100540</v>
      </c>
      <c r="N1031">
        <v>10054</v>
      </c>
      <c r="O1031">
        <v>2049</v>
      </c>
      <c r="P1031"/>
      <c r="Q1031"/>
      <c r="R1031"/>
      <c r="S1031"/>
      <c r="T1031">
        <v>23034</v>
      </c>
      <c r="U1031">
        <v>77506</v>
      </c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 spans="1:60" ht="15" x14ac:dyDescent="0.25">
      <c r="A1032">
        <v>8</v>
      </c>
      <c r="B1032" t="s">
        <v>3275</v>
      </c>
      <c r="C1032" t="s">
        <v>3276</v>
      </c>
      <c r="D1032" t="s">
        <v>3277</v>
      </c>
      <c r="E1032" t="s">
        <v>3228</v>
      </c>
      <c r="F1032">
        <v>396798</v>
      </c>
      <c r="G1032">
        <v>0</v>
      </c>
      <c r="H1032"/>
      <c r="I1032"/>
      <c r="J1032"/>
      <c r="K1032"/>
      <c r="L1032"/>
      <c r="M1032">
        <v>832959</v>
      </c>
      <c r="N1032">
        <v>83296</v>
      </c>
      <c r="O1032">
        <v>60966</v>
      </c>
      <c r="P1032"/>
      <c r="Q1032"/>
      <c r="R1032"/>
      <c r="S1032"/>
      <c r="T1032">
        <v>207091</v>
      </c>
      <c r="U1032">
        <v>625868</v>
      </c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 spans="1:60" ht="15" x14ac:dyDescent="0.25">
      <c r="A1033">
        <v>8</v>
      </c>
      <c r="B1033" t="s">
        <v>3504</v>
      </c>
      <c r="C1033" t="s">
        <v>3505</v>
      </c>
      <c r="D1033" t="s">
        <v>3506</v>
      </c>
      <c r="E1033" t="s">
        <v>3507</v>
      </c>
      <c r="F1033">
        <v>535286</v>
      </c>
      <c r="G1033">
        <v>0</v>
      </c>
      <c r="H1033"/>
      <c r="I1033"/>
      <c r="J1033"/>
      <c r="K1033"/>
      <c r="L1033"/>
      <c r="M1033">
        <v>100540</v>
      </c>
      <c r="N1033">
        <v>10054</v>
      </c>
      <c r="O1033">
        <v>2049</v>
      </c>
      <c r="P1033"/>
      <c r="Q1033"/>
      <c r="R1033"/>
      <c r="S1033"/>
      <c r="T1033">
        <v>23034</v>
      </c>
      <c r="U1033">
        <v>77506</v>
      </c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 spans="1:60" ht="15" x14ac:dyDescent="0.25">
      <c r="A1034">
        <v>8</v>
      </c>
      <c r="B1034" t="s">
        <v>3278</v>
      </c>
      <c r="C1034" t="s">
        <v>3279</v>
      </c>
      <c r="D1034" t="s">
        <v>3280</v>
      </c>
      <c r="E1034" t="s">
        <v>3281</v>
      </c>
      <c r="F1034">
        <v>412398</v>
      </c>
      <c r="G1034">
        <v>0</v>
      </c>
      <c r="H1034"/>
      <c r="I1034"/>
      <c r="J1034"/>
      <c r="K1034"/>
      <c r="L1034"/>
      <c r="M1034">
        <v>871840</v>
      </c>
      <c r="N1034">
        <v>87184</v>
      </c>
      <c r="O1034">
        <v>64466</v>
      </c>
      <c r="P1034"/>
      <c r="Q1034"/>
      <c r="R1034"/>
      <c r="S1034"/>
      <c r="T1034">
        <v>178369</v>
      </c>
      <c r="U1034">
        <v>693471</v>
      </c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 spans="1:60" ht="15" x14ac:dyDescent="0.25">
      <c r="A1035">
        <v>8</v>
      </c>
      <c r="B1035" t="s">
        <v>3282</v>
      </c>
      <c r="C1035" t="s">
        <v>3283</v>
      </c>
      <c r="D1035" t="s">
        <v>3284</v>
      </c>
      <c r="E1035" t="s">
        <v>3285</v>
      </c>
      <c r="F1035">
        <v>371016</v>
      </c>
      <c r="G1035">
        <v>0</v>
      </c>
      <c r="H1035"/>
      <c r="I1035"/>
      <c r="J1035"/>
      <c r="K1035"/>
      <c r="L1035"/>
      <c r="M1035">
        <v>672176</v>
      </c>
      <c r="N1035">
        <v>67218</v>
      </c>
      <c r="O1035">
        <v>46496</v>
      </c>
      <c r="P1035"/>
      <c r="Q1035"/>
      <c r="R1035"/>
      <c r="S1035"/>
      <c r="T1035">
        <v>130436</v>
      </c>
      <c r="U1035">
        <v>541740</v>
      </c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 spans="1:60" ht="15" x14ac:dyDescent="0.25">
      <c r="A1036">
        <v>8</v>
      </c>
      <c r="B1036" t="s">
        <v>3286</v>
      </c>
      <c r="C1036" t="s">
        <v>3287</v>
      </c>
      <c r="D1036" t="s">
        <v>3288</v>
      </c>
      <c r="E1036" t="s">
        <v>3289</v>
      </c>
      <c r="F1036">
        <v>550369</v>
      </c>
      <c r="G1036">
        <v>0</v>
      </c>
      <c r="H1036"/>
      <c r="I1036"/>
      <c r="J1036"/>
      <c r="K1036"/>
      <c r="L1036"/>
      <c r="M1036">
        <v>117730</v>
      </c>
      <c r="N1036">
        <v>11773</v>
      </c>
      <c r="O1036">
        <v>3596</v>
      </c>
      <c r="P1036"/>
      <c r="Q1036"/>
      <c r="R1036"/>
      <c r="S1036"/>
      <c r="T1036">
        <v>26326</v>
      </c>
      <c r="U1036">
        <v>91404</v>
      </c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 spans="1:60" ht="15" x14ac:dyDescent="0.25">
      <c r="A1037">
        <v>8</v>
      </c>
      <c r="B1037" t="s">
        <v>3290</v>
      </c>
      <c r="C1037" t="s">
        <v>3291</v>
      </c>
      <c r="D1037" t="s">
        <v>3292</v>
      </c>
      <c r="E1037" t="s">
        <v>3150</v>
      </c>
      <c r="F1037">
        <v>535286</v>
      </c>
      <c r="G1037">
        <v>0</v>
      </c>
      <c r="H1037"/>
      <c r="I1037"/>
      <c r="J1037"/>
      <c r="K1037"/>
      <c r="L1037"/>
      <c r="M1037">
        <v>100540</v>
      </c>
      <c r="N1037">
        <v>10054</v>
      </c>
      <c r="O1037">
        <v>2049</v>
      </c>
      <c r="P1037"/>
      <c r="Q1037"/>
      <c r="R1037"/>
      <c r="S1037"/>
      <c r="T1037">
        <v>23034</v>
      </c>
      <c r="U1037">
        <v>77506</v>
      </c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 spans="1:60" ht="15" x14ac:dyDescent="0.25">
      <c r="A1038">
        <v>8</v>
      </c>
      <c r="B1038" t="s">
        <v>3293</v>
      </c>
      <c r="C1038" t="s">
        <v>3294</v>
      </c>
      <c r="D1038" t="s">
        <v>3295</v>
      </c>
      <c r="E1038" t="s">
        <v>3296</v>
      </c>
      <c r="F1038">
        <v>535286</v>
      </c>
      <c r="G1038">
        <v>0</v>
      </c>
      <c r="H1038"/>
      <c r="I1038"/>
      <c r="J1038"/>
      <c r="K1038"/>
      <c r="L1038"/>
      <c r="M1038">
        <v>100540</v>
      </c>
      <c r="N1038">
        <v>10054</v>
      </c>
      <c r="O1038">
        <v>2049</v>
      </c>
      <c r="P1038"/>
      <c r="Q1038"/>
      <c r="R1038"/>
      <c r="S1038"/>
      <c r="T1038">
        <v>23034</v>
      </c>
      <c r="U1038">
        <v>77506</v>
      </c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 spans="1:60" ht="15" x14ac:dyDescent="0.25">
      <c r="A1039">
        <v>8</v>
      </c>
      <c r="B1039" t="s">
        <v>3297</v>
      </c>
      <c r="C1039" t="s">
        <v>3298</v>
      </c>
      <c r="D1039" t="s">
        <v>3299</v>
      </c>
      <c r="E1039" t="s">
        <v>3184</v>
      </c>
      <c r="F1039">
        <v>535286</v>
      </c>
      <c r="G1039">
        <v>0</v>
      </c>
      <c r="H1039"/>
      <c r="I1039"/>
      <c r="J1039"/>
      <c r="K1039"/>
      <c r="L1039"/>
      <c r="M1039">
        <v>100540</v>
      </c>
      <c r="N1039">
        <v>10054</v>
      </c>
      <c r="O1039">
        <v>2049</v>
      </c>
      <c r="P1039"/>
      <c r="Q1039"/>
      <c r="R1039"/>
      <c r="S1039"/>
      <c r="T1039">
        <v>23034</v>
      </c>
      <c r="U1039">
        <v>77506</v>
      </c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 spans="1:60" ht="15" x14ac:dyDescent="0.25">
      <c r="A1040">
        <v>8</v>
      </c>
      <c r="B1040" t="s">
        <v>3304</v>
      </c>
      <c r="C1040" t="s">
        <v>3305</v>
      </c>
      <c r="D1040" t="s">
        <v>3306</v>
      </c>
      <c r="E1040" t="s">
        <v>3150</v>
      </c>
      <c r="F1040">
        <v>535286</v>
      </c>
      <c r="G1040">
        <v>0</v>
      </c>
      <c r="H1040"/>
      <c r="I1040"/>
      <c r="J1040"/>
      <c r="K1040"/>
      <c r="L1040"/>
      <c r="M1040">
        <v>94024</v>
      </c>
      <c r="N1040">
        <v>9402</v>
      </c>
      <c r="O1040">
        <v>1462</v>
      </c>
      <c r="P1040"/>
      <c r="Q1040"/>
      <c r="R1040"/>
      <c r="S1040"/>
      <c r="T1040">
        <v>21795</v>
      </c>
      <c r="U1040">
        <v>72229</v>
      </c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 spans="1:60" ht="15" x14ac:dyDescent="0.25">
      <c r="A1041">
        <v>8</v>
      </c>
      <c r="B1041" t="s">
        <v>3307</v>
      </c>
      <c r="C1041" t="s">
        <v>3308</v>
      </c>
      <c r="D1041" t="s">
        <v>3309</v>
      </c>
      <c r="E1041" t="s">
        <v>3154</v>
      </c>
      <c r="F1041">
        <v>535286</v>
      </c>
      <c r="G1041">
        <v>0</v>
      </c>
      <c r="H1041"/>
      <c r="I1041"/>
      <c r="J1041"/>
      <c r="K1041"/>
      <c r="L1041"/>
      <c r="M1041">
        <v>100540</v>
      </c>
      <c r="N1041">
        <v>10054</v>
      </c>
      <c r="O1041">
        <v>2049</v>
      </c>
      <c r="P1041"/>
      <c r="Q1041"/>
      <c r="R1041"/>
      <c r="S1041"/>
      <c r="T1041">
        <v>23034</v>
      </c>
      <c r="U1041">
        <v>77506</v>
      </c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 spans="1:60" ht="15" x14ac:dyDescent="0.25">
      <c r="A1042">
        <v>8</v>
      </c>
      <c r="B1042" t="s">
        <v>3310</v>
      </c>
      <c r="C1042" t="s">
        <v>3258</v>
      </c>
      <c r="D1042" t="s">
        <v>3311</v>
      </c>
      <c r="E1042" t="s">
        <v>3133</v>
      </c>
      <c r="F1042">
        <v>539547</v>
      </c>
      <c r="G1042">
        <v>0</v>
      </c>
      <c r="H1042"/>
      <c r="I1042"/>
      <c r="J1042"/>
      <c r="K1042"/>
      <c r="L1042"/>
      <c r="M1042">
        <v>101341</v>
      </c>
      <c r="N1042">
        <v>10134</v>
      </c>
      <c r="O1042">
        <v>2121</v>
      </c>
      <c r="P1042"/>
      <c r="Q1042"/>
      <c r="R1042"/>
      <c r="S1042"/>
      <c r="T1042">
        <v>23193</v>
      </c>
      <c r="U1042">
        <v>78148</v>
      </c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 spans="1:60" ht="15" x14ac:dyDescent="0.25">
      <c r="A1043">
        <v>8</v>
      </c>
      <c r="B1043" t="s">
        <v>3312</v>
      </c>
      <c r="C1043" t="s">
        <v>3313</v>
      </c>
      <c r="D1043" t="s">
        <v>3314</v>
      </c>
      <c r="E1043" t="s">
        <v>3315</v>
      </c>
      <c r="F1043">
        <v>500784</v>
      </c>
      <c r="G1043">
        <v>0</v>
      </c>
      <c r="H1043"/>
      <c r="I1043"/>
      <c r="J1043"/>
      <c r="K1043"/>
      <c r="L1043"/>
      <c r="M1043">
        <v>970139</v>
      </c>
      <c r="N1043">
        <v>97014</v>
      </c>
      <c r="O1043">
        <v>73312</v>
      </c>
      <c r="P1043"/>
      <c r="Q1043"/>
      <c r="R1043"/>
      <c r="S1043"/>
      <c r="T1043">
        <v>189958</v>
      </c>
      <c r="U1043">
        <v>780181</v>
      </c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 spans="1:60" ht="15" x14ac:dyDescent="0.25">
      <c r="A1044">
        <v>8</v>
      </c>
      <c r="B1044" t="s">
        <v>3316</v>
      </c>
      <c r="C1044" t="s">
        <v>3317</v>
      </c>
      <c r="D1044" t="s">
        <v>3146</v>
      </c>
      <c r="E1044" t="s">
        <v>3318</v>
      </c>
      <c r="F1044">
        <v>535286</v>
      </c>
      <c r="G1044">
        <v>0</v>
      </c>
      <c r="H1044"/>
      <c r="I1044"/>
      <c r="J1044"/>
      <c r="K1044"/>
      <c r="L1044"/>
      <c r="M1044">
        <v>100540</v>
      </c>
      <c r="N1044">
        <v>10054</v>
      </c>
      <c r="O1044">
        <v>2049</v>
      </c>
      <c r="P1044"/>
      <c r="Q1044"/>
      <c r="R1044"/>
      <c r="S1044"/>
      <c r="T1044">
        <v>67534</v>
      </c>
      <c r="U1044">
        <v>33006</v>
      </c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 spans="1:60" ht="15" x14ac:dyDescent="0.25">
      <c r="A1045">
        <v>8</v>
      </c>
      <c r="B1045" t="s">
        <v>3319</v>
      </c>
      <c r="C1045" t="s">
        <v>3320</v>
      </c>
      <c r="D1045" t="s">
        <v>3139</v>
      </c>
      <c r="E1045" t="s">
        <v>3150</v>
      </c>
      <c r="F1045">
        <v>577826</v>
      </c>
      <c r="G1045">
        <v>0</v>
      </c>
      <c r="H1045"/>
      <c r="I1045"/>
      <c r="J1045"/>
      <c r="K1045"/>
      <c r="L1045"/>
      <c r="M1045">
        <v>123604</v>
      </c>
      <c r="N1045">
        <v>12360</v>
      </c>
      <c r="O1045">
        <v>4124</v>
      </c>
      <c r="P1045"/>
      <c r="Q1045"/>
      <c r="R1045"/>
      <c r="S1045"/>
      <c r="T1045">
        <v>27489</v>
      </c>
      <c r="U1045">
        <v>96115</v>
      </c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 spans="1:60" ht="15" x14ac:dyDescent="0.25">
      <c r="A1046">
        <v>8</v>
      </c>
      <c r="B1046" t="s">
        <v>3325</v>
      </c>
      <c r="C1046" t="s">
        <v>3326</v>
      </c>
      <c r="D1046" t="s">
        <v>3327</v>
      </c>
      <c r="E1046" t="s">
        <v>3328</v>
      </c>
      <c r="F1046">
        <v>535286</v>
      </c>
      <c r="G1046">
        <v>0</v>
      </c>
      <c r="H1046"/>
      <c r="I1046"/>
      <c r="J1046"/>
      <c r="K1046"/>
      <c r="L1046"/>
      <c r="M1046">
        <v>100540</v>
      </c>
      <c r="N1046">
        <v>10054</v>
      </c>
      <c r="O1046">
        <v>2049</v>
      </c>
      <c r="P1046"/>
      <c r="Q1046"/>
      <c r="R1046"/>
      <c r="S1046"/>
      <c r="T1046">
        <v>23034</v>
      </c>
      <c r="U1046">
        <v>77506</v>
      </c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 spans="1:60" ht="15" x14ac:dyDescent="0.25">
      <c r="A1047">
        <v>8</v>
      </c>
      <c r="B1047" t="s">
        <v>3329</v>
      </c>
      <c r="C1047" t="s">
        <v>3330</v>
      </c>
      <c r="D1047" t="s">
        <v>3331</v>
      </c>
      <c r="E1047" t="s">
        <v>3137</v>
      </c>
      <c r="F1047">
        <v>535286</v>
      </c>
      <c r="G1047">
        <v>0</v>
      </c>
      <c r="H1047"/>
      <c r="I1047"/>
      <c r="J1047"/>
      <c r="K1047"/>
      <c r="L1047"/>
      <c r="M1047">
        <v>100540</v>
      </c>
      <c r="N1047">
        <v>10054</v>
      </c>
      <c r="O1047">
        <v>2049</v>
      </c>
      <c r="P1047"/>
      <c r="Q1047"/>
      <c r="R1047"/>
      <c r="S1047"/>
      <c r="T1047">
        <v>23034</v>
      </c>
      <c r="U1047">
        <v>77506</v>
      </c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 spans="1:60" ht="15" x14ac:dyDescent="0.25">
      <c r="A1048">
        <v>8</v>
      </c>
      <c r="B1048" t="s">
        <v>3332</v>
      </c>
      <c r="C1048" t="s">
        <v>3298</v>
      </c>
      <c r="D1048" t="s">
        <v>3333</v>
      </c>
      <c r="E1048" t="s">
        <v>3121</v>
      </c>
      <c r="F1048">
        <v>535286</v>
      </c>
      <c r="G1048">
        <v>0</v>
      </c>
      <c r="H1048"/>
      <c r="I1048"/>
      <c r="J1048"/>
      <c r="K1048"/>
      <c r="L1048"/>
      <c r="M1048">
        <v>100540</v>
      </c>
      <c r="N1048">
        <v>10054</v>
      </c>
      <c r="O1048">
        <v>2049</v>
      </c>
      <c r="P1048"/>
      <c r="Q1048"/>
      <c r="R1048"/>
      <c r="S1048"/>
      <c r="T1048">
        <v>23034</v>
      </c>
      <c r="U1048">
        <v>77506</v>
      </c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 spans="1:60" ht="15" x14ac:dyDescent="0.25">
      <c r="A1049">
        <v>8</v>
      </c>
      <c r="B1049" t="s">
        <v>3334</v>
      </c>
      <c r="C1049" t="s">
        <v>3335</v>
      </c>
      <c r="D1049" t="s">
        <v>3073</v>
      </c>
      <c r="E1049" t="s">
        <v>3336</v>
      </c>
      <c r="F1049">
        <v>734053</v>
      </c>
      <c r="G1049">
        <v>0</v>
      </c>
      <c r="H1049"/>
      <c r="I1049"/>
      <c r="J1049"/>
      <c r="K1049"/>
      <c r="L1049"/>
      <c r="M1049">
        <v>2166639</v>
      </c>
      <c r="N1049">
        <v>216664</v>
      </c>
      <c r="O1049">
        <v>180998</v>
      </c>
      <c r="P1049"/>
      <c r="Q1049"/>
      <c r="R1049"/>
      <c r="S1049"/>
      <c r="T1049">
        <v>435642</v>
      </c>
      <c r="U1049">
        <v>1730997</v>
      </c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 spans="1:60" ht="15" x14ac:dyDescent="0.25">
      <c r="A1050">
        <v>8</v>
      </c>
      <c r="B1050" t="s">
        <v>3148</v>
      </c>
      <c r="C1050" t="s">
        <v>3337</v>
      </c>
      <c r="D1050" t="s">
        <v>3338</v>
      </c>
      <c r="E1050" t="s">
        <v>3339</v>
      </c>
      <c r="F1050">
        <v>674244</v>
      </c>
      <c r="G1050">
        <v>0</v>
      </c>
      <c r="H1050"/>
      <c r="I1050"/>
      <c r="J1050"/>
      <c r="K1050"/>
      <c r="L1050"/>
      <c r="M1050">
        <v>408945</v>
      </c>
      <c r="N1050">
        <v>40895</v>
      </c>
      <c r="O1050">
        <v>29805</v>
      </c>
      <c r="P1050"/>
      <c r="Q1050"/>
      <c r="R1050"/>
      <c r="S1050"/>
      <c r="T1050">
        <v>83338</v>
      </c>
      <c r="U1050">
        <v>325607</v>
      </c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 spans="1:60" ht="15" x14ac:dyDescent="0.25">
      <c r="A1051">
        <v>8</v>
      </c>
      <c r="B1051" t="s">
        <v>3340</v>
      </c>
      <c r="C1051" t="s">
        <v>3341</v>
      </c>
      <c r="D1051" t="s">
        <v>3342</v>
      </c>
      <c r="E1051" t="s">
        <v>3343</v>
      </c>
      <c r="F1051">
        <v>633221</v>
      </c>
      <c r="G1051">
        <v>0</v>
      </c>
      <c r="H1051"/>
      <c r="I1051"/>
      <c r="J1051"/>
      <c r="K1051"/>
      <c r="L1051"/>
      <c r="M1051">
        <v>1366603</v>
      </c>
      <c r="N1051">
        <v>106595</v>
      </c>
      <c r="O1051">
        <v>112655</v>
      </c>
      <c r="P1051"/>
      <c r="Q1051"/>
      <c r="R1051"/>
      <c r="S1051"/>
      <c r="T1051">
        <v>329801</v>
      </c>
      <c r="U1051">
        <v>1036802</v>
      </c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 spans="1:60" ht="15" x14ac:dyDescent="0.25">
      <c r="A1052">
        <v>8</v>
      </c>
      <c r="B1052" t="s">
        <v>3344</v>
      </c>
      <c r="C1052" t="s">
        <v>3345</v>
      </c>
      <c r="D1052" t="s">
        <v>3346</v>
      </c>
      <c r="E1052" t="s">
        <v>3347</v>
      </c>
      <c r="F1052">
        <v>535286</v>
      </c>
      <c r="G1052">
        <v>0</v>
      </c>
      <c r="H1052"/>
      <c r="I1052"/>
      <c r="J1052"/>
      <c r="K1052"/>
      <c r="L1052"/>
      <c r="M1052">
        <v>100540</v>
      </c>
      <c r="N1052">
        <v>10054</v>
      </c>
      <c r="O1052">
        <v>2049</v>
      </c>
      <c r="P1052"/>
      <c r="Q1052"/>
      <c r="R1052"/>
      <c r="S1052"/>
      <c r="T1052">
        <v>23034</v>
      </c>
      <c r="U1052">
        <v>77506</v>
      </c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 spans="1:60" ht="15" x14ac:dyDescent="0.25">
      <c r="A1053">
        <v>8</v>
      </c>
      <c r="B1053" t="s">
        <v>3348</v>
      </c>
      <c r="C1053" t="s">
        <v>3349</v>
      </c>
      <c r="D1053" t="s">
        <v>3350</v>
      </c>
      <c r="E1053" t="s">
        <v>3121</v>
      </c>
      <c r="F1053">
        <v>608457</v>
      </c>
      <c r="G1053">
        <v>0</v>
      </c>
      <c r="H1053"/>
      <c r="I1053"/>
      <c r="J1053"/>
      <c r="K1053"/>
      <c r="L1053"/>
      <c r="M1053">
        <v>65078</v>
      </c>
      <c r="N1053">
        <v>6508</v>
      </c>
      <c r="O1053">
        <v>0</v>
      </c>
      <c r="P1053"/>
      <c r="Q1053"/>
      <c r="R1053"/>
      <c r="S1053"/>
      <c r="T1053">
        <v>17037</v>
      </c>
      <c r="U1053">
        <v>48041</v>
      </c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 spans="1:60" ht="15" x14ac:dyDescent="0.25">
      <c r="A1054">
        <v>8</v>
      </c>
      <c r="B1054" t="s">
        <v>3351</v>
      </c>
      <c r="C1054" t="s">
        <v>3352</v>
      </c>
      <c r="D1054" t="s">
        <v>3353</v>
      </c>
      <c r="E1054" t="s">
        <v>3354</v>
      </c>
      <c r="F1054">
        <v>373591</v>
      </c>
      <c r="G1054">
        <v>0</v>
      </c>
      <c r="H1054"/>
      <c r="I1054"/>
      <c r="J1054"/>
      <c r="K1054"/>
      <c r="L1054"/>
      <c r="M1054">
        <v>685525</v>
      </c>
      <c r="N1054">
        <v>68553</v>
      </c>
      <c r="O1054">
        <v>47698</v>
      </c>
      <c r="P1054"/>
      <c r="Q1054"/>
      <c r="R1054"/>
      <c r="S1054"/>
      <c r="T1054">
        <v>133107</v>
      </c>
      <c r="U1054">
        <v>552418</v>
      </c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 spans="1:60" ht="15" x14ac:dyDescent="0.25">
      <c r="A1055">
        <v>8</v>
      </c>
      <c r="B1055" t="s">
        <v>3355</v>
      </c>
      <c r="C1055" t="s">
        <v>3356</v>
      </c>
      <c r="D1055" t="s">
        <v>3357</v>
      </c>
      <c r="E1055" t="s">
        <v>3180</v>
      </c>
      <c r="F1055">
        <v>535286</v>
      </c>
      <c r="G1055">
        <v>0</v>
      </c>
      <c r="H1055"/>
      <c r="I1055"/>
      <c r="J1055"/>
      <c r="K1055"/>
      <c r="L1055"/>
      <c r="M1055">
        <v>100540</v>
      </c>
      <c r="N1055">
        <v>10054</v>
      </c>
      <c r="O1055">
        <v>2049</v>
      </c>
      <c r="P1055"/>
      <c r="Q1055"/>
      <c r="R1055"/>
      <c r="S1055"/>
      <c r="T1055">
        <v>23034</v>
      </c>
      <c r="U1055">
        <v>77506</v>
      </c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 spans="1:60" ht="15" x14ac:dyDescent="0.25">
      <c r="A1056">
        <v>8</v>
      </c>
      <c r="B1056" t="s">
        <v>3358</v>
      </c>
      <c r="C1056" t="s">
        <v>3091</v>
      </c>
      <c r="D1056" t="s">
        <v>3359</v>
      </c>
      <c r="E1056" t="s">
        <v>3360</v>
      </c>
      <c r="F1056">
        <v>535286</v>
      </c>
      <c r="G1056">
        <v>0</v>
      </c>
      <c r="H1056"/>
      <c r="I1056"/>
      <c r="J1056"/>
      <c r="K1056"/>
      <c r="L1056"/>
      <c r="M1056">
        <v>100540</v>
      </c>
      <c r="N1056">
        <v>10054</v>
      </c>
      <c r="O1056">
        <v>2049</v>
      </c>
      <c r="P1056"/>
      <c r="Q1056"/>
      <c r="R1056"/>
      <c r="S1056"/>
      <c r="T1056">
        <v>67534</v>
      </c>
      <c r="U1056">
        <v>33006</v>
      </c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 spans="1:60" ht="15" x14ac:dyDescent="0.25">
      <c r="A1057">
        <v>8</v>
      </c>
      <c r="B1057" t="s">
        <v>3361</v>
      </c>
      <c r="C1057" t="s">
        <v>3362</v>
      </c>
      <c r="D1057" t="s">
        <v>3363</v>
      </c>
      <c r="E1057" t="s">
        <v>3364</v>
      </c>
      <c r="F1057">
        <v>535286</v>
      </c>
      <c r="G1057">
        <v>0</v>
      </c>
      <c r="H1057"/>
      <c r="I1057"/>
      <c r="J1057"/>
      <c r="K1057"/>
      <c r="L1057"/>
      <c r="M1057">
        <v>100540</v>
      </c>
      <c r="N1057">
        <v>10054</v>
      </c>
      <c r="O1057">
        <v>2049</v>
      </c>
      <c r="P1057"/>
      <c r="Q1057"/>
      <c r="R1057"/>
      <c r="S1057"/>
      <c r="T1057">
        <v>23034</v>
      </c>
      <c r="U1057">
        <v>77506</v>
      </c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 spans="1:60" ht="15" x14ac:dyDescent="0.25">
      <c r="A1058">
        <v>8</v>
      </c>
      <c r="B1058" t="s">
        <v>3365</v>
      </c>
      <c r="C1058" t="s">
        <v>3366</v>
      </c>
      <c r="D1058" t="s">
        <v>3288</v>
      </c>
      <c r="E1058" t="s">
        <v>3150</v>
      </c>
      <c r="F1058">
        <v>577826</v>
      </c>
      <c r="G1058">
        <v>0</v>
      </c>
      <c r="H1058"/>
      <c r="I1058"/>
      <c r="J1058"/>
      <c r="K1058"/>
      <c r="L1058"/>
      <c r="M1058">
        <v>123604</v>
      </c>
      <c r="N1058">
        <v>12360</v>
      </c>
      <c r="O1058">
        <v>4124</v>
      </c>
      <c r="P1058"/>
      <c r="Q1058"/>
      <c r="R1058"/>
      <c r="S1058"/>
      <c r="T1058">
        <v>27489</v>
      </c>
      <c r="U1058">
        <v>96115</v>
      </c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 spans="1:60" ht="15" x14ac:dyDescent="0.25">
      <c r="A1059">
        <v>8</v>
      </c>
      <c r="B1059" t="s">
        <v>3367</v>
      </c>
      <c r="C1059" t="s">
        <v>3368</v>
      </c>
      <c r="D1059" t="s">
        <v>3369</v>
      </c>
      <c r="E1059" t="s">
        <v>3150</v>
      </c>
      <c r="F1059">
        <v>550369</v>
      </c>
      <c r="G1059">
        <v>0</v>
      </c>
      <c r="H1059"/>
      <c r="I1059"/>
      <c r="J1059"/>
      <c r="K1059"/>
      <c r="L1059"/>
      <c r="M1059">
        <v>112945</v>
      </c>
      <c r="N1059">
        <v>11295</v>
      </c>
      <c r="O1059">
        <v>3165</v>
      </c>
      <c r="P1059"/>
      <c r="Q1059"/>
      <c r="R1059"/>
      <c r="S1059"/>
      <c r="T1059">
        <v>25417</v>
      </c>
      <c r="U1059">
        <v>87528</v>
      </c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 spans="1:60" ht="15" x14ac:dyDescent="0.25">
      <c r="A1060">
        <v>8</v>
      </c>
      <c r="B1060" t="s">
        <v>3370</v>
      </c>
      <c r="C1060" t="s">
        <v>3371</v>
      </c>
      <c r="D1060" t="s">
        <v>3372</v>
      </c>
      <c r="E1060" t="s">
        <v>3150</v>
      </c>
      <c r="F1060">
        <v>550369</v>
      </c>
      <c r="G1060">
        <v>0</v>
      </c>
      <c r="H1060"/>
      <c r="I1060"/>
      <c r="J1060"/>
      <c r="K1060"/>
      <c r="L1060"/>
      <c r="M1060">
        <v>112945</v>
      </c>
      <c r="N1060">
        <v>11295</v>
      </c>
      <c r="O1060">
        <v>3165</v>
      </c>
      <c r="P1060"/>
      <c r="Q1060"/>
      <c r="R1060"/>
      <c r="S1060"/>
      <c r="T1060">
        <v>25417</v>
      </c>
      <c r="U1060">
        <v>87528</v>
      </c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 spans="1:60" ht="15" x14ac:dyDescent="0.25">
      <c r="A1061">
        <v>8</v>
      </c>
      <c r="B1061" t="s">
        <v>3373</v>
      </c>
      <c r="C1061" t="s">
        <v>3374</v>
      </c>
      <c r="D1061" t="s">
        <v>3375</v>
      </c>
      <c r="E1061" t="s">
        <v>3376</v>
      </c>
      <c r="F1061">
        <v>577826</v>
      </c>
      <c r="G1061">
        <v>0</v>
      </c>
      <c r="H1061"/>
      <c r="I1061"/>
      <c r="J1061"/>
      <c r="K1061"/>
      <c r="L1061"/>
      <c r="M1061">
        <v>118579</v>
      </c>
      <c r="N1061">
        <v>11858</v>
      </c>
      <c r="O1061">
        <v>3672</v>
      </c>
      <c r="P1061"/>
      <c r="Q1061"/>
      <c r="R1061"/>
      <c r="S1061"/>
      <c r="T1061">
        <v>26535</v>
      </c>
      <c r="U1061">
        <v>92044</v>
      </c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 spans="1:60" ht="15" x14ac:dyDescent="0.25">
      <c r="A1062">
        <v>8</v>
      </c>
      <c r="B1062" t="s">
        <v>3377</v>
      </c>
      <c r="C1062" t="s">
        <v>3337</v>
      </c>
      <c r="D1062" t="s">
        <v>3378</v>
      </c>
      <c r="E1062" t="s">
        <v>3379</v>
      </c>
      <c r="F1062">
        <v>446857</v>
      </c>
      <c r="G1062">
        <v>0</v>
      </c>
      <c r="H1062"/>
      <c r="I1062"/>
      <c r="J1062"/>
      <c r="K1062"/>
      <c r="L1062"/>
      <c r="M1062">
        <v>77714</v>
      </c>
      <c r="N1062">
        <v>7771</v>
      </c>
      <c r="O1062">
        <v>0</v>
      </c>
      <c r="P1062"/>
      <c r="Q1062"/>
      <c r="R1062"/>
      <c r="S1062"/>
      <c r="T1062">
        <v>63048</v>
      </c>
      <c r="U1062">
        <v>14666</v>
      </c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 spans="1:60" ht="15" x14ac:dyDescent="0.25">
      <c r="A1063">
        <v>8</v>
      </c>
      <c r="B1063" t="s">
        <v>3380</v>
      </c>
      <c r="C1063" t="s">
        <v>3381</v>
      </c>
      <c r="D1063" t="s">
        <v>3382</v>
      </c>
      <c r="E1063" t="s">
        <v>3383</v>
      </c>
      <c r="F1063">
        <v>452155</v>
      </c>
      <c r="G1063">
        <v>0</v>
      </c>
      <c r="H1063"/>
      <c r="I1063"/>
      <c r="J1063"/>
      <c r="K1063"/>
      <c r="L1063"/>
      <c r="M1063">
        <v>907820</v>
      </c>
      <c r="N1063">
        <v>90782</v>
      </c>
      <c r="O1063">
        <v>67704</v>
      </c>
      <c r="P1063"/>
      <c r="Q1063"/>
      <c r="R1063"/>
      <c r="S1063"/>
      <c r="T1063">
        <v>177470</v>
      </c>
      <c r="U1063">
        <v>730350</v>
      </c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 spans="1:60" ht="15" x14ac:dyDescent="0.25">
      <c r="A1064">
        <v>8</v>
      </c>
      <c r="B1064" t="s">
        <v>3384</v>
      </c>
      <c r="C1064" t="s">
        <v>3385</v>
      </c>
      <c r="D1064" t="s">
        <v>3386</v>
      </c>
      <c r="E1064" t="s">
        <v>3387</v>
      </c>
      <c r="F1064">
        <v>563430</v>
      </c>
      <c r="G1064">
        <v>0</v>
      </c>
      <c r="H1064"/>
      <c r="I1064"/>
      <c r="J1064"/>
      <c r="K1064"/>
      <c r="L1064"/>
      <c r="M1064">
        <v>1182996</v>
      </c>
      <c r="N1064">
        <v>118300</v>
      </c>
      <c r="O1064">
        <v>92470</v>
      </c>
      <c r="P1064"/>
      <c r="Q1064"/>
      <c r="R1064"/>
      <c r="S1064"/>
      <c r="T1064">
        <v>277002</v>
      </c>
      <c r="U1064">
        <v>905994</v>
      </c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 spans="1:60" ht="15" x14ac:dyDescent="0.25">
      <c r="A1065">
        <v>8</v>
      </c>
      <c r="B1065" t="s">
        <v>3388</v>
      </c>
      <c r="C1065" t="s">
        <v>3389</v>
      </c>
      <c r="D1065" t="s">
        <v>3390</v>
      </c>
      <c r="E1065" t="s">
        <v>3391</v>
      </c>
      <c r="F1065">
        <v>371016</v>
      </c>
      <c r="G1065">
        <v>0</v>
      </c>
      <c r="H1065"/>
      <c r="I1065"/>
      <c r="J1065"/>
      <c r="K1065"/>
      <c r="L1065"/>
      <c r="M1065">
        <v>420493</v>
      </c>
      <c r="N1065">
        <v>42049</v>
      </c>
      <c r="O1065">
        <v>25037</v>
      </c>
      <c r="P1065"/>
      <c r="Q1065"/>
      <c r="R1065"/>
      <c r="S1065"/>
      <c r="T1065">
        <v>81291</v>
      </c>
      <c r="U1065">
        <v>339202</v>
      </c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 spans="1:60" ht="15" x14ac:dyDescent="0.25">
      <c r="A1066">
        <v>8</v>
      </c>
      <c r="B1066" t="s">
        <v>3392</v>
      </c>
      <c r="C1066" t="s">
        <v>3393</v>
      </c>
      <c r="D1066" t="s">
        <v>3394</v>
      </c>
      <c r="E1066" t="s">
        <v>3121</v>
      </c>
      <c r="F1066">
        <v>550369</v>
      </c>
      <c r="G1066">
        <v>0</v>
      </c>
      <c r="H1066"/>
      <c r="I1066"/>
      <c r="J1066"/>
      <c r="K1066"/>
      <c r="L1066"/>
      <c r="M1066">
        <v>112945</v>
      </c>
      <c r="N1066">
        <v>11295</v>
      </c>
      <c r="O1066">
        <v>3165</v>
      </c>
      <c r="P1066"/>
      <c r="Q1066"/>
      <c r="R1066"/>
      <c r="S1066"/>
      <c r="T1066">
        <v>25417</v>
      </c>
      <c r="U1066">
        <v>87528</v>
      </c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 spans="1:60" ht="15" x14ac:dyDescent="0.25">
      <c r="A1067">
        <v>8</v>
      </c>
      <c r="B1067" t="s">
        <v>3398</v>
      </c>
      <c r="C1067" t="s">
        <v>3399</v>
      </c>
      <c r="D1067" t="s">
        <v>3400</v>
      </c>
      <c r="E1067" t="s">
        <v>3228</v>
      </c>
      <c r="F1067">
        <v>373591</v>
      </c>
      <c r="G1067">
        <v>0</v>
      </c>
      <c r="H1067"/>
      <c r="I1067"/>
      <c r="J1067"/>
      <c r="K1067"/>
      <c r="L1067"/>
      <c r="M1067">
        <v>610353</v>
      </c>
      <c r="N1067">
        <v>61035</v>
      </c>
      <c r="O1067">
        <v>40932</v>
      </c>
      <c r="P1067"/>
      <c r="Q1067"/>
      <c r="R1067"/>
      <c r="S1067"/>
      <c r="T1067">
        <v>162570</v>
      </c>
      <c r="U1067">
        <v>447783</v>
      </c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 spans="1:60" ht="15" x14ac:dyDescent="0.25">
      <c r="A1068">
        <v>8</v>
      </c>
      <c r="B1068" t="s">
        <v>3405</v>
      </c>
      <c r="C1068" t="s">
        <v>3189</v>
      </c>
      <c r="D1068" t="s">
        <v>3406</v>
      </c>
      <c r="E1068" t="s">
        <v>3407</v>
      </c>
      <c r="F1068">
        <v>371016</v>
      </c>
      <c r="G1068">
        <v>0</v>
      </c>
      <c r="H1068"/>
      <c r="I1068"/>
      <c r="J1068"/>
      <c r="K1068"/>
      <c r="L1068"/>
      <c r="M1068">
        <v>574170</v>
      </c>
      <c r="N1068">
        <v>57417</v>
      </c>
      <c r="O1068">
        <v>37676</v>
      </c>
      <c r="P1068"/>
      <c r="Q1068"/>
      <c r="R1068"/>
      <c r="S1068"/>
      <c r="T1068">
        <v>106867</v>
      </c>
      <c r="U1068">
        <v>467303</v>
      </c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 spans="1:60" ht="15" x14ac:dyDescent="0.25">
      <c r="A1069">
        <v>8</v>
      </c>
      <c r="B1069" t="s">
        <v>3408</v>
      </c>
      <c r="C1069" t="s">
        <v>3409</v>
      </c>
      <c r="D1069" t="s">
        <v>3410</v>
      </c>
      <c r="E1069" t="s">
        <v>3411</v>
      </c>
      <c r="F1069">
        <v>535286</v>
      </c>
      <c r="G1069">
        <v>0</v>
      </c>
      <c r="H1069"/>
      <c r="I1069"/>
      <c r="J1069"/>
      <c r="K1069"/>
      <c r="L1069"/>
      <c r="M1069">
        <v>100540</v>
      </c>
      <c r="N1069">
        <v>10054</v>
      </c>
      <c r="O1069">
        <v>2049</v>
      </c>
      <c r="P1069"/>
      <c r="Q1069"/>
      <c r="R1069"/>
      <c r="S1069"/>
      <c r="T1069">
        <v>23034</v>
      </c>
      <c r="U1069">
        <v>77506</v>
      </c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 spans="1:60" ht="15" x14ac:dyDescent="0.25">
      <c r="A1070">
        <v>8</v>
      </c>
      <c r="B1070" t="s">
        <v>3412</v>
      </c>
      <c r="C1070" t="s">
        <v>3413</v>
      </c>
      <c r="D1070" t="s">
        <v>3414</v>
      </c>
      <c r="E1070" t="s">
        <v>3415</v>
      </c>
      <c r="F1070">
        <v>550369</v>
      </c>
      <c r="G1070">
        <v>0</v>
      </c>
      <c r="H1070"/>
      <c r="I1070"/>
      <c r="J1070"/>
      <c r="K1070"/>
      <c r="L1070"/>
      <c r="M1070">
        <v>117730</v>
      </c>
      <c r="N1070">
        <v>11773</v>
      </c>
      <c r="O1070">
        <v>3596</v>
      </c>
      <c r="P1070"/>
      <c r="Q1070"/>
      <c r="R1070"/>
      <c r="S1070"/>
      <c r="T1070">
        <v>26326</v>
      </c>
      <c r="U1070">
        <v>91404</v>
      </c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 spans="1:60" ht="15" x14ac:dyDescent="0.25">
      <c r="A1071">
        <v>8</v>
      </c>
      <c r="B1071" t="s">
        <v>3416</v>
      </c>
      <c r="C1071" t="s">
        <v>3417</v>
      </c>
      <c r="D1071" t="s">
        <v>3418</v>
      </c>
      <c r="E1071" t="s">
        <v>3419</v>
      </c>
      <c r="F1071">
        <v>535286</v>
      </c>
      <c r="G1071">
        <v>0</v>
      </c>
      <c r="H1071"/>
      <c r="I1071"/>
      <c r="J1071"/>
      <c r="K1071"/>
      <c r="L1071"/>
      <c r="M1071">
        <v>100540</v>
      </c>
      <c r="N1071">
        <v>10054</v>
      </c>
      <c r="O1071">
        <v>2049</v>
      </c>
      <c r="P1071"/>
      <c r="Q1071"/>
      <c r="R1071"/>
      <c r="S1071"/>
      <c r="T1071">
        <v>23034</v>
      </c>
      <c r="U1071">
        <v>77506</v>
      </c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 spans="1:60" ht="15" x14ac:dyDescent="0.25">
      <c r="A1072">
        <v>8</v>
      </c>
      <c r="B1072" t="s">
        <v>3420</v>
      </c>
      <c r="C1072" t="s">
        <v>3421</v>
      </c>
      <c r="D1072" t="s">
        <v>3422</v>
      </c>
      <c r="E1072" t="s">
        <v>3423</v>
      </c>
      <c r="F1072">
        <v>535286</v>
      </c>
      <c r="G1072">
        <v>0</v>
      </c>
      <c r="H1072"/>
      <c r="I1072"/>
      <c r="J1072"/>
      <c r="K1072"/>
      <c r="L1072"/>
      <c r="M1072">
        <v>100540</v>
      </c>
      <c r="N1072">
        <v>10054</v>
      </c>
      <c r="O1072">
        <v>2049</v>
      </c>
      <c r="P1072"/>
      <c r="Q1072"/>
      <c r="R1072"/>
      <c r="S1072"/>
      <c r="T1072">
        <v>23034</v>
      </c>
      <c r="U1072">
        <v>77506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 spans="1:60" ht="15" x14ac:dyDescent="0.25">
      <c r="A1073">
        <v>8</v>
      </c>
      <c r="B1073" t="s">
        <v>3424</v>
      </c>
      <c r="C1073" t="s">
        <v>3425</v>
      </c>
      <c r="D1073" t="s">
        <v>3426</v>
      </c>
      <c r="E1073" t="s">
        <v>3082</v>
      </c>
      <c r="F1073">
        <v>371016</v>
      </c>
      <c r="G1073">
        <v>0</v>
      </c>
      <c r="H1073"/>
      <c r="I1073"/>
      <c r="J1073"/>
      <c r="K1073"/>
      <c r="L1073"/>
      <c r="M1073">
        <v>626075</v>
      </c>
      <c r="N1073">
        <v>62608</v>
      </c>
      <c r="O1073">
        <v>42347</v>
      </c>
      <c r="P1073"/>
      <c r="Q1073"/>
      <c r="R1073"/>
      <c r="S1073"/>
      <c r="T1073">
        <v>121216</v>
      </c>
      <c r="U1073">
        <v>504859</v>
      </c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 spans="1:60" ht="15" x14ac:dyDescent="0.25">
      <c r="A1074">
        <v>8</v>
      </c>
      <c r="B1074" t="s">
        <v>3427</v>
      </c>
      <c r="C1074" t="s">
        <v>3428</v>
      </c>
      <c r="D1074" t="s">
        <v>3085</v>
      </c>
      <c r="E1074" t="s">
        <v>3429</v>
      </c>
      <c r="F1074">
        <v>371016</v>
      </c>
      <c r="G1074">
        <v>0</v>
      </c>
      <c r="H1074"/>
      <c r="I1074"/>
      <c r="J1074"/>
      <c r="K1074"/>
      <c r="L1074"/>
      <c r="M1074">
        <v>539838</v>
      </c>
      <c r="N1074">
        <v>53984</v>
      </c>
      <c r="O1074">
        <v>34585</v>
      </c>
      <c r="P1074"/>
      <c r="Q1074"/>
      <c r="R1074"/>
      <c r="S1074"/>
      <c r="T1074">
        <v>103967</v>
      </c>
      <c r="U1074">
        <v>435871</v>
      </c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 spans="1:60" ht="15" x14ac:dyDescent="0.25">
      <c r="A1075">
        <v>8</v>
      </c>
      <c r="B1075" t="s">
        <v>3430</v>
      </c>
      <c r="C1075" t="s">
        <v>3431</v>
      </c>
      <c r="D1075" t="s">
        <v>3261</v>
      </c>
      <c r="E1075" t="s">
        <v>3432</v>
      </c>
      <c r="F1075">
        <v>371016</v>
      </c>
      <c r="G1075">
        <v>0</v>
      </c>
      <c r="H1075"/>
      <c r="I1075"/>
      <c r="J1075"/>
      <c r="K1075"/>
      <c r="L1075"/>
      <c r="M1075">
        <v>499155</v>
      </c>
      <c r="N1075">
        <v>49916</v>
      </c>
      <c r="O1075">
        <v>30955</v>
      </c>
      <c r="P1075"/>
      <c r="Q1075"/>
      <c r="R1075"/>
      <c r="S1075"/>
      <c r="T1075">
        <v>91516</v>
      </c>
      <c r="U1075">
        <v>407639</v>
      </c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 spans="1:60" ht="15" x14ac:dyDescent="0.25">
      <c r="A1076">
        <v>8</v>
      </c>
      <c r="B1076" t="s">
        <v>3433</v>
      </c>
      <c r="C1076" t="s">
        <v>3270</v>
      </c>
      <c r="D1076" t="s">
        <v>3434</v>
      </c>
      <c r="E1076" t="s">
        <v>3383</v>
      </c>
      <c r="F1076">
        <v>402075</v>
      </c>
      <c r="G1076">
        <v>0</v>
      </c>
      <c r="H1076"/>
      <c r="I1076"/>
      <c r="J1076"/>
      <c r="K1076"/>
      <c r="L1076"/>
      <c r="M1076">
        <v>654982</v>
      </c>
      <c r="N1076">
        <v>65498</v>
      </c>
      <c r="O1076">
        <v>44948</v>
      </c>
      <c r="P1076"/>
      <c r="Q1076"/>
      <c r="R1076"/>
      <c r="S1076"/>
      <c r="T1076">
        <v>167743</v>
      </c>
      <c r="U1076">
        <v>487239</v>
      </c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 spans="1:60" ht="15" x14ac:dyDescent="0.25">
      <c r="A1077">
        <v>8</v>
      </c>
      <c r="B1077" t="s">
        <v>3435</v>
      </c>
      <c r="C1077" t="s">
        <v>3436</v>
      </c>
      <c r="D1077" t="s">
        <v>3437</v>
      </c>
      <c r="E1077" t="s">
        <v>3438</v>
      </c>
      <c r="F1077">
        <v>535286</v>
      </c>
      <c r="G1077">
        <v>0</v>
      </c>
      <c r="H1077"/>
      <c r="I1077"/>
      <c r="J1077"/>
      <c r="K1077"/>
      <c r="L1077"/>
      <c r="M1077">
        <v>100540</v>
      </c>
      <c r="N1077">
        <v>10054</v>
      </c>
      <c r="O1077">
        <v>2049</v>
      </c>
      <c r="P1077"/>
      <c r="Q1077"/>
      <c r="R1077"/>
      <c r="S1077"/>
      <c r="T1077">
        <v>23034</v>
      </c>
      <c r="U1077">
        <v>77506</v>
      </c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 spans="1:60" ht="15" x14ac:dyDescent="0.25">
      <c r="A1078">
        <v>8</v>
      </c>
      <c r="B1078" t="s">
        <v>3439</v>
      </c>
      <c r="C1078" t="s">
        <v>3422</v>
      </c>
      <c r="D1078" t="s">
        <v>3440</v>
      </c>
      <c r="E1078" t="s">
        <v>3441</v>
      </c>
      <c r="F1078">
        <v>535286</v>
      </c>
      <c r="G1078">
        <v>0</v>
      </c>
      <c r="H1078"/>
      <c r="I1078"/>
      <c r="J1078"/>
      <c r="K1078"/>
      <c r="L1078"/>
      <c r="M1078">
        <v>100540</v>
      </c>
      <c r="N1078">
        <v>10054</v>
      </c>
      <c r="O1078">
        <v>2049</v>
      </c>
      <c r="P1078"/>
      <c r="Q1078"/>
      <c r="R1078"/>
      <c r="S1078"/>
      <c r="T1078">
        <v>67534</v>
      </c>
      <c r="U1078">
        <v>33006</v>
      </c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 spans="1:60" ht="15" x14ac:dyDescent="0.25">
      <c r="A1079">
        <v>8</v>
      </c>
      <c r="B1079" t="s">
        <v>3444</v>
      </c>
      <c r="C1079" t="s">
        <v>3445</v>
      </c>
      <c r="D1079" t="s">
        <v>3190</v>
      </c>
      <c r="E1079" t="s">
        <v>3150</v>
      </c>
      <c r="F1079">
        <v>535286</v>
      </c>
      <c r="G1079">
        <v>0</v>
      </c>
      <c r="H1079"/>
      <c r="I1079"/>
      <c r="J1079"/>
      <c r="K1079"/>
      <c r="L1079"/>
      <c r="M1079">
        <v>100540</v>
      </c>
      <c r="N1079">
        <v>10054</v>
      </c>
      <c r="O1079">
        <v>2049</v>
      </c>
      <c r="P1079"/>
      <c r="Q1079"/>
      <c r="R1079"/>
      <c r="S1079"/>
      <c r="T1079">
        <v>22103</v>
      </c>
      <c r="U1079">
        <v>78437</v>
      </c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 spans="1:60" ht="15" x14ac:dyDescent="0.25">
      <c r="A1080">
        <v>8</v>
      </c>
      <c r="B1080" t="s">
        <v>3444</v>
      </c>
      <c r="C1080" t="s">
        <v>3446</v>
      </c>
      <c r="D1080" t="s">
        <v>3447</v>
      </c>
      <c r="E1080" t="s">
        <v>3150</v>
      </c>
      <c r="F1080">
        <v>539547</v>
      </c>
      <c r="G1080">
        <v>0</v>
      </c>
      <c r="H1080"/>
      <c r="I1080"/>
      <c r="J1080"/>
      <c r="K1080"/>
      <c r="L1080"/>
      <c r="M1080">
        <v>101341</v>
      </c>
      <c r="N1080">
        <v>10134</v>
      </c>
      <c r="O1080">
        <v>2121</v>
      </c>
      <c r="P1080"/>
      <c r="Q1080"/>
      <c r="R1080"/>
      <c r="S1080"/>
      <c r="T1080">
        <v>23193</v>
      </c>
      <c r="U1080">
        <v>78148</v>
      </c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 spans="1:60" ht="15" x14ac:dyDescent="0.25">
      <c r="A1081">
        <v>8</v>
      </c>
      <c r="B1081" t="s">
        <v>3448</v>
      </c>
      <c r="C1081" t="s">
        <v>3308</v>
      </c>
      <c r="D1081" t="s">
        <v>3449</v>
      </c>
      <c r="E1081" t="s">
        <v>3150</v>
      </c>
      <c r="F1081">
        <v>535286</v>
      </c>
      <c r="G1081">
        <v>0</v>
      </c>
      <c r="H1081"/>
      <c r="I1081"/>
      <c r="J1081"/>
      <c r="K1081"/>
      <c r="L1081"/>
      <c r="M1081">
        <v>100540</v>
      </c>
      <c r="N1081">
        <v>10054</v>
      </c>
      <c r="O1081">
        <v>2049</v>
      </c>
      <c r="P1081"/>
      <c r="Q1081"/>
      <c r="R1081"/>
      <c r="S1081"/>
      <c r="T1081">
        <v>23034</v>
      </c>
      <c r="U1081">
        <v>77506</v>
      </c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 spans="1:60" ht="15" x14ac:dyDescent="0.25">
      <c r="A1082">
        <v>8</v>
      </c>
      <c r="B1082" t="s">
        <v>3450</v>
      </c>
      <c r="C1082" t="s">
        <v>3417</v>
      </c>
      <c r="D1082" t="s">
        <v>3451</v>
      </c>
      <c r="E1082" t="s">
        <v>3150</v>
      </c>
      <c r="F1082">
        <v>539547</v>
      </c>
      <c r="G1082">
        <v>0</v>
      </c>
      <c r="H1082"/>
      <c r="I1082"/>
      <c r="J1082"/>
      <c r="K1082"/>
      <c r="L1082"/>
      <c r="M1082">
        <v>110724</v>
      </c>
      <c r="N1082">
        <v>11072</v>
      </c>
      <c r="O1082">
        <v>2965</v>
      </c>
      <c r="P1082"/>
      <c r="Q1082"/>
      <c r="R1082"/>
      <c r="S1082"/>
      <c r="T1082">
        <v>24975</v>
      </c>
      <c r="U1082">
        <v>85749</v>
      </c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 spans="1:60" ht="15" x14ac:dyDescent="0.25">
      <c r="A1083">
        <v>8</v>
      </c>
      <c r="B1083" t="s">
        <v>1447</v>
      </c>
      <c r="C1083" t="s">
        <v>3345</v>
      </c>
      <c r="D1083" t="s">
        <v>3452</v>
      </c>
      <c r="E1083" t="s">
        <v>3150</v>
      </c>
      <c r="F1083">
        <v>535286</v>
      </c>
      <c r="G1083">
        <v>0</v>
      </c>
      <c r="H1083"/>
      <c r="I1083"/>
      <c r="J1083"/>
      <c r="K1083"/>
      <c r="L1083"/>
      <c r="M1083">
        <v>100540</v>
      </c>
      <c r="N1083">
        <v>10054</v>
      </c>
      <c r="O1083">
        <v>2049</v>
      </c>
      <c r="P1083"/>
      <c r="Q1083"/>
      <c r="R1083"/>
      <c r="S1083"/>
      <c r="T1083">
        <v>23034</v>
      </c>
      <c r="U1083">
        <v>77506</v>
      </c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 spans="1:60" ht="15" x14ac:dyDescent="0.25">
      <c r="A1084">
        <v>8</v>
      </c>
      <c r="B1084" t="s">
        <v>3453</v>
      </c>
      <c r="C1084" t="s">
        <v>3454</v>
      </c>
      <c r="D1084" t="s">
        <v>3455</v>
      </c>
      <c r="E1084" t="s">
        <v>3360</v>
      </c>
      <c r="F1084">
        <v>550369</v>
      </c>
      <c r="G1084">
        <v>0</v>
      </c>
      <c r="H1084"/>
      <c r="I1084"/>
      <c r="J1084"/>
      <c r="K1084"/>
      <c r="L1084"/>
      <c r="M1084">
        <v>112945</v>
      </c>
      <c r="N1084">
        <v>11295</v>
      </c>
      <c r="O1084">
        <v>3165</v>
      </c>
      <c r="P1084"/>
      <c r="Q1084"/>
      <c r="R1084"/>
      <c r="S1084"/>
      <c r="T1084">
        <v>25417</v>
      </c>
      <c r="U1084">
        <v>87528</v>
      </c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 spans="1:60" ht="15" x14ac:dyDescent="0.25">
      <c r="A1085">
        <v>8</v>
      </c>
      <c r="B1085" t="s">
        <v>3508</v>
      </c>
      <c r="C1085" t="s">
        <v>3509</v>
      </c>
      <c r="D1085" t="s">
        <v>3510</v>
      </c>
      <c r="E1085" t="s">
        <v>3347</v>
      </c>
      <c r="F1085">
        <v>577826</v>
      </c>
      <c r="G1085">
        <v>0</v>
      </c>
      <c r="H1085"/>
      <c r="I1085"/>
      <c r="J1085"/>
      <c r="K1085"/>
      <c r="L1085"/>
      <c r="M1085">
        <v>123604</v>
      </c>
      <c r="N1085">
        <v>12360</v>
      </c>
      <c r="O1085">
        <v>4124</v>
      </c>
      <c r="P1085"/>
      <c r="Q1085"/>
      <c r="R1085"/>
      <c r="S1085"/>
      <c r="T1085">
        <v>27489</v>
      </c>
      <c r="U1085">
        <v>96115</v>
      </c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 spans="1:60" ht="15" x14ac:dyDescent="0.25">
      <c r="A1086">
        <v>8</v>
      </c>
      <c r="B1086" t="s">
        <v>3456</v>
      </c>
      <c r="C1086" t="s">
        <v>3457</v>
      </c>
      <c r="D1086" t="s">
        <v>3458</v>
      </c>
      <c r="E1086" t="s">
        <v>3459</v>
      </c>
      <c r="F1086">
        <v>550369</v>
      </c>
      <c r="G1086">
        <v>0</v>
      </c>
      <c r="H1086"/>
      <c r="I1086"/>
      <c r="J1086"/>
      <c r="K1086"/>
      <c r="L1086"/>
      <c r="M1086">
        <v>112945</v>
      </c>
      <c r="N1086">
        <v>11295</v>
      </c>
      <c r="O1086">
        <v>3165</v>
      </c>
      <c r="P1086"/>
      <c r="Q1086"/>
      <c r="R1086"/>
      <c r="S1086"/>
      <c r="T1086">
        <v>25417</v>
      </c>
      <c r="U1086">
        <v>87528</v>
      </c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 spans="1:60" ht="15" x14ac:dyDescent="0.25">
      <c r="A1087">
        <v>8</v>
      </c>
      <c r="B1087" t="s">
        <v>1447</v>
      </c>
      <c r="C1087" t="s">
        <v>3460</v>
      </c>
      <c r="D1087" t="s">
        <v>3461</v>
      </c>
      <c r="E1087" t="s">
        <v>3462</v>
      </c>
      <c r="F1087">
        <v>641091</v>
      </c>
      <c r="G1087">
        <v>0</v>
      </c>
      <c r="H1087"/>
      <c r="I1087"/>
      <c r="J1087"/>
      <c r="K1087"/>
      <c r="L1087"/>
      <c r="M1087">
        <v>388836</v>
      </c>
      <c r="N1087">
        <v>38884</v>
      </c>
      <c r="O1087">
        <v>27995</v>
      </c>
      <c r="P1087"/>
      <c r="Q1087"/>
      <c r="R1087"/>
      <c r="S1087"/>
      <c r="T1087">
        <v>123888</v>
      </c>
      <c r="U1087">
        <v>264948</v>
      </c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 spans="1:60" ht="15" x14ac:dyDescent="0.25">
      <c r="A1088">
        <v>8</v>
      </c>
      <c r="B1088" t="s">
        <v>1447</v>
      </c>
      <c r="C1088" t="s">
        <v>3463</v>
      </c>
      <c r="D1088" t="s">
        <v>3112</v>
      </c>
      <c r="E1088" t="s">
        <v>3462</v>
      </c>
      <c r="F1088">
        <v>674244</v>
      </c>
      <c r="G1088">
        <v>0</v>
      </c>
      <c r="H1088"/>
      <c r="I1088"/>
      <c r="J1088"/>
      <c r="K1088"/>
      <c r="L1088"/>
      <c r="M1088">
        <v>2000673</v>
      </c>
      <c r="N1088">
        <v>200067</v>
      </c>
      <c r="O1088">
        <v>166060</v>
      </c>
      <c r="P1088"/>
      <c r="Q1088"/>
      <c r="R1088"/>
      <c r="S1088"/>
      <c r="T1088">
        <v>395431</v>
      </c>
      <c r="U1088">
        <v>1605242</v>
      </c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 spans="1:60" ht="15" x14ac:dyDescent="0.25">
      <c r="A1089">
        <v>8</v>
      </c>
      <c r="B1089" t="s">
        <v>3464</v>
      </c>
      <c r="C1089" t="s">
        <v>3233</v>
      </c>
      <c r="D1089" t="s">
        <v>3465</v>
      </c>
      <c r="E1089" t="s">
        <v>3318</v>
      </c>
      <c r="F1089">
        <v>539547</v>
      </c>
      <c r="G1089">
        <v>0</v>
      </c>
      <c r="H1089"/>
      <c r="I1089"/>
      <c r="J1089"/>
      <c r="K1089"/>
      <c r="L1089"/>
      <c r="M1089">
        <v>211127</v>
      </c>
      <c r="N1089">
        <v>21113</v>
      </c>
      <c r="O1089">
        <v>12001</v>
      </c>
      <c r="P1089"/>
      <c r="Q1089"/>
      <c r="R1089"/>
      <c r="S1089"/>
      <c r="T1089">
        <v>45225</v>
      </c>
      <c r="U1089">
        <v>165902</v>
      </c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 spans="1:60" ht="15" x14ac:dyDescent="0.25">
      <c r="A1090">
        <v>8</v>
      </c>
      <c r="B1090" t="s">
        <v>3466</v>
      </c>
      <c r="C1090" t="s">
        <v>3467</v>
      </c>
      <c r="D1090" t="s">
        <v>3468</v>
      </c>
      <c r="E1090" t="s">
        <v>3469</v>
      </c>
      <c r="F1090">
        <v>535286</v>
      </c>
      <c r="G1090">
        <v>0</v>
      </c>
      <c r="H1090"/>
      <c r="I1090"/>
      <c r="J1090"/>
      <c r="K1090"/>
      <c r="L1090"/>
      <c r="M1090">
        <v>100540</v>
      </c>
      <c r="N1090">
        <v>10054</v>
      </c>
      <c r="O1090">
        <v>2049</v>
      </c>
      <c r="P1090"/>
      <c r="Q1090"/>
      <c r="R1090"/>
      <c r="S1090"/>
      <c r="T1090">
        <v>23034</v>
      </c>
      <c r="U1090">
        <v>77506</v>
      </c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 spans="1:60" ht="15" x14ac:dyDescent="0.25">
      <c r="A1091">
        <v>8</v>
      </c>
      <c r="B1091" t="s">
        <v>3470</v>
      </c>
      <c r="C1091" t="s">
        <v>3471</v>
      </c>
      <c r="D1091" t="s">
        <v>3472</v>
      </c>
      <c r="E1091" t="s">
        <v>3473</v>
      </c>
      <c r="F1091">
        <v>550369</v>
      </c>
      <c r="G1091">
        <v>0</v>
      </c>
      <c r="H1091"/>
      <c r="I1091"/>
      <c r="J1091"/>
      <c r="K1091"/>
      <c r="L1091"/>
      <c r="M1091">
        <v>103373</v>
      </c>
      <c r="N1091">
        <v>10337</v>
      </c>
      <c r="O1091">
        <v>2304</v>
      </c>
      <c r="P1091"/>
      <c r="Q1091"/>
      <c r="R1091"/>
      <c r="S1091"/>
      <c r="T1091">
        <v>23598</v>
      </c>
      <c r="U1091">
        <v>79775</v>
      </c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 spans="1:60" ht="15" x14ac:dyDescent="0.25">
      <c r="A1092">
        <v>8</v>
      </c>
      <c r="B1092" t="s">
        <v>3474</v>
      </c>
      <c r="C1092" t="s">
        <v>3475</v>
      </c>
      <c r="D1092" t="s">
        <v>3069</v>
      </c>
      <c r="E1092" t="s">
        <v>3082</v>
      </c>
      <c r="F1092">
        <v>371016</v>
      </c>
      <c r="G1092">
        <v>0</v>
      </c>
      <c r="H1092"/>
      <c r="I1092"/>
      <c r="J1092"/>
      <c r="K1092"/>
      <c r="L1092"/>
      <c r="M1092">
        <v>412015</v>
      </c>
      <c r="N1092">
        <v>41202</v>
      </c>
      <c r="O1092">
        <v>23082</v>
      </c>
      <c r="P1092"/>
      <c r="Q1092"/>
      <c r="R1092"/>
      <c r="S1092"/>
      <c r="T1092">
        <v>75252</v>
      </c>
      <c r="U1092">
        <v>336763</v>
      </c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 spans="1:60" ht="15" x14ac:dyDescent="0.25">
      <c r="A1093">
        <v>8</v>
      </c>
      <c r="B1093" t="s">
        <v>3476</v>
      </c>
      <c r="C1093" t="s">
        <v>3425</v>
      </c>
      <c r="D1093" t="s">
        <v>3477</v>
      </c>
      <c r="E1093" t="s">
        <v>3078</v>
      </c>
      <c r="F1093">
        <v>371016</v>
      </c>
      <c r="G1093">
        <v>0</v>
      </c>
      <c r="H1093"/>
      <c r="I1093"/>
      <c r="J1093"/>
      <c r="K1093"/>
      <c r="L1093"/>
      <c r="M1093">
        <v>679962</v>
      </c>
      <c r="N1093">
        <v>67996</v>
      </c>
      <c r="O1093">
        <v>47197</v>
      </c>
      <c r="P1093"/>
      <c r="Q1093"/>
      <c r="R1093"/>
      <c r="S1093"/>
      <c r="T1093">
        <v>131992</v>
      </c>
      <c r="U1093">
        <v>547970</v>
      </c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 spans="1:60" ht="15" x14ac:dyDescent="0.25">
      <c r="A1094">
        <v>8</v>
      </c>
      <c r="B1094" t="s">
        <v>3478</v>
      </c>
      <c r="C1094" t="s">
        <v>3479</v>
      </c>
      <c r="D1094" t="s">
        <v>3480</v>
      </c>
      <c r="E1094" t="s">
        <v>3082</v>
      </c>
      <c r="F1094">
        <v>371016</v>
      </c>
      <c r="G1094">
        <v>0</v>
      </c>
      <c r="H1094"/>
      <c r="I1094"/>
      <c r="J1094"/>
      <c r="K1094"/>
      <c r="L1094"/>
      <c r="M1094">
        <v>550320</v>
      </c>
      <c r="N1094">
        <v>55032</v>
      </c>
      <c r="O1094">
        <v>35529</v>
      </c>
      <c r="P1094"/>
      <c r="Q1094"/>
      <c r="R1094"/>
      <c r="S1094"/>
      <c r="T1094">
        <v>102819</v>
      </c>
      <c r="U1094">
        <v>447501</v>
      </c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 spans="1:60" ht="15" x14ac:dyDescent="0.25">
      <c r="A1095">
        <v>8</v>
      </c>
      <c r="B1095" t="s">
        <v>3481</v>
      </c>
      <c r="C1095" t="s">
        <v>3482</v>
      </c>
      <c r="D1095" t="s">
        <v>3483</v>
      </c>
      <c r="E1095" t="s">
        <v>3082</v>
      </c>
      <c r="F1095">
        <v>371016</v>
      </c>
      <c r="G1095">
        <v>0</v>
      </c>
      <c r="H1095"/>
      <c r="I1095"/>
      <c r="J1095"/>
      <c r="K1095"/>
      <c r="L1095"/>
      <c r="M1095">
        <v>301104</v>
      </c>
      <c r="N1095">
        <v>30110</v>
      </c>
      <c r="O1095">
        <v>20099</v>
      </c>
      <c r="P1095"/>
      <c r="Q1095"/>
      <c r="R1095"/>
      <c r="S1095"/>
      <c r="T1095">
        <v>63220</v>
      </c>
      <c r="U1095">
        <v>237884</v>
      </c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 spans="1:60" ht="15" x14ac:dyDescent="0.25">
      <c r="A1096">
        <v>8</v>
      </c>
      <c r="B1096" t="s">
        <v>3484</v>
      </c>
      <c r="C1096" t="s">
        <v>3485</v>
      </c>
      <c r="D1096" t="s">
        <v>3486</v>
      </c>
      <c r="E1096" t="s">
        <v>3404</v>
      </c>
      <c r="F1096">
        <v>388317</v>
      </c>
      <c r="G1096">
        <v>0</v>
      </c>
      <c r="H1096"/>
      <c r="I1096"/>
      <c r="J1096"/>
      <c r="K1096"/>
      <c r="L1096"/>
      <c r="M1096">
        <v>624377</v>
      </c>
      <c r="N1096">
        <v>62438</v>
      </c>
      <c r="O1096">
        <v>42194</v>
      </c>
      <c r="P1096"/>
      <c r="Q1096"/>
      <c r="R1096"/>
      <c r="S1096"/>
      <c r="T1096">
        <v>120876</v>
      </c>
      <c r="U1096">
        <v>503501</v>
      </c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 spans="1:60" ht="15" x14ac:dyDescent="0.25">
      <c r="A1097">
        <v>8</v>
      </c>
      <c r="B1097" t="s">
        <v>3487</v>
      </c>
      <c r="C1097" t="s">
        <v>3488</v>
      </c>
      <c r="D1097" t="s">
        <v>3195</v>
      </c>
      <c r="E1097" t="s">
        <v>3489</v>
      </c>
      <c r="F1097">
        <v>371016</v>
      </c>
      <c r="G1097">
        <v>0</v>
      </c>
      <c r="H1097"/>
      <c r="I1097"/>
      <c r="J1097"/>
      <c r="K1097"/>
      <c r="L1097"/>
      <c r="M1097">
        <v>862205</v>
      </c>
      <c r="N1097">
        <v>86221</v>
      </c>
      <c r="O1097">
        <v>63599</v>
      </c>
      <c r="P1097"/>
      <c r="Q1097"/>
      <c r="R1097"/>
      <c r="S1097"/>
      <c r="T1097">
        <v>166506</v>
      </c>
      <c r="U1097">
        <v>695699</v>
      </c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 spans="1:60" ht="15" x14ac:dyDescent="0.25">
      <c r="A1098">
        <v>8</v>
      </c>
      <c r="B1098" t="s">
        <v>3493</v>
      </c>
      <c r="C1098" t="s">
        <v>3494</v>
      </c>
      <c r="D1098" t="s">
        <v>3277</v>
      </c>
      <c r="E1098" t="s">
        <v>3082</v>
      </c>
      <c r="F1098">
        <v>371016</v>
      </c>
      <c r="G1098">
        <v>0</v>
      </c>
      <c r="H1098"/>
      <c r="I1098"/>
      <c r="J1098"/>
      <c r="K1098"/>
      <c r="L1098"/>
      <c r="M1098">
        <v>514361</v>
      </c>
      <c r="N1098">
        <v>51436</v>
      </c>
      <c r="O1098">
        <v>32292</v>
      </c>
      <c r="P1098"/>
      <c r="Q1098"/>
      <c r="R1098"/>
      <c r="S1098"/>
      <c r="T1098">
        <v>98872</v>
      </c>
      <c r="U1098">
        <v>415489</v>
      </c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 spans="1:60" ht="15" x14ac:dyDescent="0.25">
      <c r="A1099">
        <v>8</v>
      </c>
      <c r="B1099" t="s">
        <v>3495</v>
      </c>
      <c r="C1099" t="s">
        <v>3496</v>
      </c>
      <c r="D1099" t="s">
        <v>3497</v>
      </c>
      <c r="E1099" t="s">
        <v>3082</v>
      </c>
      <c r="F1099">
        <v>371016</v>
      </c>
      <c r="G1099">
        <v>0</v>
      </c>
      <c r="H1099"/>
      <c r="I1099"/>
      <c r="J1099"/>
      <c r="K1099"/>
      <c r="L1099"/>
      <c r="M1099">
        <v>631744</v>
      </c>
      <c r="N1099">
        <v>63174</v>
      </c>
      <c r="O1099">
        <v>42857</v>
      </c>
      <c r="P1099"/>
      <c r="Q1099"/>
      <c r="R1099"/>
      <c r="S1099"/>
      <c r="T1099">
        <v>122348</v>
      </c>
      <c r="U1099">
        <v>509396</v>
      </c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 spans="1:60" ht="15" x14ac:dyDescent="0.25">
      <c r="A1100">
        <v>8</v>
      </c>
      <c r="B1100" t="s">
        <v>3498</v>
      </c>
      <c r="C1100" t="s">
        <v>3327</v>
      </c>
      <c r="D1100" t="s">
        <v>3499</v>
      </c>
      <c r="E1100" t="s">
        <v>3078</v>
      </c>
      <c r="F1100">
        <v>371016</v>
      </c>
      <c r="G1100">
        <v>0</v>
      </c>
      <c r="H1100"/>
      <c r="I1100"/>
      <c r="J1100"/>
      <c r="K1100"/>
      <c r="L1100"/>
      <c r="M1100">
        <v>322623</v>
      </c>
      <c r="N1100">
        <v>32262</v>
      </c>
      <c r="O1100">
        <v>22036</v>
      </c>
      <c r="P1100"/>
      <c r="Q1100"/>
      <c r="R1100"/>
      <c r="S1100"/>
      <c r="T1100">
        <v>67524</v>
      </c>
      <c r="U1100">
        <v>255099</v>
      </c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 spans="1:60" ht="15" x14ac:dyDescent="0.25">
      <c r="A1101">
        <v>8</v>
      </c>
      <c r="B1101" t="s">
        <v>3523</v>
      </c>
      <c r="C1101" t="s">
        <v>3337</v>
      </c>
      <c r="D1101" t="s">
        <v>3524</v>
      </c>
      <c r="E1101" t="s">
        <v>3318</v>
      </c>
      <c r="F1101">
        <v>535286</v>
      </c>
      <c r="G1101">
        <v>0</v>
      </c>
      <c r="H1101"/>
      <c r="I1101"/>
      <c r="J1101"/>
      <c r="K1101"/>
      <c r="L1101"/>
      <c r="M1101">
        <v>175946</v>
      </c>
      <c r="N1101">
        <v>17595</v>
      </c>
      <c r="O1101">
        <v>8835</v>
      </c>
      <c r="P1101"/>
      <c r="Q1101"/>
      <c r="R1101"/>
      <c r="S1101"/>
      <c r="T1101">
        <v>38059</v>
      </c>
      <c r="U1101">
        <v>137887</v>
      </c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 spans="1:60" ht="15" x14ac:dyDescent="0.25">
      <c r="A1102">
        <v>8</v>
      </c>
      <c r="B1102" t="s">
        <v>3530</v>
      </c>
      <c r="C1102" t="s">
        <v>3139</v>
      </c>
      <c r="D1102" t="s">
        <v>3531</v>
      </c>
      <c r="E1102" t="s">
        <v>3150</v>
      </c>
      <c r="F1102">
        <v>577826</v>
      </c>
      <c r="G1102">
        <v>0</v>
      </c>
      <c r="H1102"/>
      <c r="I1102"/>
      <c r="J1102"/>
      <c r="K1102"/>
      <c r="L1102"/>
      <c r="M1102">
        <v>123604</v>
      </c>
      <c r="N1102">
        <v>12360</v>
      </c>
      <c r="O1102">
        <v>4124</v>
      </c>
      <c r="P1102"/>
      <c r="Q1102"/>
      <c r="R1102"/>
      <c r="S1102"/>
      <c r="T1102">
        <v>27489</v>
      </c>
      <c r="U1102">
        <v>96115</v>
      </c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 spans="1:60" ht="15" x14ac:dyDescent="0.25">
      <c r="A1103">
        <v>9</v>
      </c>
      <c r="B1103" t="s">
        <v>3067</v>
      </c>
      <c r="C1103" t="s">
        <v>3068</v>
      </c>
      <c r="D1103" t="s">
        <v>3069</v>
      </c>
      <c r="E1103" t="s">
        <v>3070</v>
      </c>
      <c r="F1103">
        <v>504699</v>
      </c>
      <c r="G1103">
        <v>0</v>
      </c>
      <c r="H1103"/>
      <c r="I1103"/>
      <c r="J1103"/>
      <c r="K1103"/>
      <c r="L1103"/>
      <c r="M1103">
        <v>671250</v>
      </c>
      <c r="N1103">
        <v>67125</v>
      </c>
      <c r="O1103">
        <v>53413</v>
      </c>
      <c r="P1103"/>
      <c r="Q1103"/>
      <c r="R1103"/>
      <c r="S1103"/>
      <c r="T1103">
        <v>185085</v>
      </c>
      <c r="U1103">
        <v>486165</v>
      </c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 spans="1:60" ht="15" x14ac:dyDescent="0.25">
      <c r="A1104">
        <v>9</v>
      </c>
      <c r="B1104" t="s">
        <v>3071</v>
      </c>
      <c r="C1104" t="s">
        <v>3072</v>
      </c>
      <c r="D1104" t="s">
        <v>3073</v>
      </c>
      <c r="E1104" t="s">
        <v>3074</v>
      </c>
      <c r="F1104">
        <v>469105</v>
      </c>
      <c r="G1104">
        <v>0</v>
      </c>
      <c r="H1104"/>
      <c r="I1104"/>
      <c r="J1104"/>
      <c r="K1104"/>
      <c r="L1104"/>
      <c r="M1104">
        <v>623909</v>
      </c>
      <c r="N1104">
        <v>62391</v>
      </c>
      <c r="O1104">
        <v>49152</v>
      </c>
      <c r="P1104"/>
      <c r="Q1104"/>
      <c r="R1104"/>
      <c r="S1104"/>
      <c r="T1104">
        <v>131234</v>
      </c>
      <c r="U1104">
        <v>492675</v>
      </c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 spans="1:60" ht="15" x14ac:dyDescent="0.25">
      <c r="A1105">
        <v>9</v>
      </c>
      <c r="B1105" t="s">
        <v>3075</v>
      </c>
      <c r="C1105" t="s">
        <v>3076</v>
      </c>
      <c r="D1105" t="s">
        <v>3077</v>
      </c>
      <c r="E1105" t="s">
        <v>3078</v>
      </c>
      <c r="F1105">
        <v>415496</v>
      </c>
      <c r="G1105">
        <v>0</v>
      </c>
      <c r="H1105"/>
      <c r="I1105"/>
      <c r="J1105"/>
      <c r="K1105"/>
      <c r="L1105"/>
      <c r="M1105">
        <v>540738</v>
      </c>
      <c r="N1105">
        <v>54074</v>
      </c>
      <c r="O1105">
        <v>41666</v>
      </c>
      <c r="P1105"/>
      <c r="Q1105"/>
      <c r="R1105"/>
      <c r="S1105"/>
      <c r="T1105">
        <v>114895</v>
      </c>
      <c r="U1105">
        <v>425843</v>
      </c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 spans="1:60" ht="15" x14ac:dyDescent="0.25">
      <c r="A1106">
        <v>9</v>
      </c>
      <c r="B1106" t="s">
        <v>3079</v>
      </c>
      <c r="C1106" t="s">
        <v>3080</v>
      </c>
      <c r="D1106" t="s">
        <v>3081</v>
      </c>
      <c r="E1106" t="s">
        <v>3082</v>
      </c>
      <c r="F1106">
        <v>415496</v>
      </c>
      <c r="G1106">
        <v>0</v>
      </c>
      <c r="H1106"/>
      <c r="I1106"/>
      <c r="J1106"/>
      <c r="K1106"/>
      <c r="L1106"/>
      <c r="M1106">
        <v>511060</v>
      </c>
      <c r="N1106">
        <v>51106</v>
      </c>
      <c r="O1106">
        <v>38995</v>
      </c>
      <c r="P1106"/>
      <c r="Q1106"/>
      <c r="R1106"/>
      <c r="S1106"/>
      <c r="T1106">
        <v>114556</v>
      </c>
      <c r="U1106">
        <v>396504</v>
      </c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 spans="1:60" ht="15" x14ac:dyDescent="0.25">
      <c r="A1107">
        <v>9</v>
      </c>
      <c r="B1107" t="s">
        <v>3083</v>
      </c>
      <c r="C1107" t="s">
        <v>3084</v>
      </c>
      <c r="D1107" t="s">
        <v>3085</v>
      </c>
      <c r="E1107" t="s">
        <v>3082</v>
      </c>
      <c r="F1107">
        <v>415496</v>
      </c>
      <c r="G1107">
        <v>0</v>
      </c>
      <c r="H1107"/>
      <c r="I1107"/>
      <c r="J1107"/>
      <c r="K1107"/>
      <c r="L1107"/>
      <c r="M1107">
        <v>519370</v>
      </c>
      <c r="N1107">
        <v>51937</v>
      </c>
      <c r="O1107">
        <v>39743</v>
      </c>
      <c r="P1107"/>
      <c r="Q1107"/>
      <c r="R1107"/>
      <c r="S1107"/>
      <c r="T1107">
        <v>110835</v>
      </c>
      <c r="U1107">
        <v>408535</v>
      </c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 spans="1:60" ht="15" x14ac:dyDescent="0.25">
      <c r="A1108">
        <v>9</v>
      </c>
      <c r="B1108" t="s">
        <v>3086</v>
      </c>
      <c r="C1108" t="s">
        <v>3087</v>
      </c>
      <c r="D1108" t="s">
        <v>3088</v>
      </c>
      <c r="E1108" t="s">
        <v>3089</v>
      </c>
      <c r="F1108">
        <v>431190</v>
      </c>
      <c r="G1108">
        <v>0</v>
      </c>
      <c r="H1108"/>
      <c r="I1108"/>
      <c r="J1108"/>
      <c r="K1108"/>
      <c r="L1108"/>
      <c r="M1108">
        <v>653561</v>
      </c>
      <c r="N1108">
        <v>65356</v>
      </c>
      <c r="O1108">
        <v>51820</v>
      </c>
      <c r="P1108"/>
      <c r="Q1108"/>
      <c r="R1108"/>
      <c r="S1108"/>
      <c r="T1108">
        <v>200988</v>
      </c>
      <c r="U1108">
        <v>452573</v>
      </c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 spans="1:60" ht="15" x14ac:dyDescent="0.25">
      <c r="A1109">
        <v>9</v>
      </c>
      <c r="B1109" t="s">
        <v>3090</v>
      </c>
      <c r="C1109" t="s">
        <v>3091</v>
      </c>
      <c r="D1109" t="s">
        <v>3092</v>
      </c>
      <c r="E1109" t="s">
        <v>3093</v>
      </c>
      <c r="F1109">
        <v>577826</v>
      </c>
      <c r="G1109">
        <v>0</v>
      </c>
      <c r="H1109"/>
      <c r="I1109"/>
      <c r="J1109"/>
      <c r="K1109"/>
      <c r="L1109"/>
      <c r="M1109">
        <v>1133640</v>
      </c>
      <c r="N1109">
        <v>113364</v>
      </c>
      <c r="O1109">
        <v>95028</v>
      </c>
      <c r="P1109"/>
      <c r="Q1109"/>
      <c r="R1109"/>
      <c r="S1109"/>
      <c r="T1109">
        <v>228620</v>
      </c>
      <c r="U1109">
        <v>905020</v>
      </c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 spans="1:60" ht="15" x14ac:dyDescent="0.25">
      <c r="A1110">
        <v>9</v>
      </c>
      <c r="B1110" t="s">
        <v>3094</v>
      </c>
      <c r="C1110" t="s">
        <v>3095</v>
      </c>
      <c r="D1110" t="s">
        <v>3096</v>
      </c>
      <c r="E1110" t="s">
        <v>3097</v>
      </c>
      <c r="F1110">
        <v>550369</v>
      </c>
      <c r="G1110">
        <v>0</v>
      </c>
      <c r="H1110"/>
      <c r="I1110"/>
      <c r="J1110"/>
      <c r="K1110"/>
      <c r="L1110"/>
      <c r="M1110">
        <v>974940</v>
      </c>
      <c r="N1110">
        <v>97494</v>
      </c>
      <c r="O1110">
        <v>80745</v>
      </c>
      <c r="P1110"/>
      <c r="Q1110"/>
      <c r="R1110"/>
      <c r="S1110"/>
      <c r="T1110">
        <v>203369</v>
      </c>
      <c r="U1110">
        <v>771571</v>
      </c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 spans="1:60" ht="15" x14ac:dyDescent="0.25">
      <c r="A1111">
        <v>9</v>
      </c>
      <c r="B1111" t="s">
        <v>3098</v>
      </c>
      <c r="C1111" t="s">
        <v>3099</v>
      </c>
      <c r="D1111" t="s">
        <v>3100</v>
      </c>
      <c r="E1111" t="s">
        <v>3101</v>
      </c>
      <c r="F1111">
        <v>577826</v>
      </c>
      <c r="G1111">
        <v>0</v>
      </c>
      <c r="H1111"/>
      <c r="I1111"/>
      <c r="J1111"/>
      <c r="K1111"/>
      <c r="L1111"/>
      <c r="M1111">
        <v>1029837</v>
      </c>
      <c r="N1111">
        <v>102984</v>
      </c>
      <c r="O1111">
        <v>85685</v>
      </c>
      <c r="P1111"/>
      <c r="Q1111"/>
      <c r="R1111"/>
      <c r="S1111"/>
      <c r="T1111">
        <v>208897</v>
      </c>
      <c r="U1111">
        <v>820940</v>
      </c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 spans="1:60" ht="15" x14ac:dyDescent="0.25">
      <c r="A1112">
        <v>9</v>
      </c>
      <c r="B1112" t="s">
        <v>3102</v>
      </c>
      <c r="C1112" t="s">
        <v>3103</v>
      </c>
      <c r="D1112" t="s">
        <v>3104</v>
      </c>
      <c r="E1112" t="s">
        <v>3105</v>
      </c>
      <c r="F1112">
        <v>550369</v>
      </c>
      <c r="G1112">
        <v>0</v>
      </c>
      <c r="H1112"/>
      <c r="I1112"/>
      <c r="J1112"/>
      <c r="K1112"/>
      <c r="L1112"/>
      <c r="M1112">
        <v>916447</v>
      </c>
      <c r="N1112">
        <v>91645</v>
      </c>
      <c r="O1112">
        <v>75480</v>
      </c>
      <c r="P1112"/>
      <c r="Q1112"/>
      <c r="R1112"/>
      <c r="S1112"/>
      <c r="T1112">
        <v>192255</v>
      </c>
      <c r="U1112">
        <v>724192</v>
      </c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 spans="1:60" ht="15" x14ac:dyDescent="0.25">
      <c r="A1113">
        <v>9</v>
      </c>
      <c r="B1113" t="s">
        <v>3106</v>
      </c>
      <c r="C1113" t="s">
        <v>3107</v>
      </c>
      <c r="D1113" t="s">
        <v>3108</v>
      </c>
      <c r="E1113" t="s">
        <v>3109</v>
      </c>
      <c r="F1113">
        <v>550369</v>
      </c>
      <c r="G1113">
        <v>0</v>
      </c>
      <c r="H1113"/>
      <c r="I1113"/>
      <c r="J1113"/>
      <c r="K1113"/>
      <c r="L1113"/>
      <c r="M1113">
        <v>979526</v>
      </c>
      <c r="N1113">
        <v>97953</v>
      </c>
      <c r="O1113">
        <v>81157</v>
      </c>
      <c r="P1113"/>
      <c r="Q1113"/>
      <c r="R1113"/>
      <c r="S1113"/>
      <c r="T1113">
        <v>199090</v>
      </c>
      <c r="U1113">
        <v>780436</v>
      </c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 spans="1:60" ht="15" x14ac:dyDescent="0.25">
      <c r="A1114">
        <v>9</v>
      </c>
      <c r="B1114" t="s">
        <v>3110</v>
      </c>
      <c r="C1114" t="s">
        <v>3111</v>
      </c>
      <c r="D1114" t="s">
        <v>3112</v>
      </c>
      <c r="E1114" t="s">
        <v>3113</v>
      </c>
      <c r="F1114">
        <v>550369</v>
      </c>
      <c r="G1114">
        <v>0</v>
      </c>
      <c r="H1114"/>
      <c r="I1114"/>
      <c r="J1114"/>
      <c r="K1114"/>
      <c r="L1114"/>
      <c r="M1114">
        <v>1138478</v>
      </c>
      <c r="N1114">
        <v>113848</v>
      </c>
      <c r="O1114">
        <v>95463</v>
      </c>
      <c r="P1114"/>
      <c r="Q1114"/>
      <c r="R1114"/>
      <c r="S1114"/>
      <c r="T1114">
        <v>229291</v>
      </c>
      <c r="U1114">
        <v>909187</v>
      </c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 spans="1:60" ht="15" x14ac:dyDescent="0.25">
      <c r="A1115">
        <v>9</v>
      </c>
      <c r="B1115" t="s">
        <v>3114</v>
      </c>
      <c r="C1115" t="s">
        <v>3115</v>
      </c>
      <c r="D1115" t="s">
        <v>3116</v>
      </c>
      <c r="E1115" t="s">
        <v>3117</v>
      </c>
      <c r="F1115">
        <v>577826</v>
      </c>
      <c r="G1115">
        <v>0</v>
      </c>
      <c r="H1115"/>
      <c r="I1115"/>
      <c r="J1115"/>
      <c r="K1115"/>
      <c r="L1115"/>
      <c r="M1115">
        <v>1317237</v>
      </c>
      <c r="N1115">
        <v>131724</v>
      </c>
      <c r="O1115">
        <v>111551</v>
      </c>
      <c r="P1115"/>
      <c r="Q1115"/>
      <c r="R1115"/>
      <c r="S1115"/>
      <c r="T1115">
        <v>264053</v>
      </c>
      <c r="U1115">
        <v>1053184</v>
      </c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 spans="1:60" ht="15" x14ac:dyDescent="0.25">
      <c r="A1116">
        <v>9</v>
      </c>
      <c r="B1116" t="s">
        <v>3122</v>
      </c>
      <c r="C1116" t="s">
        <v>3123</v>
      </c>
      <c r="D1116" t="s">
        <v>3124</v>
      </c>
      <c r="E1116" t="s">
        <v>3125</v>
      </c>
      <c r="F1116">
        <v>608457</v>
      </c>
      <c r="G1116">
        <v>0</v>
      </c>
      <c r="H1116"/>
      <c r="I1116"/>
      <c r="J1116"/>
      <c r="K1116"/>
      <c r="L1116"/>
      <c r="M1116">
        <v>974401</v>
      </c>
      <c r="N1116">
        <v>97440</v>
      </c>
      <c r="O1116">
        <v>80696</v>
      </c>
      <c r="P1116"/>
      <c r="Q1116"/>
      <c r="R1116"/>
      <c r="S1116"/>
      <c r="T1116">
        <v>199221</v>
      </c>
      <c r="U1116">
        <v>775180</v>
      </c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 spans="1:60" ht="15" x14ac:dyDescent="0.25">
      <c r="A1117">
        <v>9</v>
      </c>
      <c r="B1117" t="s">
        <v>3126</v>
      </c>
      <c r="C1117" t="s">
        <v>3127</v>
      </c>
      <c r="D1117" t="s">
        <v>3128</v>
      </c>
      <c r="E1117" t="s">
        <v>3129</v>
      </c>
      <c r="F1117">
        <v>550369</v>
      </c>
      <c r="G1117">
        <v>0</v>
      </c>
      <c r="H1117"/>
      <c r="I1117"/>
      <c r="J1117"/>
      <c r="K1117"/>
      <c r="L1117"/>
      <c r="M1117">
        <v>883539</v>
      </c>
      <c r="N1117">
        <v>88354</v>
      </c>
      <c r="O1117">
        <v>72519</v>
      </c>
      <c r="P1117"/>
      <c r="Q1117"/>
      <c r="R1117"/>
      <c r="S1117"/>
      <c r="T1117">
        <v>183915</v>
      </c>
      <c r="U1117">
        <v>699624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 spans="1:60" ht="15" x14ac:dyDescent="0.25">
      <c r="A1118">
        <v>9</v>
      </c>
      <c r="B1118" t="s">
        <v>3130</v>
      </c>
      <c r="C1118" t="s">
        <v>3131</v>
      </c>
      <c r="D1118" t="s">
        <v>3132</v>
      </c>
      <c r="E1118" t="s">
        <v>3133</v>
      </c>
      <c r="F1118">
        <v>550369</v>
      </c>
      <c r="G1118">
        <v>0</v>
      </c>
      <c r="H1118"/>
      <c r="I1118"/>
      <c r="J1118"/>
      <c r="K1118"/>
      <c r="L1118"/>
      <c r="M1118">
        <v>880983</v>
      </c>
      <c r="N1118">
        <v>88098</v>
      </c>
      <c r="O1118">
        <v>72288</v>
      </c>
      <c r="P1118"/>
      <c r="Q1118"/>
      <c r="R1118"/>
      <c r="S1118"/>
      <c r="T1118">
        <v>180366</v>
      </c>
      <c r="U1118">
        <v>700617</v>
      </c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 spans="1:60" ht="15" x14ac:dyDescent="0.25">
      <c r="A1119">
        <v>9</v>
      </c>
      <c r="B1119" t="s">
        <v>3134</v>
      </c>
      <c r="C1119" t="s">
        <v>3135</v>
      </c>
      <c r="D1119" t="s">
        <v>3136</v>
      </c>
      <c r="E1119" t="s">
        <v>3137</v>
      </c>
      <c r="F1119">
        <v>539547</v>
      </c>
      <c r="G1119">
        <v>0</v>
      </c>
      <c r="H1119"/>
      <c r="I1119"/>
      <c r="J1119"/>
      <c r="K1119"/>
      <c r="L1119"/>
      <c r="M1119">
        <v>858716</v>
      </c>
      <c r="N1119">
        <v>85872</v>
      </c>
      <c r="O1119">
        <v>70284</v>
      </c>
      <c r="P1119"/>
      <c r="Q1119"/>
      <c r="R1119"/>
      <c r="S1119"/>
      <c r="T1119">
        <v>178338</v>
      </c>
      <c r="U1119">
        <v>680378</v>
      </c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 spans="1:60" ht="15" x14ac:dyDescent="0.25">
      <c r="A1120">
        <v>9</v>
      </c>
      <c r="B1120" t="s">
        <v>3138</v>
      </c>
      <c r="C1120" t="s">
        <v>3139</v>
      </c>
      <c r="D1120" t="s">
        <v>3140</v>
      </c>
      <c r="E1120" t="s">
        <v>3133</v>
      </c>
      <c r="F1120">
        <v>539547</v>
      </c>
      <c r="G1120">
        <v>0</v>
      </c>
      <c r="H1120"/>
      <c r="I1120"/>
      <c r="J1120"/>
      <c r="K1120"/>
      <c r="L1120"/>
      <c r="M1120">
        <v>907594</v>
      </c>
      <c r="N1120">
        <v>90759</v>
      </c>
      <c r="O1120">
        <v>74683</v>
      </c>
      <c r="P1120"/>
      <c r="Q1120"/>
      <c r="R1120"/>
      <c r="S1120"/>
      <c r="T1120">
        <v>216731</v>
      </c>
      <c r="U1120">
        <v>690863</v>
      </c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 spans="1:60" ht="15" x14ac:dyDescent="0.25">
      <c r="A1121">
        <v>9</v>
      </c>
      <c r="B1121" t="s">
        <v>3145</v>
      </c>
      <c r="C1121" t="s">
        <v>3146</v>
      </c>
      <c r="D1121" t="s">
        <v>3147</v>
      </c>
      <c r="E1121" t="s">
        <v>3137</v>
      </c>
      <c r="F1121">
        <v>550369</v>
      </c>
      <c r="G1121">
        <v>0</v>
      </c>
      <c r="H1121"/>
      <c r="I1121"/>
      <c r="J1121"/>
      <c r="K1121"/>
      <c r="L1121"/>
      <c r="M1121">
        <v>464864</v>
      </c>
      <c r="N1121">
        <v>46486</v>
      </c>
      <c r="O1121">
        <v>34838</v>
      </c>
      <c r="P1121"/>
      <c r="Q1121"/>
      <c r="R1121"/>
      <c r="S1121"/>
      <c r="T1121">
        <v>107445</v>
      </c>
      <c r="U1121">
        <v>357419</v>
      </c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 spans="1:60" ht="15" x14ac:dyDescent="0.25">
      <c r="A1122">
        <v>9</v>
      </c>
      <c r="B1122" t="s">
        <v>3148</v>
      </c>
      <c r="C1122" t="s">
        <v>3068</v>
      </c>
      <c r="D1122" t="s">
        <v>3149</v>
      </c>
      <c r="E1122" t="s">
        <v>3150</v>
      </c>
      <c r="F1122">
        <v>577826</v>
      </c>
      <c r="G1122">
        <v>0</v>
      </c>
      <c r="H1122"/>
      <c r="I1122"/>
      <c r="J1122"/>
      <c r="K1122"/>
      <c r="L1122"/>
      <c r="M1122">
        <v>1147054</v>
      </c>
      <c r="N1122">
        <v>114705</v>
      </c>
      <c r="O1122">
        <v>96235</v>
      </c>
      <c r="P1122"/>
      <c r="Q1122"/>
      <c r="R1122"/>
      <c r="S1122"/>
      <c r="T1122">
        <v>231168</v>
      </c>
      <c r="U1122">
        <v>915886</v>
      </c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 spans="1:60" ht="15" x14ac:dyDescent="0.25">
      <c r="A1123">
        <v>9</v>
      </c>
      <c r="B1123" t="s">
        <v>3151</v>
      </c>
      <c r="C1123" t="s">
        <v>3152</v>
      </c>
      <c r="D1123" t="s">
        <v>3153</v>
      </c>
      <c r="E1123" t="s">
        <v>3154</v>
      </c>
      <c r="F1123">
        <v>608457</v>
      </c>
      <c r="G1123">
        <v>0</v>
      </c>
      <c r="H1123"/>
      <c r="I1123"/>
      <c r="J1123"/>
      <c r="K1123"/>
      <c r="L1123"/>
      <c r="M1123">
        <v>1172004</v>
      </c>
      <c r="N1123">
        <v>117200</v>
      </c>
      <c r="O1123">
        <v>98480</v>
      </c>
      <c r="P1123"/>
      <c r="Q1123"/>
      <c r="R1123"/>
      <c r="S1123"/>
      <c r="T1123">
        <v>236185</v>
      </c>
      <c r="U1123">
        <v>935819</v>
      </c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 spans="1:60" ht="15" x14ac:dyDescent="0.25">
      <c r="A1124">
        <v>9</v>
      </c>
      <c r="B1124" t="s">
        <v>3155</v>
      </c>
      <c r="C1124" t="s">
        <v>3156</v>
      </c>
      <c r="D1124" t="s">
        <v>3069</v>
      </c>
      <c r="E1124" t="s">
        <v>3154</v>
      </c>
      <c r="F1124">
        <v>539547</v>
      </c>
      <c r="G1124">
        <v>0</v>
      </c>
      <c r="H1124"/>
      <c r="I1124"/>
      <c r="J1124"/>
      <c r="K1124"/>
      <c r="L1124"/>
      <c r="M1124">
        <v>107909</v>
      </c>
      <c r="N1124">
        <v>10791</v>
      </c>
      <c r="O1124">
        <v>2712</v>
      </c>
      <c r="P1124"/>
      <c r="Q1124"/>
      <c r="R1124"/>
      <c r="S1124"/>
      <c r="T1124">
        <v>13503</v>
      </c>
      <c r="U1124">
        <v>94406</v>
      </c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 spans="1:60" ht="15" x14ac:dyDescent="0.25">
      <c r="A1125">
        <v>9</v>
      </c>
      <c r="B1125" t="s">
        <v>3157</v>
      </c>
      <c r="C1125" t="s">
        <v>3158</v>
      </c>
      <c r="D1125" t="s">
        <v>3159</v>
      </c>
      <c r="E1125" t="s">
        <v>3154</v>
      </c>
      <c r="F1125">
        <v>539547</v>
      </c>
      <c r="G1125">
        <v>0</v>
      </c>
      <c r="H1125"/>
      <c r="I1125"/>
      <c r="J1125"/>
      <c r="K1125"/>
      <c r="L1125"/>
      <c r="M1125">
        <v>880123</v>
      </c>
      <c r="N1125">
        <v>88012</v>
      </c>
      <c r="O1125">
        <v>72211</v>
      </c>
      <c r="P1125"/>
      <c r="Q1125"/>
      <c r="R1125"/>
      <c r="S1125"/>
      <c r="T1125">
        <v>193155</v>
      </c>
      <c r="U1125">
        <v>686968</v>
      </c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 spans="1:60" ht="15" x14ac:dyDescent="0.25">
      <c r="A1126">
        <v>9</v>
      </c>
      <c r="B1126" t="s">
        <v>3160</v>
      </c>
      <c r="C1126" t="s">
        <v>3161</v>
      </c>
      <c r="D1126" t="s">
        <v>3162</v>
      </c>
      <c r="E1126" t="s">
        <v>3154</v>
      </c>
      <c r="F1126">
        <v>539547</v>
      </c>
      <c r="G1126">
        <v>0</v>
      </c>
      <c r="H1126"/>
      <c r="I1126"/>
      <c r="J1126"/>
      <c r="K1126"/>
      <c r="L1126"/>
      <c r="M1126">
        <v>361239</v>
      </c>
      <c r="N1126">
        <v>36124</v>
      </c>
      <c r="O1126">
        <v>25512</v>
      </c>
      <c r="P1126"/>
      <c r="Q1126"/>
      <c r="R1126"/>
      <c r="S1126"/>
      <c r="T1126">
        <v>78178</v>
      </c>
      <c r="U1126">
        <v>283061</v>
      </c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 spans="1:60" ht="15" x14ac:dyDescent="0.25">
      <c r="A1127">
        <v>9</v>
      </c>
      <c r="B1127" t="s">
        <v>3163</v>
      </c>
      <c r="C1127" t="s">
        <v>3164</v>
      </c>
      <c r="D1127" t="s">
        <v>3073</v>
      </c>
      <c r="E1127" t="s">
        <v>3121</v>
      </c>
      <c r="F1127">
        <v>608457</v>
      </c>
      <c r="G1127">
        <v>0</v>
      </c>
      <c r="H1127"/>
      <c r="I1127"/>
      <c r="J1127"/>
      <c r="K1127"/>
      <c r="L1127"/>
      <c r="M1127">
        <v>1018442</v>
      </c>
      <c r="N1127">
        <v>101844</v>
      </c>
      <c r="O1127">
        <v>84660</v>
      </c>
      <c r="P1127"/>
      <c r="Q1127"/>
      <c r="R1127"/>
      <c r="S1127"/>
      <c r="T1127">
        <v>215009</v>
      </c>
      <c r="U1127">
        <v>803433</v>
      </c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</row>
    <row r="1128" spans="1:60" ht="15" x14ac:dyDescent="0.25">
      <c r="A1128">
        <v>9</v>
      </c>
      <c r="B1128" t="s">
        <v>3165</v>
      </c>
      <c r="C1128" t="s">
        <v>3166</v>
      </c>
      <c r="D1128" t="s">
        <v>3167</v>
      </c>
      <c r="E1128" t="s">
        <v>3121</v>
      </c>
      <c r="F1128">
        <v>577826</v>
      </c>
      <c r="G1128">
        <v>0</v>
      </c>
      <c r="H1128"/>
      <c r="I1128"/>
      <c r="J1128"/>
      <c r="K1128"/>
      <c r="L1128"/>
      <c r="M1128">
        <v>888753</v>
      </c>
      <c r="N1128">
        <v>88875</v>
      </c>
      <c r="O1128">
        <v>72988</v>
      </c>
      <c r="P1128"/>
      <c r="Q1128"/>
      <c r="R1128"/>
      <c r="S1128"/>
      <c r="T1128">
        <v>182091</v>
      </c>
      <c r="U1128">
        <v>706662</v>
      </c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 spans="1:60" ht="15" x14ac:dyDescent="0.25">
      <c r="A1129">
        <v>9</v>
      </c>
      <c r="B1129" t="s">
        <v>3168</v>
      </c>
      <c r="C1129" t="s">
        <v>3169</v>
      </c>
      <c r="D1129" t="s">
        <v>3170</v>
      </c>
      <c r="E1129" t="s">
        <v>3121</v>
      </c>
      <c r="F1129">
        <v>535286</v>
      </c>
      <c r="G1129">
        <v>0</v>
      </c>
      <c r="H1129"/>
      <c r="I1129"/>
      <c r="J1129"/>
      <c r="K1129"/>
      <c r="L1129"/>
      <c r="M1129">
        <v>779733</v>
      </c>
      <c r="N1129">
        <v>77973</v>
      </c>
      <c r="O1129">
        <v>63176</v>
      </c>
      <c r="P1129"/>
      <c r="Q1129"/>
      <c r="R1129"/>
      <c r="S1129"/>
      <c r="T1129">
        <v>160992</v>
      </c>
      <c r="U1129">
        <v>618741</v>
      </c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 spans="1:60" ht="15" x14ac:dyDescent="0.25">
      <c r="A1130">
        <v>9</v>
      </c>
      <c r="B1130" t="s">
        <v>3171</v>
      </c>
      <c r="C1130" t="s">
        <v>3172</v>
      </c>
      <c r="D1130" t="s">
        <v>3173</v>
      </c>
      <c r="E1130" t="s">
        <v>3082</v>
      </c>
      <c r="F1130">
        <v>415496</v>
      </c>
      <c r="G1130">
        <v>0</v>
      </c>
      <c r="H1130"/>
      <c r="I1130"/>
      <c r="J1130"/>
      <c r="K1130"/>
      <c r="L1130"/>
      <c r="M1130">
        <v>623837</v>
      </c>
      <c r="N1130">
        <v>62384</v>
      </c>
      <c r="O1130">
        <v>49145</v>
      </c>
      <c r="P1130"/>
      <c r="Q1130"/>
      <c r="R1130"/>
      <c r="S1130"/>
      <c r="T1130">
        <v>175184</v>
      </c>
      <c r="U1130">
        <v>448653</v>
      </c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 spans="1:60" ht="15" x14ac:dyDescent="0.25">
      <c r="A1131">
        <v>9</v>
      </c>
      <c r="B1131" t="s">
        <v>3174</v>
      </c>
      <c r="C1131" t="s">
        <v>3175</v>
      </c>
      <c r="D1131" t="s">
        <v>3176</v>
      </c>
      <c r="E1131" t="s">
        <v>3121</v>
      </c>
      <c r="F1131">
        <v>539547</v>
      </c>
      <c r="G1131">
        <v>0</v>
      </c>
      <c r="H1131"/>
      <c r="I1131"/>
      <c r="J1131"/>
      <c r="K1131"/>
      <c r="L1131"/>
      <c r="M1131">
        <v>910615</v>
      </c>
      <c r="N1131">
        <v>91062</v>
      </c>
      <c r="O1131">
        <v>74955</v>
      </c>
      <c r="P1131"/>
      <c r="Q1131"/>
      <c r="R1131"/>
      <c r="S1131"/>
      <c r="T1131">
        <v>253049</v>
      </c>
      <c r="U1131">
        <v>657566</v>
      </c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 spans="1:60" ht="15" x14ac:dyDescent="0.25">
      <c r="A1132">
        <v>9</v>
      </c>
      <c r="B1132" t="s">
        <v>3177</v>
      </c>
      <c r="C1132" t="s">
        <v>3178</v>
      </c>
      <c r="D1132" t="s">
        <v>3179</v>
      </c>
      <c r="E1132" t="s">
        <v>3180</v>
      </c>
      <c r="F1132">
        <v>539547</v>
      </c>
      <c r="G1132">
        <v>0</v>
      </c>
      <c r="H1132"/>
      <c r="I1132"/>
      <c r="J1132"/>
      <c r="K1132"/>
      <c r="L1132"/>
      <c r="M1132">
        <v>867773</v>
      </c>
      <c r="N1132">
        <v>86777</v>
      </c>
      <c r="O1132">
        <v>71100</v>
      </c>
      <c r="P1132"/>
      <c r="Q1132"/>
      <c r="R1132"/>
      <c r="S1132"/>
      <c r="T1132">
        <v>177759</v>
      </c>
      <c r="U1132">
        <v>690014</v>
      </c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 spans="1:60" ht="15" x14ac:dyDescent="0.25">
      <c r="A1133">
        <v>9</v>
      </c>
      <c r="B1133" t="s">
        <v>3181</v>
      </c>
      <c r="C1133" t="s">
        <v>3182</v>
      </c>
      <c r="D1133" t="s">
        <v>3183</v>
      </c>
      <c r="E1133" t="s">
        <v>3184</v>
      </c>
      <c r="F1133">
        <v>539547</v>
      </c>
      <c r="G1133">
        <v>0</v>
      </c>
      <c r="H1133"/>
      <c r="I1133"/>
      <c r="J1133"/>
      <c r="K1133"/>
      <c r="L1133"/>
      <c r="M1133">
        <v>988205</v>
      </c>
      <c r="N1133">
        <v>98821</v>
      </c>
      <c r="O1133">
        <v>81938</v>
      </c>
      <c r="P1133"/>
      <c r="Q1133"/>
      <c r="R1133"/>
      <c r="S1133"/>
      <c r="T1133">
        <v>243148</v>
      </c>
      <c r="U1133">
        <v>745057</v>
      </c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 spans="1:60" ht="15" x14ac:dyDescent="0.25">
      <c r="A1134">
        <v>9</v>
      </c>
      <c r="B1134" t="s">
        <v>3529</v>
      </c>
      <c r="C1134" t="s">
        <v>3422</v>
      </c>
      <c r="D1134" t="s">
        <v>3457</v>
      </c>
      <c r="E1134" t="s">
        <v>3121</v>
      </c>
      <c r="F1134">
        <v>550369</v>
      </c>
      <c r="G1134">
        <v>0</v>
      </c>
      <c r="H1134"/>
      <c r="I1134"/>
      <c r="J1134"/>
      <c r="K1134"/>
      <c r="L1134"/>
      <c r="M1134">
        <v>866110</v>
      </c>
      <c r="N1134">
        <v>86611</v>
      </c>
      <c r="O1134">
        <v>70950</v>
      </c>
      <c r="P1134"/>
      <c r="Q1134"/>
      <c r="R1134"/>
      <c r="S1134"/>
      <c r="T1134">
        <v>177541</v>
      </c>
      <c r="U1134">
        <v>688569</v>
      </c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 spans="1:60" ht="15" x14ac:dyDescent="0.25">
      <c r="A1135">
        <v>9</v>
      </c>
      <c r="B1135" t="s">
        <v>3514</v>
      </c>
      <c r="C1135" t="s">
        <v>3515</v>
      </c>
      <c r="D1135" t="s">
        <v>3516</v>
      </c>
      <c r="E1135" t="s">
        <v>3517</v>
      </c>
      <c r="F1135">
        <v>539547</v>
      </c>
      <c r="G1135">
        <v>0</v>
      </c>
      <c r="H1135"/>
      <c r="I1135"/>
      <c r="J1135"/>
      <c r="K1135"/>
      <c r="L1135"/>
      <c r="M1135">
        <v>1022571</v>
      </c>
      <c r="N1135">
        <v>102257</v>
      </c>
      <c r="O1135">
        <v>85031</v>
      </c>
      <c r="P1135"/>
      <c r="Q1135"/>
      <c r="R1135"/>
      <c r="S1135"/>
      <c r="T1135">
        <v>207170</v>
      </c>
      <c r="U1135">
        <v>815401</v>
      </c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 spans="1:60" ht="15" x14ac:dyDescent="0.25">
      <c r="A1136">
        <v>9</v>
      </c>
      <c r="B1136" t="s">
        <v>3185</v>
      </c>
      <c r="C1136" t="s">
        <v>3186</v>
      </c>
      <c r="D1136" t="s">
        <v>3187</v>
      </c>
      <c r="E1136" t="s">
        <v>3121</v>
      </c>
      <c r="F1136">
        <v>539547</v>
      </c>
      <c r="G1136">
        <v>0</v>
      </c>
      <c r="H1136"/>
      <c r="I1136"/>
      <c r="J1136"/>
      <c r="K1136"/>
      <c r="L1136"/>
      <c r="M1136">
        <v>844328</v>
      </c>
      <c r="N1136">
        <v>84433</v>
      </c>
      <c r="O1136">
        <v>68990</v>
      </c>
      <c r="P1136"/>
      <c r="Q1136"/>
      <c r="R1136"/>
      <c r="S1136"/>
      <c r="T1136">
        <v>173305</v>
      </c>
      <c r="U1136">
        <v>671023</v>
      </c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 spans="1:60" ht="15" x14ac:dyDescent="0.25">
      <c r="A1137">
        <v>9</v>
      </c>
      <c r="B1137" t="s">
        <v>3188</v>
      </c>
      <c r="C1137" t="s">
        <v>3189</v>
      </c>
      <c r="D1137" t="s">
        <v>3190</v>
      </c>
      <c r="E1137" t="s">
        <v>3121</v>
      </c>
      <c r="F1137">
        <v>539547</v>
      </c>
      <c r="G1137">
        <v>0</v>
      </c>
      <c r="H1137"/>
      <c r="I1137"/>
      <c r="J1137"/>
      <c r="K1137"/>
      <c r="L1137"/>
      <c r="M1137">
        <v>829876</v>
      </c>
      <c r="N1137">
        <v>82988</v>
      </c>
      <c r="O1137">
        <v>67689</v>
      </c>
      <c r="P1137"/>
      <c r="Q1137"/>
      <c r="R1137"/>
      <c r="S1137"/>
      <c r="T1137">
        <v>170559</v>
      </c>
      <c r="U1137">
        <v>659317</v>
      </c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 spans="1:60" ht="15" x14ac:dyDescent="0.25">
      <c r="A1138">
        <v>9</v>
      </c>
      <c r="B1138" t="s">
        <v>3191</v>
      </c>
      <c r="C1138" t="s">
        <v>3192</v>
      </c>
      <c r="D1138" t="s">
        <v>3193</v>
      </c>
      <c r="E1138" t="s">
        <v>3133</v>
      </c>
      <c r="F1138">
        <v>539547</v>
      </c>
      <c r="G1138">
        <v>0</v>
      </c>
      <c r="H1138"/>
      <c r="I1138"/>
      <c r="J1138"/>
      <c r="K1138"/>
      <c r="L1138"/>
      <c r="M1138">
        <v>790759</v>
      </c>
      <c r="N1138">
        <v>79076</v>
      </c>
      <c r="O1138">
        <v>64168</v>
      </c>
      <c r="P1138"/>
      <c r="Q1138"/>
      <c r="R1138"/>
      <c r="S1138"/>
      <c r="T1138">
        <v>163126</v>
      </c>
      <c r="U1138">
        <v>627633</v>
      </c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 spans="1:60" ht="15" x14ac:dyDescent="0.25">
      <c r="A1139">
        <v>9</v>
      </c>
      <c r="B1139" t="s">
        <v>3194</v>
      </c>
      <c r="C1139" t="s">
        <v>3195</v>
      </c>
      <c r="D1139" t="s">
        <v>3196</v>
      </c>
      <c r="E1139" t="s">
        <v>3197</v>
      </c>
      <c r="F1139">
        <v>539547</v>
      </c>
      <c r="G1139">
        <v>0</v>
      </c>
      <c r="H1139"/>
      <c r="I1139"/>
      <c r="J1139"/>
      <c r="K1139"/>
      <c r="L1139"/>
      <c r="M1139">
        <v>970607</v>
      </c>
      <c r="N1139">
        <v>97061</v>
      </c>
      <c r="O1139">
        <v>80355</v>
      </c>
      <c r="P1139"/>
      <c r="Q1139"/>
      <c r="R1139"/>
      <c r="S1139"/>
      <c r="T1139">
        <v>211698</v>
      </c>
      <c r="U1139">
        <v>758909</v>
      </c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 spans="1:60" ht="15" x14ac:dyDescent="0.25">
      <c r="A1140">
        <v>9</v>
      </c>
      <c r="B1140" t="s">
        <v>3198</v>
      </c>
      <c r="C1140" t="s">
        <v>3199</v>
      </c>
      <c r="D1140" t="s">
        <v>3200</v>
      </c>
      <c r="E1140" t="s">
        <v>3201</v>
      </c>
      <c r="F1140">
        <v>535286</v>
      </c>
      <c r="G1140">
        <v>0</v>
      </c>
      <c r="H1140"/>
      <c r="I1140"/>
      <c r="J1140"/>
      <c r="K1140"/>
      <c r="L1140"/>
      <c r="M1140">
        <v>1095042</v>
      </c>
      <c r="N1140">
        <v>109504</v>
      </c>
      <c r="O1140">
        <v>91554</v>
      </c>
      <c r="P1140"/>
      <c r="Q1140"/>
      <c r="R1140"/>
      <c r="S1140"/>
      <c r="T1140">
        <v>223901</v>
      </c>
      <c r="U1140">
        <v>871141</v>
      </c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 spans="1:60" ht="15" x14ac:dyDescent="0.25">
      <c r="A1141">
        <v>9</v>
      </c>
      <c r="B1141" t="s">
        <v>3202</v>
      </c>
      <c r="C1141" t="s">
        <v>3203</v>
      </c>
      <c r="D1141" t="s">
        <v>3204</v>
      </c>
      <c r="E1141" t="s">
        <v>3205</v>
      </c>
      <c r="F1141">
        <v>550369</v>
      </c>
      <c r="G1141">
        <v>0</v>
      </c>
      <c r="H1141"/>
      <c r="I1141"/>
      <c r="J1141"/>
      <c r="K1141"/>
      <c r="L1141"/>
      <c r="M1141">
        <v>939886</v>
      </c>
      <c r="N1141">
        <v>93989</v>
      </c>
      <c r="O1141">
        <v>77590</v>
      </c>
      <c r="P1141"/>
      <c r="Q1141"/>
      <c r="R1141"/>
      <c r="S1141"/>
      <c r="T1141">
        <v>214629</v>
      </c>
      <c r="U1141">
        <v>725257</v>
      </c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 spans="1:60" ht="15" x14ac:dyDescent="0.25">
      <c r="A1142">
        <v>9</v>
      </c>
      <c r="B1142" t="s">
        <v>3206</v>
      </c>
      <c r="C1142" t="s">
        <v>3207</v>
      </c>
      <c r="D1142" t="s">
        <v>3208</v>
      </c>
      <c r="E1142" t="s">
        <v>3209</v>
      </c>
      <c r="F1142">
        <v>469105</v>
      </c>
      <c r="G1142">
        <v>0</v>
      </c>
      <c r="H1142"/>
      <c r="I1142"/>
      <c r="J1142"/>
      <c r="K1142"/>
      <c r="L1142"/>
      <c r="M1142">
        <v>586381</v>
      </c>
      <c r="N1142">
        <v>58638</v>
      </c>
      <c r="O1142">
        <v>45774</v>
      </c>
      <c r="P1142"/>
      <c r="Q1142"/>
      <c r="R1142"/>
      <c r="S1142"/>
      <c r="T1142">
        <v>207603</v>
      </c>
      <c r="U1142">
        <v>378778</v>
      </c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 spans="1:60" ht="15" x14ac:dyDescent="0.25">
      <c r="A1143">
        <v>9</v>
      </c>
      <c r="B1143" t="s">
        <v>3210</v>
      </c>
      <c r="C1143" t="s">
        <v>3211</v>
      </c>
      <c r="D1143" t="s">
        <v>3212</v>
      </c>
      <c r="E1143" t="s">
        <v>3213</v>
      </c>
      <c r="F1143">
        <v>539547</v>
      </c>
      <c r="G1143">
        <v>0</v>
      </c>
      <c r="H1143"/>
      <c r="I1143"/>
      <c r="J1143"/>
      <c r="K1143"/>
      <c r="L1143"/>
      <c r="M1143">
        <v>1019357</v>
      </c>
      <c r="N1143">
        <v>101936</v>
      </c>
      <c r="O1143">
        <v>84742</v>
      </c>
      <c r="P1143"/>
      <c r="Q1143"/>
      <c r="R1143"/>
      <c r="S1143"/>
      <c r="T1143">
        <v>246317</v>
      </c>
      <c r="U1143">
        <v>773040</v>
      </c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 spans="1:60" ht="15" x14ac:dyDescent="0.25">
      <c r="A1144">
        <v>9</v>
      </c>
      <c r="B1144" t="s">
        <v>3214</v>
      </c>
      <c r="C1144" t="s">
        <v>3215</v>
      </c>
      <c r="D1144" t="s">
        <v>3216</v>
      </c>
      <c r="E1144" t="s">
        <v>3121</v>
      </c>
      <c r="F1144">
        <v>550369</v>
      </c>
      <c r="G1144">
        <v>0</v>
      </c>
      <c r="H1144"/>
      <c r="I1144"/>
      <c r="J1144"/>
      <c r="K1144"/>
      <c r="L1144"/>
      <c r="M1144">
        <v>876397</v>
      </c>
      <c r="N1144">
        <v>87640</v>
      </c>
      <c r="O1144">
        <v>71876</v>
      </c>
      <c r="P1144"/>
      <c r="Q1144"/>
      <c r="R1144"/>
      <c r="S1144"/>
      <c r="T1144">
        <v>230346</v>
      </c>
      <c r="U1144">
        <v>646051</v>
      </c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 spans="1:60" ht="15" x14ac:dyDescent="0.25">
      <c r="A1145">
        <v>9</v>
      </c>
      <c r="B1145" t="s">
        <v>3217</v>
      </c>
      <c r="C1145" t="s">
        <v>3218</v>
      </c>
      <c r="D1145" t="s">
        <v>3166</v>
      </c>
      <c r="E1145" t="s">
        <v>3078</v>
      </c>
      <c r="F1145">
        <v>415496</v>
      </c>
      <c r="G1145">
        <v>0</v>
      </c>
      <c r="H1145"/>
      <c r="I1145"/>
      <c r="J1145"/>
      <c r="K1145"/>
      <c r="L1145"/>
      <c r="M1145">
        <v>579320</v>
      </c>
      <c r="N1145">
        <v>57932</v>
      </c>
      <c r="O1145">
        <v>45139</v>
      </c>
      <c r="P1145"/>
      <c r="Q1145"/>
      <c r="R1145"/>
      <c r="S1145"/>
      <c r="T1145">
        <v>155126</v>
      </c>
      <c r="U1145">
        <v>424194</v>
      </c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 spans="1:60" ht="15" x14ac:dyDescent="0.25">
      <c r="A1146">
        <v>9</v>
      </c>
      <c r="B1146" t="s">
        <v>3219</v>
      </c>
      <c r="C1146" t="s">
        <v>3220</v>
      </c>
      <c r="D1146" t="s">
        <v>3221</v>
      </c>
      <c r="E1146" t="s">
        <v>3121</v>
      </c>
      <c r="F1146">
        <v>577826</v>
      </c>
      <c r="G1146">
        <v>0</v>
      </c>
      <c r="H1146"/>
      <c r="I1146"/>
      <c r="J1146"/>
      <c r="K1146"/>
      <c r="L1146"/>
      <c r="M1146">
        <v>860923</v>
      </c>
      <c r="N1146">
        <v>86092</v>
      </c>
      <c r="O1146">
        <v>70483</v>
      </c>
      <c r="P1146"/>
      <c r="Q1146"/>
      <c r="R1146"/>
      <c r="S1146"/>
      <c r="T1146">
        <v>236103</v>
      </c>
      <c r="U1146">
        <v>624820</v>
      </c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 spans="1:60" ht="15" x14ac:dyDescent="0.25">
      <c r="A1147">
        <v>9</v>
      </c>
      <c r="B1147" t="s">
        <v>3222</v>
      </c>
      <c r="C1147" t="s">
        <v>3223</v>
      </c>
      <c r="D1147" t="s">
        <v>3224</v>
      </c>
      <c r="E1147" t="s">
        <v>3078</v>
      </c>
      <c r="F1147">
        <v>419582</v>
      </c>
      <c r="G1147">
        <v>0</v>
      </c>
      <c r="H1147"/>
      <c r="I1147"/>
      <c r="J1147"/>
      <c r="K1147"/>
      <c r="L1147"/>
      <c r="M1147">
        <v>746257</v>
      </c>
      <c r="N1147">
        <v>74626</v>
      </c>
      <c r="O1147">
        <v>60163</v>
      </c>
      <c r="P1147"/>
      <c r="Q1147"/>
      <c r="R1147"/>
      <c r="S1147"/>
      <c r="T1147">
        <v>179435</v>
      </c>
      <c r="U1147">
        <v>566822</v>
      </c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 spans="1:60" ht="15" x14ac:dyDescent="0.25">
      <c r="A1148">
        <v>9</v>
      </c>
      <c r="B1148" t="s">
        <v>3225</v>
      </c>
      <c r="C1148" t="s">
        <v>3226</v>
      </c>
      <c r="D1148" t="s">
        <v>3227</v>
      </c>
      <c r="E1148" t="s">
        <v>3228</v>
      </c>
      <c r="F1148">
        <v>371016</v>
      </c>
      <c r="G1148">
        <v>0</v>
      </c>
      <c r="H1148"/>
      <c r="I1148"/>
      <c r="J1148"/>
      <c r="K1148"/>
      <c r="L1148"/>
      <c r="M1148">
        <v>490271</v>
      </c>
      <c r="N1148">
        <v>49027</v>
      </c>
      <c r="O1148">
        <v>37124</v>
      </c>
      <c r="P1148"/>
      <c r="Q1148"/>
      <c r="R1148"/>
      <c r="S1148"/>
      <c r="T1148">
        <v>110161</v>
      </c>
      <c r="U1148">
        <v>380110</v>
      </c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 spans="1:60" ht="15" x14ac:dyDescent="0.25">
      <c r="A1149">
        <v>9</v>
      </c>
      <c r="B1149" t="s">
        <v>3229</v>
      </c>
      <c r="C1149" t="s">
        <v>3230</v>
      </c>
      <c r="D1149" t="s">
        <v>3231</v>
      </c>
      <c r="E1149" t="s">
        <v>3184</v>
      </c>
      <c r="F1149">
        <v>539547</v>
      </c>
      <c r="G1149">
        <v>0</v>
      </c>
      <c r="H1149"/>
      <c r="I1149"/>
      <c r="J1149"/>
      <c r="K1149"/>
      <c r="L1149"/>
      <c r="M1149">
        <v>856530</v>
      </c>
      <c r="N1149">
        <v>85653</v>
      </c>
      <c r="O1149">
        <v>70088</v>
      </c>
      <c r="P1149"/>
      <c r="Q1149"/>
      <c r="R1149"/>
      <c r="S1149"/>
      <c r="T1149">
        <v>195330</v>
      </c>
      <c r="U1149">
        <v>661200</v>
      </c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 spans="1:60" ht="15" x14ac:dyDescent="0.25">
      <c r="A1150">
        <v>9</v>
      </c>
      <c r="B1150" t="s">
        <v>3232</v>
      </c>
      <c r="C1150" t="s">
        <v>3233</v>
      </c>
      <c r="D1150" t="s">
        <v>3234</v>
      </c>
      <c r="E1150" t="s">
        <v>3235</v>
      </c>
      <c r="F1150">
        <v>539547</v>
      </c>
      <c r="G1150">
        <v>0</v>
      </c>
      <c r="H1150"/>
      <c r="I1150"/>
      <c r="J1150"/>
      <c r="K1150"/>
      <c r="L1150"/>
      <c r="M1150">
        <v>886978</v>
      </c>
      <c r="N1150">
        <v>88698</v>
      </c>
      <c r="O1150">
        <v>72828</v>
      </c>
      <c r="P1150"/>
      <c r="Q1150"/>
      <c r="R1150"/>
      <c r="S1150"/>
      <c r="T1150">
        <v>212808</v>
      </c>
      <c r="U1150">
        <v>674170</v>
      </c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 spans="1:60" ht="15" x14ac:dyDescent="0.25">
      <c r="A1151">
        <v>9</v>
      </c>
      <c r="B1151" t="s">
        <v>3500</v>
      </c>
      <c r="C1151" t="s">
        <v>3501</v>
      </c>
      <c r="D1151" t="s">
        <v>3502</v>
      </c>
      <c r="E1151" t="s">
        <v>3503</v>
      </c>
      <c r="F1151">
        <v>539547</v>
      </c>
      <c r="G1151">
        <v>0</v>
      </c>
      <c r="H1151"/>
      <c r="I1151"/>
      <c r="J1151"/>
      <c r="K1151"/>
      <c r="L1151"/>
      <c r="M1151">
        <v>1055586</v>
      </c>
      <c r="N1151">
        <v>105559</v>
      </c>
      <c r="O1151">
        <v>88003</v>
      </c>
      <c r="P1151"/>
      <c r="Q1151"/>
      <c r="R1151"/>
      <c r="S1151"/>
      <c r="T1151">
        <v>257944</v>
      </c>
      <c r="U1151">
        <v>797642</v>
      </c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 spans="1:60" ht="15" x14ac:dyDescent="0.25">
      <c r="A1152">
        <v>9</v>
      </c>
      <c r="B1152" t="s">
        <v>3236</v>
      </c>
      <c r="C1152" t="s">
        <v>3237</v>
      </c>
      <c r="D1152" t="s">
        <v>3179</v>
      </c>
      <c r="E1152" t="s">
        <v>3238</v>
      </c>
      <c r="F1152">
        <v>539547</v>
      </c>
      <c r="G1152">
        <v>0</v>
      </c>
      <c r="H1152"/>
      <c r="I1152"/>
      <c r="J1152"/>
      <c r="K1152"/>
      <c r="L1152"/>
      <c r="M1152">
        <v>732243</v>
      </c>
      <c r="N1152">
        <v>73224</v>
      </c>
      <c r="O1152">
        <v>58902</v>
      </c>
      <c r="P1152"/>
      <c r="Q1152"/>
      <c r="R1152"/>
      <c r="S1152"/>
      <c r="T1152">
        <v>152008</v>
      </c>
      <c r="U1152">
        <v>580235</v>
      </c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 spans="1:60" ht="15" x14ac:dyDescent="0.25">
      <c r="A1153">
        <v>9</v>
      </c>
      <c r="B1153" t="s">
        <v>3239</v>
      </c>
      <c r="C1153" t="s">
        <v>3240</v>
      </c>
      <c r="D1153" t="s">
        <v>3241</v>
      </c>
      <c r="E1153" t="s">
        <v>3242</v>
      </c>
      <c r="F1153">
        <v>539547</v>
      </c>
      <c r="G1153">
        <v>0</v>
      </c>
      <c r="H1153"/>
      <c r="I1153"/>
      <c r="J1153"/>
      <c r="K1153"/>
      <c r="L1153"/>
      <c r="M1153">
        <v>810349</v>
      </c>
      <c r="N1153">
        <v>81035</v>
      </c>
      <c r="O1153">
        <v>65931</v>
      </c>
      <c r="P1153"/>
      <c r="Q1153"/>
      <c r="R1153"/>
      <c r="S1153"/>
      <c r="T1153">
        <v>166848</v>
      </c>
      <c r="U1153">
        <v>643501</v>
      </c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 spans="1:60" ht="15" x14ac:dyDescent="0.25">
      <c r="A1154">
        <v>9</v>
      </c>
      <c r="B1154" t="s">
        <v>3243</v>
      </c>
      <c r="C1154" t="s">
        <v>3244</v>
      </c>
      <c r="D1154" t="s">
        <v>3245</v>
      </c>
      <c r="E1154" t="s">
        <v>3242</v>
      </c>
      <c r="F1154">
        <v>550369</v>
      </c>
      <c r="G1154">
        <v>0</v>
      </c>
      <c r="H1154"/>
      <c r="I1154"/>
      <c r="J1154"/>
      <c r="K1154"/>
      <c r="L1154"/>
      <c r="M1154">
        <v>720067</v>
      </c>
      <c r="N1154">
        <v>72007</v>
      </c>
      <c r="O1154">
        <v>57806</v>
      </c>
      <c r="P1154"/>
      <c r="Q1154"/>
      <c r="R1154"/>
      <c r="S1154"/>
      <c r="T1154">
        <v>174770</v>
      </c>
      <c r="U1154">
        <v>545297</v>
      </c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 spans="1:60" ht="15" x14ac:dyDescent="0.25">
      <c r="A1155">
        <v>9</v>
      </c>
      <c r="B1155" t="s">
        <v>3246</v>
      </c>
      <c r="C1155" t="s">
        <v>3247</v>
      </c>
      <c r="D1155" t="s">
        <v>3248</v>
      </c>
      <c r="E1155" t="s">
        <v>3249</v>
      </c>
      <c r="F1155">
        <v>539547</v>
      </c>
      <c r="G1155">
        <v>0</v>
      </c>
      <c r="H1155"/>
      <c r="I1155"/>
      <c r="J1155"/>
      <c r="K1155"/>
      <c r="L1155"/>
      <c r="M1155">
        <v>824994</v>
      </c>
      <c r="N1155">
        <v>82499</v>
      </c>
      <c r="O1155">
        <v>67249</v>
      </c>
      <c r="P1155"/>
      <c r="Q1155"/>
      <c r="R1155"/>
      <c r="S1155"/>
      <c r="T1155">
        <v>174930</v>
      </c>
      <c r="U1155">
        <v>650064</v>
      </c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 spans="1:60" ht="15" x14ac:dyDescent="0.25">
      <c r="A1156">
        <v>9</v>
      </c>
      <c r="B1156" t="s">
        <v>3250</v>
      </c>
      <c r="C1156" t="s">
        <v>3251</v>
      </c>
      <c r="D1156" t="s">
        <v>3252</v>
      </c>
      <c r="E1156" t="s">
        <v>3078</v>
      </c>
      <c r="F1156">
        <v>415496</v>
      </c>
      <c r="G1156">
        <v>0</v>
      </c>
      <c r="H1156"/>
      <c r="I1156"/>
      <c r="J1156"/>
      <c r="K1156"/>
      <c r="L1156"/>
      <c r="M1156">
        <v>498595</v>
      </c>
      <c r="N1156">
        <v>49860</v>
      </c>
      <c r="O1156">
        <v>37874</v>
      </c>
      <c r="P1156"/>
      <c r="Q1156"/>
      <c r="R1156"/>
      <c r="S1156"/>
      <c r="T1156">
        <v>172289</v>
      </c>
      <c r="U1156">
        <v>326306</v>
      </c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 spans="1:60" ht="15" x14ac:dyDescent="0.25">
      <c r="A1157">
        <v>9</v>
      </c>
      <c r="B1157" t="s">
        <v>3253</v>
      </c>
      <c r="C1157" t="s">
        <v>3254</v>
      </c>
      <c r="D1157" t="s">
        <v>3255</v>
      </c>
      <c r="E1157" t="s">
        <v>3256</v>
      </c>
      <c r="F1157">
        <v>608457</v>
      </c>
      <c r="G1157">
        <v>0</v>
      </c>
      <c r="H1157"/>
      <c r="I1157"/>
      <c r="J1157"/>
      <c r="K1157"/>
      <c r="L1157"/>
      <c r="M1157">
        <v>1010111</v>
      </c>
      <c r="N1157">
        <v>101011</v>
      </c>
      <c r="O1157">
        <v>83910</v>
      </c>
      <c r="P1157"/>
      <c r="Q1157"/>
      <c r="R1157"/>
      <c r="S1157"/>
      <c r="T1157">
        <v>229166</v>
      </c>
      <c r="U1157">
        <v>780945</v>
      </c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 spans="1:60" ht="15" x14ac:dyDescent="0.25">
      <c r="A1158">
        <v>9</v>
      </c>
      <c r="B1158" t="s">
        <v>3257</v>
      </c>
      <c r="C1158" t="s">
        <v>3258</v>
      </c>
      <c r="D1158" t="s">
        <v>3259</v>
      </c>
      <c r="E1158" t="s">
        <v>3078</v>
      </c>
      <c r="F1158">
        <v>396798</v>
      </c>
      <c r="G1158">
        <v>0</v>
      </c>
      <c r="H1158"/>
      <c r="I1158"/>
      <c r="J1158"/>
      <c r="K1158"/>
      <c r="L1158"/>
      <c r="M1158">
        <v>496565</v>
      </c>
      <c r="N1158">
        <v>38732</v>
      </c>
      <c r="O1158">
        <v>38783</v>
      </c>
      <c r="P1158"/>
      <c r="Q1158"/>
      <c r="R1158"/>
      <c r="S1158"/>
      <c r="T1158">
        <v>109983</v>
      </c>
      <c r="U1158">
        <v>386582</v>
      </c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 spans="1:60" ht="15" x14ac:dyDescent="0.25">
      <c r="A1159">
        <v>9</v>
      </c>
      <c r="B1159" t="s">
        <v>3260</v>
      </c>
      <c r="C1159" t="s">
        <v>3261</v>
      </c>
      <c r="D1159" t="s">
        <v>3111</v>
      </c>
      <c r="E1159" t="s">
        <v>3133</v>
      </c>
      <c r="F1159">
        <v>539547</v>
      </c>
      <c r="G1159">
        <v>0</v>
      </c>
      <c r="H1159"/>
      <c r="I1159"/>
      <c r="J1159"/>
      <c r="K1159"/>
      <c r="L1159"/>
      <c r="M1159">
        <v>843814</v>
      </c>
      <c r="N1159">
        <v>84381</v>
      </c>
      <c r="O1159">
        <v>68943</v>
      </c>
      <c r="P1159"/>
      <c r="Q1159"/>
      <c r="R1159"/>
      <c r="S1159"/>
      <c r="T1159">
        <v>208656</v>
      </c>
      <c r="U1159">
        <v>635158</v>
      </c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 spans="1:60" ht="15" x14ac:dyDescent="0.25">
      <c r="A1160">
        <v>9</v>
      </c>
      <c r="B1160" t="s">
        <v>3262</v>
      </c>
      <c r="C1160" t="s">
        <v>3263</v>
      </c>
      <c r="D1160" t="s">
        <v>3264</v>
      </c>
      <c r="E1160" t="s">
        <v>3121</v>
      </c>
      <c r="F1160">
        <v>539547</v>
      </c>
      <c r="G1160">
        <v>0</v>
      </c>
      <c r="H1160"/>
      <c r="I1160"/>
      <c r="J1160"/>
      <c r="K1160"/>
      <c r="L1160"/>
      <c r="M1160">
        <v>781060</v>
      </c>
      <c r="N1160">
        <v>78106</v>
      </c>
      <c r="O1160">
        <v>63295</v>
      </c>
      <c r="P1160"/>
      <c r="Q1160"/>
      <c r="R1160"/>
      <c r="S1160"/>
      <c r="T1160">
        <v>163683</v>
      </c>
      <c r="U1160">
        <v>617377</v>
      </c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 spans="1:60" ht="15" x14ac:dyDescent="0.25">
      <c r="A1161">
        <v>9</v>
      </c>
      <c r="B1161" t="s">
        <v>3265</v>
      </c>
      <c r="C1161" t="s">
        <v>3266</v>
      </c>
      <c r="D1161" t="s">
        <v>3267</v>
      </c>
      <c r="E1161" t="s">
        <v>3082</v>
      </c>
      <c r="F1161">
        <v>396798</v>
      </c>
      <c r="G1161">
        <v>0</v>
      </c>
      <c r="H1161"/>
      <c r="I1161"/>
      <c r="J1161"/>
      <c r="K1161"/>
      <c r="L1161"/>
      <c r="M1161">
        <v>391130</v>
      </c>
      <c r="N1161">
        <v>39113</v>
      </c>
      <c r="O1161">
        <v>28202</v>
      </c>
      <c r="P1161"/>
      <c r="Q1161"/>
      <c r="R1161"/>
      <c r="S1161"/>
      <c r="T1161">
        <v>105766</v>
      </c>
      <c r="U1161">
        <v>285364</v>
      </c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</row>
    <row r="1162" spans="1:60" ht="15" x14ac:dyDescent="0.25">
      <c r="A1162">
        <v>9</v>
      </c>
      <c r="B1162" t="s">
        <v>3268</v>
      </c>
      <c r="C1162" t="s">
        <v>3269</v>
      </c>
      <c r="D1162" t="s">
        <v>3270</v>
      </c>
      <c r="E1162" t="s">
        <v>3271</v>
      </c>
      <c r="F1162">
        <v>535286</v>
      </c>
      <c r="G1162">
        <v>0</v>
      </c>
      <c r="H1162"/>
      <c r="I1162"/>
      <c r="J1162"/>
      <c r="K1162"/>
      <c r="L1162"/>
      <c r="M1162">
        <v>910113</v>
      </c>
      <c r="N1162">
        <v>91011</v>
      </c>
      <c r="O1162">
        <v>74910</v>
      </c>
      <c r="P1162"/>
      <c r="Q1162"/>
      <c r="R1162"/>
      <c r="S1162"/>
      <c r="T1162">
        <v>190914</v>
      </c>
      <c r="U1162">
        <v>719199</v>
      </c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 spans="1:60" ht="15" x14ac:dyDescent="0.25">
      <c r="A1163">
        <v>9</v>
      </c>
      <c r="B1163" t="s">
        <v>3272</v>
      </c>
      <c r="C1163" t="s">
        <v>3273</v>
      </c>
      <c r="D1163" t="s">
        <v>3274</v>
      </c>
      <c r="E1163" t="s">
        <v>3117</v>
      </c>
      <c r="F1163">
        <v>539547</v>
      </c>
      <c r="G1163">
        <v>0</v>
      </c>
      <c r="H1163"/>
      <c r="I1163"/>
      <c r="J1163"/>
      <c r="K1163"/>
      <c r="L1163"/>
      <c r="M1163">
        <v>1087443</v>
      </c>
      <c r="N1163">
        <v>108744</v>
      </c>
      <c r="O1163">
        <v>90870</v>
      </c>
      <c r="P1163"/>
      <c r="Q1163"/>
      <c r="R1163"/>
      <c r="S1163"/>
      <c r="T1163">
        <v>269753</v>
      </c>
      <c r="U1163">
        <v>817690</v>
      </c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 spans="1:60" ht="15" x14ac:dyDescent="0.25">
      <c r="A1164">
        <v>9</v>
      </c>
      <c r="B1164" t="s">
        <v>3518</v>
      </c>
      <c r="C1164" t="s">
        <v>3123</v>
      </c>
      <c r="D1164" t="s">
        <v>3519</v>
      </c>
      <c r="E1164" t="s">
        <v>3520</v>
      </c>
      <c r="F1164">
        <v>535286</v>
      </c>
      <c r="G1164">
        <v>0</v>
      </c>
      <c r="H1164"/>
      <c r="I1164"/>
      <c r="J1164"/>
      <c r="K1164"/>
      <c r="L1164"/>
      <c r="M1164">
        <v>860281</v>
      </c>
      <c r="N1164">
        <v>86028</v>
      </c>
      <c r="O1164">
        <v>70425</v>
      </c>
      <c r="P1164"/>
      <c r="Q1164"/>
      <c r="R1164"/>
      <c r="S1164"/>
      <c r="T1164">
        <v>176551</v>
      </c>
      <c r="U1164">
        <v>683730</v>
      </c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 spans="1:60" ht="15" x14ac:dyDescent="0.25">
      <c r="A1165">
        <v>9</v>
      </c>
      <c r="B1165" t="s">
        <v>3275</v>
      </c>
      <c r="C1165" t="s">
        <v>3276</v>
      </c>
      <c r="D1165" t="s">
        <v>3277</v>
      </c>
      <c r="E1165" t="s">
        <v>3228</v>
      </c>
      <c r="F1165">
        <v>396798</v>
      </c>
      <c r="G1165">
        <v>0</v>
      </c>
      <c r="H1165"/>
      <c r="I1165"/>
      <c r="J1165"/>
      <c r="K1165"/>
      <c r="L1165"/>
      <c r="M1165">
        <v>629776</v>
      </c>
      <c r="N1165">
        <v>62978</v>
      </c>
      <c r="O1165">
        <v>49680</v>
      </c>
      <c r="P1165"/>
      <c r="Q1165"/>
      <c r="R1165"/>
      <c r="S1165"/>
      <c r="T1165">
        <v>179758</v>
      </c>
      <c r="U1165">
        <v>450018</v>
      </c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 spans="1:60" ht="15" x14ac:dyDescent="0.25">
      <c r="A1166">
        <v>9</v>
      </c>
      <c r="B1166" t="s">
        <v>3504</v>
      </c>
      <c r="C1166" t="s">
        <v>3505</v>
      </c>
      <c r="D1166" t="s">
        <v>3506</v>
      </c>
      <c r="E1166" t="s">
        <v>3507</v>
      </c>
      <c r="F1166">
        <v>535286</v>
      </c>
      <c r="G1166">
        <v>0</v>
      </c>
      <c r="H1166"/>
      <c r="I1166"/>
      <c r="J1166"/>
      <c r="K1166"/>
      <c r="L1166"/>
      <c r="M1166">
        <v>803566</v>
      </c>
      <c r="N1166">
        <v>80357</v>
      </c>
      <c r="O1166">
        <v>65321</v>
      </c>
      <c r="P1166"/>
      <c r="Q1166"/>
      <c r="R1166"/>
      <c r="S1166"/>
      <c r="T1166">
        <v>165776</v>
      </c>
      <c r="U1166">
        <v>637790</v>
      </c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 spans="1:60" ht="15" x14ac:dyDescent="0.25">
      <c r="A1167">
        <v>9</v>
      </c>
      <c r="B1167" t="s">
        <v>3278</v>
      </c>
      <c r="C1167" t="s">
        <v>3279</v>
      </c>
      <c r="D1167" t="s">
        <v>3280</v>
      </c>
      <c r="E1167" t="s">
        <v>3281</v>
      </c>
      <c r="F1167">
        <v>412398</v>
      </c>
      <c r="G1167">
        <v>0</v>
      </c>
      <c r="H1167"/>
      <c r="I1167"/>
      <c r="J1167"/>
      <c r="K1167"/>
      <c r="L1167"/>
      <c r="M1167">
        <v>654535</v>
      </c>
      <c r="N1167">
        <v>65454</v>
      </c>
      <c r="O1167">
        <v>51908</v>
      </c>
      <c r="P1167"/>
      <c r="Q1167"/>
      <c r="R1167"/>
      <c r="S1167"/>
      <c r="T1167">
        <v>142986</v>
      </c>
      <c r="U1167">
        <v>511549</v>
      </c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 spans="1:60" ht="15" x14ac:dyDescent="0.25">
      <c r="A1168">
        <v>9</v>
      </c>
      <c r="B1168" t="s">
        <v>3282</v>
      </c>
      <c r="C1168" t="s">
        <v>3283</v>
      </c>
      <c r="D1168" t="s">
        <v>3284</v>
      </c>
      <c r="E1168" t="s">
        <v>3285</v>
      </c>
      <c r="F1168">
        <v>371016</v>
      </c>
      <c r="G1168">
        <v>0</v>
      </c>
      <c r="H1168"/>
      <c r="I1168"/>
      <c r="J1168"/>
      <c r="K1168"/>
      <c r="L1168"/>
      <c r="M1168">
        <v>490271</v>
      </c>
      <c r="N1168">
        <v>49027</v>
      </c>
      <c r="O1168">
        <v>37124</v>
      </c>
      <c r="P1168"/>
      <c r="Q1168"/>
      <c r="R1168"/>
      <c r="S1168"/>
      <c r="T1168">
        <v>104861</v>
      </c>
      <c r="U1168">
        <v>385410</v>
      </c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 spans="1:60" ht="15" x14ac:dyDescent="0.25">
      <c r="A1169">
        <v>9</v>
      </c>
      <c r="B1169" t="s">
        <v>3286</v>
      </c>
      <c r="C1169" t="s">
        <v>3287</v>
      </c>
      <c r="D1169" t="s">
        <v>3288</v>
      </c>
      <c r="E1169" t="s">
        <v>3289</v>
      </c>
      <c r="F1169">
        <v>550369</v>
      </c>
      <c r="G1169">
        <v>0</v>
      </c>
      <c r="H1169"/>
      <c r="I1169"/>
      <c r="J1169"/>
      <c r="K1169"/>
      <c r="L1169"/>
      <c r="M1169">
        <v>1109649</v>
      </c>
      <c r="N1169">
        <v>110965</v>
      </c>
      <c r="O1169">
        <v>92868</v>
      </c>
      <c r="P1169"/>
      <c r="Q1169"/>
      <c r="R1169"/>
      <c r="S1169"/>
      <c r="T1169">
        <v>223813</v>
      </c>
      <c r="U1169">
        <v>885836</v>
      </c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 spans="1:60" ht="15" x14ac:dyDescent="0.25">
      <c r="A1170">
        <v>9</v>
      </c>
      <c r="B1170" t="s">
        <v>3290</v>
      </c>
      <c r="C1170" t="s">
        <v>3291</v>
      </c>
      <c r="D1170" t="s">
        <v>3292</v>
      </c>
      <c r="E1170" t="s">
        <v>3150</v>
      </c>
      <c r="F1170">
        <v>535286</v>
      </c>
      <c r="G1170">
        <v>0</v>
      </c>
      <c r="H1170"/>
      <c r="I1170"/>
      <c r="J1170"/>
      <c r="K1170"/>
      <c r="L1170"/>
      <c r="M1170">
        <v>837340</v>
      </c>
      <c r="N1170">
        <v>83734</v>
      </c>
      <c r="O1170">
        <v>68361</v>
      </c>
      <c r="P1170"/>
      <c r="Q1170"/>
      <c r="R1170"/>
      <c r="S1170"/>
      <c r="T1170">
        <v>181988</v>
      </c>
      <c r="U1170">
        <v>655352</v>
      </c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 spans="1:60" ht="15" x14ac:dyDescent="0.25">
      <c r="A1171">
        <v>9</v>
      </c>
      <c r="B1171" t="s">
        <v>3293</v>
      </c>
      <c r="C1171" t="s">
        <v>3294</v>
      </c>
      <c r="D1171" t="s">
        <v>3295</v>
      </c>
      <c r="E1171" t="s">
        <v>3296</v>
      </c>
      <c r="F1171">
        <v>535286</v>
      </c>
      <c r="G1171">
        <v>0</v>
      </c>
      <c r="H1171"/>
      <c r="I1171"/>
      <c r="J1171"/>
      <c r="K1171"/>
      <c r="L1171"/>
      <c r="M1171">
        <v>963196</v>
      </c>
      <c r="N1171">
        <v>96320</v>
      </c>
      <c r="O1171">
        <v>79688</v>
      </c>
      <c r="P1171"/>
      <c r="Q1171"/>
      <c r="R1171"/>
      <c r="S1171"/>
      <c r="T1171">
        <v>211851</v>
      </c>
      <c r="U1171">
        <v>751345</v>
      </c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 spans="1:60" ht="15" x14ac:dyDescent="0.25">
      <c r="A1172">
        <v>9</v>
      </c>
      <c r="B1172" t="s">
        <v>3297</v>
      </c>
      <c r="C1172" t="s">
        <v>3298</v>
      </c>
      <c r="D1172" t="s">
        <v>3299</v>
      </c>
      <c r="E1172" t="s">
        <v>3184</v>
      </c>
      <c r="F1172">
        <v>535286</v>
      </c>
      <c r="G1172">
        <v>0</v>
      </c>
      <c r="H1172"/>
      <c r="I1172"/>
      <c r="J1172"/>
      <c r="K1172"/>
      <c r="L1172"/>
      <c r="M1172">
        <v>876849</v>
      </c>
      <c r="N1172">
        <v>87685</v>
      </c>
      <c r="O1172">
        <v>71916</v>
      </c>
      <c r="P1172"/>
      <c r="Q1172"/>
      <c r="R1172"/>
      <c r="S1172"/>
      <c r="T1172">
        <v>204749</v>
      </c>
      <c r="U1172">
        <v>672100</v>
      </c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 spans="1:60" ht="15" x14ac:dyDescent="0.25">
      <c r="A1173">
        <v>9</v>
      </c>
      <c r="B1173" t="s">
        <v>3304</v>
      </c>
      <c r="C1173" t="s">
        <v>3305</v>
      </c>
      <c r="D1173" t="s">
        <v>3306</v>
      </c>
      <c r="E1173" t="s">
        <v>3150</v>
      </c>
      <c r="F1173">
        <v>428229</v>
      </c>
      <c r="G1173">
        <v>0</v>
      </c>
      <c r="H1173"/>
      <c r="I1173"/>
      <c r="J1173"/>
      <c r="K1173"/>
      <c r="L1173"/>
      <c r="M1173">
        <v>576061</v>
      </c>
      <c r="N1173">
        <v>57606</v>
      </c>
      <c r="O1173">
        <v>44845</v>
      </c>
      <c r="P1173"/>
      <c r="Q1173"/>
      <c r="R1173"/>
      <c r="S1173"/>
      <c r="T1173">
        <v>121325</v>
      </c>
      <c r="U1173">
        <v>454736</v>
      </c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 spans="1:60" ht="15" x14ac:dyDescent="0.25">
      <c r="A1174">
        <v>9</v>
      </c>
      <c r="B1174" t="s">
        <v>3307</v>
      </c>
      <c r="C1174" t="s">
        <v>3308</v>
      </c>
      <c r="D1174" t="s">
        <v>3309</v>
      </c>
      <c r="E1174" t="s">
        <v>3154</v>
      </c>
      <c r="F1174">
        <v>535286</v>
      </c>
      <c r="G1174">
        <v>0</v>
      </c>
      <c r="H1174"/>
      <c r="I1174"/>
      <c r="J1174"/>
      <c r="K1174"/>
      <c r="L1174"/>
      <c r="M1174">
        <v>1028003</v>
      </c>
      <c r="N1174">
        <v>102800</v>
      </c>
      <c r="O1174">
        <v>85520</v>
      </c>
      <c r="P1174"/>
      <c r="Q1174"/>
      <c r="R1174"/>
      <c r="S1174"/>
      <c r="T1174">
        <v>208163</v>
      </c>
      <c r="U1174">
        <v>819840</v>
      </c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 spans="1:60" ht="15" x14ac:dyDescent="0.25">
      <c r="A1175">
        <v>9</v>
      </c>
      <c r="B1175" t="s">
        <v>3310</v>
      </c>
      <c r="C1175" t="s">
        <v>3258</v>
      </c>
      <c r="D1175" t="s">
        <v>3311</v>
      </c>
      <c r="E1175" t="s">
        <v>3133</v>
      </c>
      <c r="F1175">
        <v>539547</v>
      </c>
      <c r="G1175">
        <v>0</v>
      </c>
      <c r="H1175"/>
      <c r="I1175"/>
      <c r="J1175"/>
      <c r="K1175"/>
      <c r="L1175"/>
      <c r="M1175">
        <v>903421</v>
      </c>
      <c r="N1175">
        <v>90342</v>
      </c>
      <c r="O1175">
        <v>74308</v>
      </c>
      <c r="P1175"/>
      <c r="Q1175"/>
      <c r="R1175"/>
      <c r="S1175"/>
      <c r="T1175">
        <v>199632</v>
      </c>
      <c r="U1175">
        <v>703789</v>
      </c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 spans="1:60" ht="15" x14ac:dyDescent="0.25">
      <c r="A1176">
        <v>9</v>
      </c>
      <c r="B1176" t="s">
        <v>3312</v>
      </c>
      <c r="C1176" t="s">
        <v>3313</v>
      </c>
      <c r="D1176" t="s">
        <v>3314</v>
      </c>
      <c r="E1176" t="s">
        <v>3315</v>
      </c>
      <c r="F1176">
        <v>373591</v>
      </c>
      <c r="G1176">
        <v>0</v>
      </c>
      <c r="H1176"/>
      <c r="I1176"/>
      <c r="J1176"/>
      <c r="K1176"/>
      <c r="L1176"/>
      <c r="M1176">
        <v>440837</v>
      </c>
      <c r="N1176">
        <v>44084</v>
      </c>
      <c r="O1176">
        <v>32675</v>
      </c>
      <c r="P1176"/>
      <c r="Q1176"/>
      <c r="R1176"/>
      <c r="S1176"/>
      <c r="T1176">
        <v>95495</v>
      </c>
      <c r="U1176">
        <v>345342</v>
      </c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 spans="1:60" ht="15" x14ac:dyDescent="0.25">
      <c r="A1177">
        <v>9</v>
      </c>
      <c r="B1177" t="s">
        <v>3316</v>
      </c>
      <c r="C1177" t="s">
        <v>3317</v>
      </c>
      <c r="D1177" t="s">
        <v>3146</v>
      </c>
      <c r="E1177" t="s">
        <v>3318</v>
      </c>
      <c r="F1177">
        <v>535286</v>
      </c>
      <c r="G1177">
        <v>0</v>
      </c>
      <c r="H1177"/>
      <c r="I1177"/>
      <c r="J1177"/>
      <c r="K1177"/>
      <c r="L1177"/>
      <c r="M1177">
        <v>685166</v>
      </c>
      <c r="N1177">
        <v>68517</v>
      </c>
      <c r="O1177">
        <v>54665</v>
      </c>
      <c r="P1177"/>
      <c r="Q1177"/>
      <c r="R1177"/>
      <c r="S1177"/>
      <c r="T1177">
        <v>235135</v>
      </c>
      <c r="U1177">
        <v>450031</v>
      </c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 spans="1:60" ht="15" x14ac:dyDescent="0.25">
      <c r="A1178">
        <v>9</v>
      </c>
      <c r="B1178" t="s">
        <v>3319</v>
      </c>
      <c r="C1178" t="s">
        <v>3320</v>
      </c>
      <c r="D1178" t="s">
        <v>3139</v>
      </c>
      <c r="E1178" t="s">
        <v>3150</v>
      </c>
      <c r="F1178">
        <v>577826</v>
      </c>
      <c r="G1178">
        <v>0</v>
      </c>
      <c r="H1178"/>
      <c r="I1178"/>
      <c r="J1178"/>
      <c r="K1178"/>
      <c r="L1178"/>
      <c r="M1178">
        <v>913170</v>
      </c>
      <c r="N1178">
        <v>91317</v>
      </c>
      <c r="O1178">
        <v>75185</v>
      </c>
      <c r="P1178"/>
      <c r="Q1178"/>
      <c r="R1178"/>
      <c r="S1178"/>
      <c r="T1178">
        <v>186455</v>
      </c>
      <c r="U1178">
        <v>726715</v>
      </c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 spans="1:60" ht="15" x14ac:dyDescent="0.25">
      <c r="A1179">
        <v>9</v>
      </c>
      <c r="B1179" t="s">
        <v>3325</v>
      </c>
      <c r="C1179" t="s">
        <v>3326</v>
      </c>
      <c r="D1179" t="s">
        <v>3327</v>
      </c>
      <c r="E1179" t="s">
        <v>3328</v>
      </c>
      <c r="F1179">
        <v>535286</v>
      </c>
      <c r="G1179">
        <v>0</v>
      </c>
      <c r="H1179"/>
      <c r="I1179"/>
      <c r="J1179"/>
      <c r="K1179"/>
      <c r="L1179"/>
      <c r="M1179">
        <v>980338</v>
      </c>
      <c r="N1179">
        <v>98034</v>
      </c>
      <c r="O1179">
        <v>81230</v>
      </c>
      <c r="P1179"/>
      <c r="Q1179"/>
      <c r="R1179"/>
      <c r="S1179"/>
      <c r="T1179">
        <v>214207</v>
      </c>
      <c r="U1179">
        <v>766131</v>
      </c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 spans="1:60" ht="15" x14ac:dyDescent="0.25">
      <c r="A1180">
        <v>9</v>
      </c>
      <c r="B1180" t="s">
        <v>3329</v>
      </c>
      <c r="C1180" t="s">
        <v>3330</v>
      </c>
      <c r="D1180" t="s">
        <v>3331</v>
      </c>
      <c r="E1180" t="s">
        <v>3137</v>
      </c>
      <c r="F1180">
        <v>535286</v>
      </c>
      <c r="G1180">
        <v>0</v>
      </c>
      <c r="H1180"/>
      <c r="I1180"/>
      <c r="J1180"/>
      <c r="K1180"/>
      <c r="L1180"/>
      <c r="M1180">
        <v>960648</v>
      </c>
      <c r="N1180">
        <v>96065</v>
      </c>
      <c r="O1180">
        <v>79458</v>
      </c>
      <c r="P1180"/>
      <c r="Q1180"/>
      <c r="R1180"/>
      <c r="S1180"/>
      <c r="T1180">
        <v>235871</v>
      </c>
      <c r="U1180">
        <v>724777</v>
      </c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 spans="1:60" ht="15" x14ac:dyDescent="0.25">
      <c r="A1181">
        <v>9</v>
      </c>
      <c r="B1181" t="s">
        <v>3332</v>
      </c>
      <c r="C1181" t="s">
        <v>3298</v>
      </c>
      <c r="D1181" t="s">
        <v>3333</v>
      </c>
      <c r="E1181" t="s">
        <v>3121</v>
      </c>
      <c r="F1181">
        <v>535286</v>
      </c>
      <c r="G1181">
        <v>0</v>
      </c>
      <c r="H1181"/>
      <c r="I1181"/>
      <c r="J1181"/>
      <c r="K1181"/>
      <c r="L1181"/>
      <c r="M1181">
        <v>870413</v>
      </c>
      <c r="N1181">
        <v>87041</v>
      </c>
      <c r="O1181">
        <v>71337</v>
      </c>
      <c r="P1181"/>
      <c r="Q1181"/>
      <c r="R1181"/>
      <c r="S1181"/>
      <c r="T1181">
        <v>202991</v>
      </c>
      <c r="U1181">
        <v>667422</v>
      </c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 spans="1:60" ht="15" x14ac:dyDescent="0.25">
      <c r="A1182">
        <v>9</v>
      </c>
      <c r="B1182" t="s">
        <v>3334</v>
      </c>
      <c r="C1182" t="s">
        <v>3335</v>
      </c>
      <c r="D1182" t="s">
        <v>3073</v>
      </c>
      <c r="E1182" t="s">
        <v>3336</v>
      </c>
      <c r="F1182">
        <v>734053</v>
      </c>
      <c r="G1182">
        <v>0</v>
      </c>
      <c r="H1182"/>
      <c r="I1182"/>
      <c r="J1182"/>
      <c r="K1182"/>
      <c r="L1182"/>
      <c r="M1182">
        <v>1174485</v>
      </c>
      <c r="N1182">
        <v>117449</v>
      </c>
      <c r="O1182">
        <v>98704</v>
      </c>
      <c r="P1182"/>
      <c r="Q1182"/>
      <c r="R1182"/>
      <c r="S1182"/>
      <c r="T1182">
        <v>338494</v>
      </c>
      <c r="U1182">
        <v>835991</v>
      </c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 spans="1:60" ht="15" x14ac:dyDescent="0.25">
      <c r="A1183">
        <v>9</v>
      </c>
      <c r="B1183" t="s">
        <v>3148</v>
      </c>
      <c r="C1183" t="s">
        <v>3337</v>
      </c>
      <c r="D1183" t="s">
        <v>3338</v>
      </c>
      <c r="E1183" t="s">
        <v>3339</v>
      </c>
      <c r="F1183">
        <v>711230</v>
      </c>
      <c r="G1183">
        <v>0</v>
      </c>
      <c r="H1183"/>
      <c r="I1183"/>
      <c r="J1183"/>
      <c r="K1183"/>
      <c r="L1183"/>
      <c r="M1183">
        <v>1356272</v>
      </c>
      <c r="N1183">
        <v>135627</v>
      </c>
      <c r="O1183">
        <v>115064</v>
      </c>
      <c r="P1183"/>
      <c r="Q1183"/>
      <c r="R1183"/>
      <c r="S1183"/>
      <c r="T1183">
        <v>284553</v>
      </c>
      <c r="U1183">
        <v>1071719</v>
      </c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 spans="1:60" ht="15" x14ac:dyDescent="0.25">
      <c r="A1184">
        <v>9</v>
      </c>
      <c r="B1184" t="s">
        <v>3340</v>
      </c>
      <c r="C1184" t="s">
        <v>3341</v>
      </c>
      <c r="D1184" t="s">
        <v>3342</v>
      </c>
      <c r="E1184" t="s">
        <v>3343</v>
      </c>
      <c r="F1184">
        <v>633221</v>
      </c>
      <c r="G1184">
        <v>0</v>
      </c>
      <c r="H1184"/>
      <c r="I1184"/>
      <c r="J1184"/>
      <c r="K1184"/>
      <c r="L1184"/>
      <c r="M1184">
        <v>624175</v>
      </c>
      <c r="N1184">
        <v>48686</v>
      </c>
      <c r="O1184">
        <v>50549</v>
      </c>
      <c r="P1184"/>
      <c r="Q1184"/>
      <c r="R1184"/>
      <c r="S1184"/>
      <c r="T1184">
        <v>123705</v>
      </c>
      <c r="U1184">
        <v>500470</v>
      </c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 spans="1:60" ht="15" x14ac:dyDescent="0.25">
      <c r="A1185">
        <v>9</v>
      </c>
      <c r="B1185" t="s">
        <v>3344</v>
      </c>
      <c r="C1185" t="s">
        <v>3345</v>
      </c>
      <c r="D1185" t="s">
        <v>3346</v>
      </c>
      <c r="E1185" t="s">
        <v>3347</v>
      </c>
      <c r="F1185">
        <v>535286</v>
      </c>
      <c r="G1185">
        <v>0</v>
      </c>
      <c r="H1185"/>
      <c r="I1185"/>
      <c r="J1185"/>
      <c r="K1185"/>
      <c r="L1185"/>
      <c r="M1185">
        <v>740797</v>
      </c>
      <c r="N1185">
        <v>74080</v>
      </c>
      <c r="O1185">
        <v>59672</v>
      </c>
      <c r="P1185"/>
      <c r="Q1185"/>
      <c r="R1185"/>
      <c r="S1185"/>
      <c r="T1185">
        <v>163495</v>
      </c>
      <c r="U1185">
        <v>577302</v>
      </c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 spans="1:60" ht="15" x14ac:dyDescent="0.25">
      <c r="A1186">
        <v>9</v>
      </c>
      <c r="B1186" t="s">
        <v>3348</v>
      </c>
      <c r="C1186" t="s">
        <v>3349</v>
      </c>
      <c r="D1186" t="s">
        <v>3350</v>
      </c>
      <c r="E1186" t="s">
        <v>3121</v>
      </c>
      <c r="F1186">
        <v>608457</v>
      </c>
      <c r="G1186">
        <v>0</v>
      </c>
      <c r="H1186"/>
      <c r="I1186"/>
      <c r="J1186"/>
      <c r="K1186"/>
      <c r="L1186"/>
      <c r="M1186">
        <v>1164761</v>
      </c>
      <c r="N1186">
        <v>116476</v>
      </c>
      <c r="O1186">
        <v>97828</v>
      </c>
      <c r="P1186"/>
      <c r="Q1186"/>
      <c r="R1186"/>
      <c r="S1186"/>
      <c r="T1186">
        <v>234809</v>
      </c>
      <c r="U1186">
        <v>929952</v>
      </c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 spans="1:60" ht="15" x14ac:dyDescent="0.25">
      <c r="A1187">
        <v>9</v>
      </c>
      <c r="B1187" t="s">
        <v>3351</v>
      </c>
      <c r="C1187" t="s">
        <v>3352</v>
      </c>
      <c r="D1187" t="s">
        <v>3353</v>
      </c>
      <c r="E1187" t="s">
        <v>3354</v>
      </c>
      <c r="F1187">
        <v>373591</v>
      </c>
      <c r="G1187">
        <v>0</v>
      </c>
      <c r="H1187"/>
      <c r="I1187"/>
      <c r="J1187"/>
      <c r="K1187"/>
      <c r="L1187"/>
      <c r="M1187">
        <v>640442</v>
      </c>
      <c r="N1187">
        <v>64044</v>
      </c>
      <c r="O1187">
        <v>50640</v>
      </c>
      <c r="P1187"/>
      <c r="Q1187"/>
      <c r="R1187"/>
      <c r="S1187"/>
      <c r="T1187">
        <v>133420</v>
      </c>
      <c r="U1187">
        <v>507022</v>
      </c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 spans="1:60" ht="15" x14ac:dyDescent="0.25">
      <c r="A1188">
        <v>9</v>
      </c>
      <c r="B1188" t="s">
        <v>3355</v>
      </c>
      <c r="C1188" t="s">
        <v>3356</v>
      </c>
      <c r="D1188" t="s">
        <v>3357</v>
      </c>
      <c r="E1188" t="s">
        <v>3180</v>
      </c>
      <c r="F1188">
        <v>535286</v>
      </c>
      <c r="G1188">
        <v>0</v>
      </c>
      <c r="H1188"/>
      <c r="I1188"/>
      <c r="J1188"/>
      <c r="K1188"/>
      <c r="L1188"/>
      <c r="M1188">
        <v>970525</v>
      </c>
      <c r="N1188">
        <v>97053</v>
      </c>
      <c r="O1188">
        <v>80347</v>
      </c>
      <c r="P1188"/>
      <c r="Q1188"/>
      <c r="R1188"/>
      <c r="S1188"/>
      <c r="T1188">
        <v>214968</v>
      </c>
      <c r="U1188">
        <v>755557</v>
      </c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 spans="1:60" ht="15" x14ac:dyDescent="0.25">
      <c r="A1189">
        <v>9</v>
      </c>
      <c r="B1189" t="s">
        <v>3358</v>
      </c>
      <c r="C1189" t="s">
        <v>3091</v>
      </c>
      <c r="D1189" t="s">
        <v>3359</v>
      </c>
      <c r="E1189" t="s">
        <v>3360</v>
      </c>
      <c r="F1189">
        <v>535286</v>
      </c>
      <c r="G1189">
        <v>0</v>
      </c>
      <c r="H1189"/>
      <c r="I1189"/>
      <c r="J1189"/>
      <c r="K1189"/>
      <c r="L1189"/>
      <c r="M1189">
        <v>975367</v>
      </c>
      <c r="N1189">
        <v>97537</v>
      </c>
      <c r="O1189">
        <v>80783</v>
      </c>
      <c r="P1189"/>
      <c r="Q1189"/>
      <c r="R1189"/>
      <c r="S1189"/>
      <c r="T1189">
        <v>261913</v>
      </c>
      <c r="U1189">
        <v>713454</v>
      </c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 spans="1:60" ht="15" x14ac:dyDescent="0.25">
      <c r="A1190">
        <v>9</v>
      </c>
      <c r="B1190" t="s">
        <v>3361</v>
      </c>
      <c r="C1190" t="s">
        <v>3362</v>
      </c>
      <c r="D1190" t="s">
        <v>3363</v>
      </c>
      <c r="E1190" t="s">
        <v>3364</v>
      </c>
      <c r="F1190">
        <v>535286</v>
      </c>
      <c r="G1190">
        <v>0</v>
      </c>
      <c r="H1190"/>
      <c r="I1190"/>
      <c r="J1190"/>
      <c r="K1190"/>
      <c r="L1190"/>
      <c r="M1190">
        <v>856139</v>
      </c>
      <c r="N1190">
        <v>85614</v>
      </c>
      <c r="O1190">
        <v>70053</v>
      </c>
      <c r="P1190"/>
      <c r="Q1190"/>
      <c r="R1190"/>
      <c r="S1190"/>
      <c r="T1190">
        <v>195660</v>
      </c>
      <c r="U1190">
        <v>660479</v>
      </c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 spans="1:60" ht="15" x14ac:dyDescent="0.25">
      <c r="A1191">
        <v>9</v>
      </c>
      <c r="B1191" t="s">
        <v>3365</v>
      </c>
      <c r="C1191" t="s">
        <v>3366</v>
      </c>
      <c r="D1191" t="s">
        <v>3288</v>
      </c>
      <c r="E1191" t="s">
        <v>3150</v>
      </c>
      <c r="F1191">
        <v>577826</v>
      </c>
      <c r="G1191">
        <v>0</v>
      </c>
      <c r="H1191"/>
      <c r="I1191"/>
      <c r="J1191"/>
      <c r="K1191"/>
      <c r="L1191"/>
      <c r="M1191">
        <v>1001566</v>
      </c>
      <c r="N1191">
        <v>100157</v>
      </c>
      <c r="O1191">
        <v>83141</v>
      </c>
      <c r="P1191"/>
      <c r="Q1191"/>
      <c r="R1191"/>
      <c r="S1191"/>
      <c r="T1191">
        <v>203526</v>
      </c>
      <c r="U1191">
        <v>798040</v>
      </c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 spans="1:60" ht="15" x14ac:dyDescent="0.25">
      <c r="A1192">
        <v>9</v>
      </c>
      <c r="B1192" t="s">
        <v>3367</v>
      </c>
      <c r="C1192" t="s">
        <v>3368</v>
      </c>
      <c r="D1192" t="s">
        <v>3369</v>
      </c>
      <c r="E1192" t="s">
        <v>3150</v>
      </c>
      <c r="F1192">
        <v>550369</v>
      </c>
      <c r="G1192">
        <v>0</v>
      </c>
      <c r="H1192"/>
      <c r="I1192"/>
      <c r="J1192"/>
      <c r="K1192"/>
      <c r="L1192"/>
      <c r="M1192">
        <v>958887</v>
      </c>
      <c r="N1192">
        <v>95889</v>
      </c>
      <c r="O1192">
        <v>79300</v>
      </c>
      <c r="P1192"/>
      <c r="Q1192"/>
      <c r="R1192"/>
      <c r="S1192"/>
      <c r="T1192">
        <v>195169</v>
      </c>
      <c r="U1192">
        <v>763718</v>
      </c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 spans="1:60" ht="15" x14ac:dyDescent="0.25">
      <c r="A1193">
        <v>9</v>
      </c>
      <c r="B1193" t="s">
        <v>3370</v>
      </c>
      <c r="C1193" t="s">
        <v>3371</v>
      </c>
      <c r="D1193" t="s">
        <v>3372</v>
      </c>
      <c r="E1193" t="s">
        <v>3150</v>
      </c>
      <c r="F1193">
        <v>550369</v>
      </c>
      <c r="G1193">
        <v>0</v>
      </c>
      <c r="H1193"/>
      <c r="I1193"/>
      <c r="J1193"/>
      <c r="K1193"/>
      <c r="L1193"/>
      <c r="M1193">
        <v>861262</v>
      </c>
      <c r="N1193">
        <v>86126</v>
      </c>
      <c r="O1193">
        <v>70514</v>
      </c>
      <c r="P1193"/>
      <c r="Q1193"/>
      <c r="R1193"/>
      <c r="S1193"/>
      <c r="T1193">
        <v>181270</v>
      </c>
      <c r="U1193">
        <v>679992</v>
      </c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 spans="1:60" ht="15" x14ac:dyDescent="0.25">
      <c r="A1194">
        <v>9</v>
      </c>
      <c r="B1194" t="s">
        <v>3373</v>
      </c>
      <c r="C1194" t="s">
        <v>3374</v>
      </c>
      <c r="D1194" t="s">
        <v>3375</v>
      </c>
      <c r="E1194" t="s">
        <v>3376</v>
      </c>
      <c r="F1194">
        <v>577826</v>
      </c>
      <c r="G1194">
        <v>0</v>
      </c>
      <c r="H1194"/>
      <c r="I1194"/>
      <c r="J1194"/>
      <c r="K1194"/>
      <c r="L1194"/>
      <c r="M1194">
        <v>888753</v>
      </c>
      <c r="N1194">
        <v>88875</v>
      </c>
      <c r="O1194">
        <v>72988</v>
      </c>
      <c r="P1194"/>
      <c r="Q1194"/>
      <c r="R1194"/>
      <c r="S1194"/>
      <c r="T1194">
        <v>182091</v>
      </c>
      <c r="U1194">
        <v>706662</v>
      </c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 spans="1:60" ht="15" x14ac:dyDescent="0.25">
      <c r="A1195">
        <v>9</v>
      </c>
      <c r="B1195" t="s">
        <v>3380</v>
      </c>
      <c r="C1195" t="s">
        <v>3381</v>
      </c>
      <c r="D1195" t="s">
        <v>3382</v>
      </c>
      <c r="E1195" t="s">
        <v>3383</v>
      </c>
      <c r="F1195">
        <v>452155</v>
      </c>
      <c r="G1195">
        <v>0</v>
      </c>
      <c r="H1195"/>
      <c r="I1195"/>
      <c r="J1195"/>
      <c r="K1195"/>
      <c r="L1195"/>
      <c r="M1195">
        <v>578758</v>
      </c>
      <c r="N1195">
        <v>57876</v>
      </c>
      <c r="O1195">
        <v>45088</v>
      </c>
      <c r="P1195"/>
      <c r="Q1195"/>
      <c r="R1195"/>
      <c r="S1195"/>
      <c r="T1195">
        <v>122486</v>
      </c>
      <c r="U1195">
        <v>456272</v>
      </c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</row>
    <row r="1196" spans="1:60" ht="15" x14ac:dyDescent="0.25">
      <c r="A1196">
        <v>9</v>
      </c>
      <c r="B1196" t="s">
        <v>3384</v>
      </c>
      <c r="C1196" t="s">
        <v>3385</v>
      </c>
      <c r="D1196" t="s">
        <v>3386</v>
      </c>
      <c r="E1196" t="s">
        <v>3387</v>
      </c>
      <c r="F1196">
        <v>563430</v>
      </c>
      <c r="G1196">
        <v>0</v>
      </c>
      <c r="H1196"/>
      <c r="I1196"/>
      <c r="J1196"/>
      <c r="K1196"/>
      <c r="L1196"/>
      <c r="M1196">
        <v>905513</v>
      </c>
      <c r="N1196">
        <v>90551</v>
      </c>
      <c r="O1196">
        <v>74496</v>
      </c>
      <c r="P1196"/>
      <c r="Q1196"/>
      <c r="R1196"/>
      <c r="S1196"/>
      <c r="T1196">
        <v>230181</v>
      </c>
      <c r="U1196">
        <v>675332</v>
      </c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 spans="1:60" ht="15" x14ac:dyDescent="0.25">
      <c r="A1197">
        <v>9</v>
      </c>
      <c r="B1197" t="s">
        <v>3388</v>
      </c>
      <c r="C1197" t="s">
        <v>3389</v>
      </c>
      <c r="D1197" t="s">
        <v>3390</v>
      </c>
      <c r="E1197" t="s">
        <v>3391</v>
      </c>
      <c r="F1197">
        <v>371016</v>
      </c>
      <c r="G1197">
        <v>0</v>
      </c>
      <c r="H1197"/>
      <c r="I1197"/>
      <c r="J1197"/>
      <c r="K1197"/>
      <c r="L1197"/>
      <c r="M1197">
        <v>396104</v>
      </c>
      <c r="N1197">
        <v>39610</v>
      </c>
      <c r="O1197">
        <v>28649</v>
      </c>
      <c r="P1197"/>
      <c r="Q1197"/>
      <c r="R1197"/>
      <c r="S1197"/>
      <c r="T1197">
        <v>83259</v>
      </c>
      <c r="U1197">
        <v>312845</v>
      </c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 spans="1:60" ht="15" x14ac:dyDescent="0.25">
      <c r="A1198">
        <v>9</v>
      </c>
      <c r="B1198" t="s">
        <v>3392</v>
      </c>
      <c r="C1198" t="s">
        <v>3393</v>
      </c>
      <c r="D1198" t="s">
        <v>3394</v>
      </c>
      <c r="E1198" t="s">
        <v>3121</v>
      </c>
      <c r="F1198">
        <v>550369</v>
      </c>
      <c r="G1198">
        <v>0</v>
      </c>
      <c r="H1198"/>
      <c r="I1198"/>
      <c r="J1198"/>
      <c r="K1198"/>
      <c r="L1198"/>
      <c r="M1198">
        <v>847830</v>
      </c>
      <c r="N1198">
        <v>84783</v>
      </c>
      <c r="O1198">
        <v>69305</v>
      </c>
      <c r="P1198"/>
      <c r="Q1198"/>
      <c r="R1198"/>
      <c r="S1198"/>
      <c r="T1198">
        <v>238930</v>
      </c>
      <c r="U1198">
        <v>608900</v>
      </c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 spans="1:60" ht="15" x14ac:dyDescent="0.25">
      <c r="A1199">
        <v>9</v>
      </c>
      <c r="B1199" t="s">
        <v>1447</v>
      </c>
      <c r="C1199" t="s">
        <v>3522</v>
      </c>
      <c r="D1199" t="s">
        <v>3215</v>
      </c>
      <c r="E1199" t="s">
        <v>3150</v>
      </c>
      <c r="F1199">
        <v>535286</v>
      </c>
      <c r="G1199">
        <v>0</v>
      </c>
      <c r="H1199"/>
      <c r="I1199"/>
      <c r="J1199"/>
      <c r="K1199"/>
      <c r="L1199"/>
      <c r="M1199">
        <v>667833</v>
      </c>
      <c r="N1199">
        <v>52091</v>
      </c>
      <c r="O1199">
        <v>54574</v>
      </c>
      <c r="P1199"/>
      <c r="Q1199"/>
      <c r="R1199"/>
      <c r="S1199"/>
      <c r="T1199">
        <v>126508</v>
      </c>
      <c r="U1199">
        <v>541325</v>
      </c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 spans="1:60" ht="15" x14ac:dyDescent="0.25">
      <c r="A1200">
        <v>9</v>
      </c>
      <c r="B1200" t="s">
        <v>3398</v>
      </c>
      <c r="C1200" t="s">
        <v>3399</v>
      </c>
      <c r="D1200" t="s">
        <v>3400</v>
      </c>
      <c r="E1200" t="s">
        <v>3228</v>
      </c>
      <c r="F1200">
        <v>373591</v>
      </c>
      <c r="G1200">
        <v>0</v>
      </c>
      <c r="H1200"/>
      <c r="I1200"/>
      <c r="J1200"/>
      <c r="K1200"/>
      <c r="L1200"/>
      <c r="M1200">
        <v>671527</v>
      </c>
      <c r="N1200">
        <v>67153</v>
      </c>
      <c r="O1200">
        <v>53437</v>
      </c>
      <c r="P1200"/>
      <c r="Q1200"/>
      <c r="R1200"/>
      <c r="S1200"/>
      <c r="T1200">
        <v>194771</v>
      </c>
      <c r="U1200">
        <v>476756</v>
      </c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 spans="1:60" ht="15" x14ac:dyDescent="0.25">
      <c r="A1201">
        <v>9</v>
      </c>
      <c r="B1201" t="s">
        <v>3405</v>
      </c>
      <c r="C1201" t="s">
        <v>3189</v>
      </c>
      <c r="D1201" t="s">
        <v>3406</v>
      </c>
      <c r="E1201" t="s">
        <v>3407</v>
      </c>
      <c r="F1201">
        <v>371016</v>
      </c>
      <c r="G1201">
        <v>0</v>
      </c>
      <c r="H1201"/>
      <c r="I1201"/>
      <c r="J1201"/>
      <c r="K1201"/>
      <c r="L1201"/>
      <c r="M1201">
        <v>397517</v>
      </c>
      <c r="N1201">
        <v>39752</v>
      </c>
      <c r="O1201">
        <v>28777</v>
      </c>
      <c r="P1201"/>
      <c r="Q1201"/>
      <c r="R1201"/>
      <c r="S1201"/>
      <c r="T1201">
        <v>87239</v>
      </c>
      <c r="U1201">
        <v>310278</v>
      </c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 spans="1:60" ht="15" x14ac:dyDescent="0.25">
      <c r="A1202">
        <v>9</v>
      </c>
      <c r="B1202" t="s">
        <v>3408</v>
      </c>
      <c r="C1202" t="s">
        <v>3409</v>
      </c>
      <c r="D1202" t="s">
        <v>3410</v>
      </c>
      <c r="E1202" t="s">
        <v>3411</v>
      </c>
      <c r="F1202">
        <v>535286</v>
      </c>
      <c r="G1202">
        <v>0</v>
      </c>
      <c r="H1202"/>
      <c r="I1202"/>
      <c r="J1202"/>
      <c r="K1202"/>
      <c r="L1202"/>
      <c r="M1202">
        <v>884815</v>
      </c>
      <c r="N1202">
        <v>88482</v>
      </c>
      <c r="O1202">
        <v>72633</v>
      </c>
      <c r="P1202"/>
      <c r="Q1202"/>
      <c r="R1202"/>
      <c r="S1202"/>
      <c r="T1202">
        <v>204528</v>
      </c>
      <c r="U1202">
        <v>680287</v>
      </c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 spans="1:60" ht="15" x14ac:dyDescent="0.25">
      <c r="A1203">
        <v>9</v>
      </c>
      <c r="B1203" t="s">
        <v>3416</v>
      </c>
      <c r="C1203" t="s">
        <v>3417</v>
      </c>
      <c r="D1203" t="s">
        <v>3418</v>
      </c>
      <c r="E1203" t="s">
        <v>3419</v>
      </c>
      <c r="F1203">
        <v>535286</v>
      </c>
      <c r="G1203">
        <v>69023</v>
      </c>
      <c r="H1203"/>
      <c r="I1203"/>
      <c r="J1203"/>
      <c r="K1203"/>
      <c r="L1203"/>
      <c r="M1203">
        <v>754444</v>
      </c>
      <c r="N1203">
        <v>68542</v>
      </c>
      <c r="O1203">
        <v>54688</v>
      </c>
      <c r="P1203"/>
      <c r="Q1203"/>
      <c r="R1203"/>
      <c r="S1203"/>
      <c r="T1203">
        <v>152708</v>
      </c>
      <c r="U1203">
        <v>601736</v>
      </c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 spans="1:60" ht="15" x14ac:dyDescent="0.25">
      <c r="A1204">
        <v>9</v>
      </c>
      <c r="B1204" t="s">
        <v>3420</v>
      </c>
      <c r="C1204" t="s">
        <v>3421</v>
      </c>
      <c r="D1204" t="s">
        <v>3422</v>
      </c>
      <c r="E1204" t="s">
        <v>3423</v>
      </c>
      <c r="F1204">
        <v>535286</v>
      </c>
      <c r="G1204">
        <v>0</v>
      </c>
      <c r="H1204"/>
      <c r="I1204"/>
      <c r="J1204"/>
      <c r="K1204"/>
      <c r="L1204"/>
      <c r="M1204">
        <v>726459</v>
      </c>
      <c r="N1204">
        <v>72646</v>
      </c>
      <c r="O1204">
        <v>58381</v>
      </c>
      <c r="P1204"/>
      <c r="Q1204"/>
      <c r="R1204"/>
      <c r="S1204"/>
      <c r="T1204">
        <v>163370</v>
      </c>
      <c r="U1204">
        <v>563089</v>
      </c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 spans="1:60" ht="15" x14ac:dyDescent="0.25">
      <c r="A1205">
        <v>9</v>
      </c>
      <c r="B1205" t="s">
        <v>3424</v>
      </c>
      <c r="C1205" t="s">
        <v>3425</v>
      </c>
      <c r="D1205" t="s">
        <v>3426</v>
      </c>
      <c r="E1205" t="s">
        <v>3082</v>
      </c>
      <c r="F1205">
        <v>371016</v>
      </c>
      <c r="G1205">
        <v>0</v>
      </c>
      <c r="H1205"/>
      <c r="I1205"/>
      <c r="J1205"/>
      <c r="K1205"/>
      <c r="L1205"/>
      <c r="M1205">
        <v>452640</v>
      </c>
      <c r="N1205">
        <v>45264</v>
      </c>
      <c r="O1205">
        <v>33738</v>
      </c>
      <c r="P1205"/>
      <c r="Q1205"/>
      <c r="R1205"/>
      <c r="S1205"/>
      <c r="T1205">
        <v>129162</v>
      </c>
      <c r="U1205">
        <v>323478</v>
      </c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 spans="1:60" ht="15" x14ac:dyDescent="0.25">
      <c r="A1206">
        <v>9</v>
      </c>
      <c r="B1206" t="s">
        <v>3427</v>
      </c>
      <c r="C1206" t="s">
        <v>3428</v>
      </c>
      <c r="D1206" t="s">
        <v>3085</v>
      </c>
      <c r="E1206" t="s">
        <v>3429</v>
      </c>
      <c r="F1206">
        <v>371016</v>
      </c>
      <c r="G1206">
        <v>0</v>
      </c>
      <c r="H1206"/>
      <c r="I1206"/>
      <c r="J1206"/>
      <c r="K1206"/>
      <c r="L1206"/>
      <c r="M1206">
        <v>660645</v>
      </c>
      <c r="N1206">
        <v>66065</v>
      </c>
      <c r="O1206">
        <v>52458</v>
      </c>
      <c r="P1206"/>
      <c r="Q1206"/>
      <c r="R1206"/>
      <c r="S1206"/>
      <c r="T1206">
        <v>151270</v>
      </c>
      <c r="U1206">
        <v>509375</v>
      </c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 spans="1:60" ht="15" x14ac:dyDescent="0.25">
      <c r="A1207">
        <v>9</v>
      </c>
      <c r="B1207" t="s">
        <v>3430</v>
      </c>
      <c r="C1207" t="s">
        <v>3431</v>
      </c>
      <c r="D1207" t="s">
        <v>3261</v>
      </c>
      <c r="E1207" t="s">
        <v>3432</v>
      </c>
      <c r="F1207">
        <v>371016</v>
      </c>
      <c r="G1207">
        <v>0</v>
      </c>
      <c r="H1207"/>
      <c r="I1207"/>
      <c r="J1207"/>
      <c r="K1207"/>
      <c r="L1207"/>
      <c r="M1207">
        <v>608643</v>
      </c>
      <c r="N1207">
        <v>60864</v>
      </c>
      <c r="O1207">
        <v>47778</v>
      </c>
      <c r="P1207"/>
      <c r="Q1207"/>
      <c r="R1207"/>
      <c r="S1207"/>
      <c r="T1207">
        <v>137559</v>
      </c>
      <c r="U1207">
        <v>471084</v>
      </c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 spans="1:60" ht="15" x14ac:dyDescent="0.25">
      <c r="A1208">
        <v>9</v>
      </c>
      <c r="B1208" t="s">
        <v>3433</v>
      </c>
      <c r="C1208" t="s">
        <v>3270</v>
      </c>
      <c r="D1208" t="s">
        <v>3434</v>
      </c>
      <c r="E1208" t="s">
        <v>3383</v>
      </c>
      <c r="F1208">
        <v>402075</v>
      </c>
      <c r="G1208">
        <v>0</v>
      </c>
      <c r="H1208"/>
      <c r="I1208"/>
      <c r="J1208"/>
      <c r="K1208"/>
      <c r="L1208"/>
      <c r="M1208">
        <v>0</v>
      </c>
      <c r="N1208">
        <v>0</v>
      </c>
      <c r="O1208">
        <v>0</v>
      </c>
      <c r="P1208"/>
      <c r="Q1208"/>
      <c r="R1208"/>
      <c r="S1208"/>
      <c r="T1208">
        <v>0</v>
      </c>
      <c r="U1208">
        <v>0</v>
      </c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 spans="1:60" ht="15" x14ac:dyDescent="0.25">
      <c r="A1209">
        <v>9</v>
      </c>
      <c r="B1209" t="s">
        <v>3435</v>
      </c>
      <c r="C1209" t="s">
        <v>3436</v>
      </c>
      <c r="D1209" t="s">
        <v>3437</v>
      </c>
      <c r="E1209" t="s">
        <v>3438</v>
      </c>
      <c r="F1209">
        <v>535286</v>
      </c>
      <c r="G1209">
        <v>0</v>
      </c>
      <c r="H1209"/>
      <c r="I1209"/>
      <c r="J1209"/>
      <c r="K1209"/>
      <c r="L1209"/>
      <c r="M1209">
        <v>807708</v>
      </c>
      <c r="N1209">
        <v>80771</v>
      </c>
      <c r="O1209">
        <v>65694</v>
      </c>
      <c r="P1209"/>
      <c r="Q1209"/>
      <c r="R1209"/>
      <c r="S1209"/>
      <c r="T1209">
        <v>211778</v>
      </c>
      <c r="U1209">
        <v>595930</v>
      </c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 spans="1:60" ht="15" x14ac:dyDescent="0.25">
      <c r="A1210">
        <v>9</v>
      </c>
      <c r="B1210" t="s">
        <v>3439</v>
      </c>
      <c r="C1210" t="s">
        <v>3422</v>
      </c>
      <c r="D1210" t="s">
        <v>3440</v>
      </c>
      <c r="E1210" t="s">
        <v>3441</v>
      </c>
      <c r="F1210">
        <v>535286</v>
      </c>
      <c r="G1210">
        <v>0</v>
      </c>
      <c r="H1210"/>
      <c r="I1210"/>
      <c r="J1210"/>
      <c r="K1210"/>
      <c r="L1210"/>
      <c r="M1210">
        <v>879908</v>
      </c>
      <c r="N1210">
        <v>87991</v>
      </c>
      <c r="O1210">
        <v>72192</v>
      </c>
      <c r="P1210"/>
      <c r="Q1210"/>
      <c r="R1210"/>
      <c r="S1210"/>
      <c r="T1210">
        <v>230876</v>
      </c>
      <c r="U1210">
        <v>649032</v>
      </c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 spans="1:60" ht="15" x14ac:dyDescent="0.25">
      <c r="A1211">
        <v>9</v>
      </c>
      <c r="B1211" t="s">
        <v>1447</v>
      </c>
      <c r="C1211" t="s">
        <v>3527</v>
      </c>
      <c r="D1211" t="s">
        <v>3528</v>
      </c>
      <c r="E1211" t="s">
        <v>3150</v>
      </c>
      <c r="F1211">
        <v>535286</v>
      </c>
      <c r="G1211">
        <v>0</v>
      </c>
      <c r="H1211"/>
      <c r="I1211"/>
      <c r="J1211"/>
      <c r="K1211"/>
      <c r="L1211"/>
      <c r="M1211">
        <v>634442</v>
      </c>
      <c r="N1211">
        <v>49486</v>
      </c>
      <c r="O1211">
        <v>51496</v>
      </c>
      <c r="P1211"/>
      <c r="Q1211"/>
      <c r="R1211"/>
      <c r="S1211"/>
      <c r="T1211">
        <v>120825</v>
      </c>
      <c r="U1211">
        <v>513617</v>
      </c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 spans="1:60" ht="15" x14ac:dyDescent="0.25">
      <c r="A1212">
        <v>9</v>
      </c>
      <c r="B1212" t="s">
        <v>3444</v>
      </c>
      <c r="C1212" t="s">
        <v>3445</v>
      </c>
      <c r="D1212" t="s">
        <v>3190</v>
      </c>
      <c r="E1212" t="s">
        <v>3150</v>
      </c>
      <c r="F1212">
        <v>535286</v>
      </c>
      <c r="G1212">
        <v>0</v>
      </c>
      <c r="H1212"/>
      <c r="I1212"/>
      <c r="J1212"/>
      <c r="K1212"/>
      <c r="L1212"/>
      <c r="M1212">
        <v>789228</v>
      </c>
      <c r="N1212">
        <v>78923</v>
      </c>
      <c r="O1212">
        <v>64031</v>
      </c>
      <c r="P1212"/>
      <c r="Q1212"/>
      <c r="R1212"/>
      <c r="S1212"/>
      <c r="T1212">
        <v>167640</v>
      </c>
      <c r="U1212">
        <v>621588</v>
      </c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 spans="1:60" ht="15" x14ac:dyDescent="0.25">
      <c r="A1213">
        <v>9</v>
      </c>
      <c r="B1213" t="s">
        <v>3444</v>
      </c>
      <c r="C1213" t="s">
        <v>3446</v>
      </c>
      <c r="D1213" t="s">
        <v>3447</v>
      </c>
      <c r="E1213" t="s">
        <v>3150</v>
      </c>
      <c r="F1213">
        <v>539547</v>
      </c>
      <c r="G1213">
        <v>0</v>
      </c>
      <c r="H1213"/>
      <c r="I1213"/>
      <c r="J1213"/>
      <c r="K1213"/>
      <c r="L1213"/>
      <c r="M1213">
        <v>781060</v>
      </c>
      <c r="N1213">
        <v>78106</v>
      </c>
      <c r="O1213">
        <v>63295</v>
      </c>
      <c r="P1213"/>
      <c r="Q1213"/>
      <c r="R1213"/>
      <c r="S1213"/>
      <c r="T1213">
        <v>161283</v>
      </c>
      <c r="U1213">
        <v>619777</v>
      </c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 spans="1:60" ht="15" x14ac:dyDescent="0.25">
      <c r="A1214">
        <v>9</v>
      </c>
      <c r="B1214" t="s">
        <v>3448</v>
      </c>
      <c r="C1214" t="s">
        <v>3308</v>
      </c>
      <c r="D1214" t="s">
        <v>3449</v>
      </c>
      <c r="E1214" t="s">
        <v>3150</v>
      </c>
      <c r="F1214">
        <v>535286</v>
      </c>
      <c r="G1214">
        <v>0</v>
      </c>
      <c r="H1214"/>
      <c r="I1214"/>
      <c r="J1214"/>
      <c r="K1214"/>
      <c r="L1214"/>
      <c r="M1214">
        <v>813125</v>
      </c>
      <c r="N1214">
        <v>81313</v>
      </c>
      <c r="O1214">
        <v>66181</v>
      </c>
      <c r="P1214"/>
      <c r="Q1214"/>
      <c r="R1214"/>
      <c r="S1214"/>
      <c r="T1214">
        <v>178137</v>
      </c>
      <c r="U1214">
        <v>634988</v>
      </c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 spans="1:60" ht="15" x14ac:dyDescent="0.25">
      <c r="A1215">
        <v>9</v>
      </c>
      <c r="B1215" t="s">
        <v>3450</v>
      </c>
      <c r="C1215" t="s">
        <v>3417</v>
      </c>
      <c r="D1215" t="s">
        <v>3451</v>
      </c>
      <c r="E1215" t="s">
        <v>3150</v>
      </c>
      <c r="F1215">
        <v>539547</v>
      </c>
      <c r="G1215">
        <v>0</v>
      </c>
      <c r="H1215"/>
      <c r="I1215"/>
      <c r="J1215"/>
      <c r="K1215"/>
      <c r="L1215"/>
      <c r="M1215">
        <v>854284</v>
      </c>
      <c r="N1215">
        <v>85428</v>
      </c>
      <c r="O1215">
        <v>69886</v>
      </c>
      <c r="P1215"/>
      <c r="Q1215"/>
      <c r="R1215"/>
      <c r="S1215"/>
      <c r="T1215">
        <v>186846</v>
      </c>
      <c r="U1215">
        <v>667438</v>
      </c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 spans="1:60" ht="15" x14ac:dyDescent="0.25">
      <c r="A1216">
        <v>9</v>
      </c>
      <c r="B1216" t="s">
        <v>1447</v>
      </c>
      <c r="C1216" t="s">
        <v>3345</v>
      </c>
      <c r="D1216" t="s">
        <v>3452</v>
      </c>
      <c r="E1216" t="s">
        <v>3150</v>
      </c>
      <c r="F1216">
        <v>535286</v>
      </c>
      <c r="G1216">
        <v>0</v>
      </c>
      <c r="H1216"/>
      <c r="I1216"/>
      <c r="J1216"/>
      <c r="K1216"/>
      <c r="L1216"/>
      <c r="M1216">
        <v>774890</v>
      </c>
      <c r="N1216">
        <v>77489</v>
      </c>
      <c r="O1216">
        <v>62740</v>
      </c>
      <c r="P1216"/>
      <c r="Q1216"/>
      <c r="R1216"/>
      <c r="S1216"/>
      <c r="T1216">
        <v>160072</v>
      </c>
      <c r="U1216">
        <v>614818</v>
      </c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 spans="1:60" ht="15" x14ac:dyDescent="0.25">
      <c r="A1217">
        <v>9</v>
      </c>
      <c r="B1217" t="s">
        <v>3453</v>
      </c>
      <c r="C1217" t="s">
        <v>3454</v>
      </c>
      <c r="D1217" t="s">
        <v>3455</v>
      </c>
      <c r="E1217" t="s">
        <v>3360</v>
      </c>
      <c r="F1217">
        <v>550369</v>
      </c>
      <c r="G1217">
        <v>0</v>
      </c>
      <c r="H1217"/>
      <c r="I1217"/>
      <c r="J1217"/>
      <c r="K1217"/>
      <c r="L1217"/>
      <c r="M1217">
        <v>1057822</v>
      </c>
      <c r="N1217">
        <v>105782</v>
      </c>
      <c r="O1217">
        <v>88204</v>
      </c>
      <c r="P1217"/>
      <c r="Q1217"/>
      <c r="R1217"/>
      <c r="S1217"/>
      <c r="T1217">
        <v>228066</v>
      </c>
      <c r="U1217">
        <v>829756</v>
      </c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 spans="1:60" ht="15" x14ac:dyDescent="0.25">
      <c r="A1218">
        <v>9</v>
      </c>
      <c r="B1218" t="s">
        <v>3508</v>
      </c>
      <c r="C1218" t="s">
        <v>3509</v>
      </c>
      <c r="D1218" t="s">
        <v>3510</v>
      </c>
      <c r="E1218" t="s">
        <v>3347</v>
      </c>
      <c r="F1218">
        <v>577826</v>
      </c>
      <c r="G1218">
        <v>0</v>
      </c>
      <c r="H1218"/>
      <c r="I1218"/>
      <c r="J1218"/>
      <c r="K1218"/>
      <c r="L1218"/>
      <c r="M1218">
        <v>989183</v>
      </c>
      <c r="N1218">
        <v>98918</v>
      </c>
      <c r="O1218">
        <v>82026</v>
      </c>
      <c r="P1218"/>
      <c r="Q1218"/>
      <c r="R1218"/>
      <c r="S1218"/>
      <c r="T1218">
        <v>225797</v>
      </c>
      <c r="U1218">
        <v>763386</v>
      </c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 spans="1:60" ht="15" x14ac:dyDescent="0.25">
      <c r="A1219">
        <v>9</v>
      </c>
      <c r="B1219" t="s">
        <v>3456</v>
      </c>
      <c r="C1219" t="s">
        <v>3457</v>
      </c>
      <c r="D1219" t="s">
        <v>3458</v>
      </c>
      <c r="E1219" t="s">
        <v>3459</v>
      </c>
      <c r="F1219">
        <v>550369</v>
      </c>
      <c r="G1219">
        <v>0</v>
      </c>
      <c r="H1219"/>
      <c r="I1219"/>
      <c r="J1219"/>
      <c r="K1219"/>
      <c r="L1219"/>
      <c r="M1219">
        <v>460738</v>
      </c>
      <c r="N1219">
        <v>46074</v>
      </c>
      <c r="O1219">
        <v>34466</v>
      </c>
      <c r="P1219"/>
      <c r="Q1219"/>
      <c r="R1219"/>
      <c r="S1219"/>
      <c r="T1219">
        <v>125273</v>
      </c>
      <c r="U1219">
        <v>335465</v>
      </c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 spans="1:60" ht="15" x14ac:dyDescent="0.25">
      <c r="A1220">
        <v>9</v>
      </c>
      <c r="B1220" t="s">
        <v>1447</v>
      </c>
      <c r="C1220" t="s">
        <v>3460</v>
      </c>
      <c r="D1220" t="s">
        <v>3461</v>
      </c>
      <c r="E1220" t="s">
        <v>3462</v>
      </c>
      <c r="F1220">
        <v>674244</v>
      </c>
      <c r="G1220">
        <v>0</v>
      </c>
      <c r="H1220"/>
      <c r="I1220"/>
      <c r="J1220"/>
      <c r="K1220"/>
      <c r="L1220"/>
      <c r="M1220">
        <v>1213639</v>
      </c>
      <c r="N1220">
        <v>121364</v>
      </c>
      <c r="O1220">
        <v>102228</v>
      </c>
      <c r="P1220"/>
      <c r="Q1220"/>
      <c r="R1220"/>
      <c r="S1220"/>
      <c r="T1220">
        <v>290834</v>
      </c>
      <c r="U1220">
        <v>922805</v>
      </c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 spans="1:60" ht="15" x14ac:dyDescent="0.25">
      <c r="A1221">
        <v>9</v>
      </c>
      <c r="B1221" t="s">
        <v>1447</v>
      </c>
      <c r="C1221" t="s">
        <v>3463</v>
      </c>
      <c r="D1221" t="s">
        <v>3112</v>
      </c>
      <c r="E1221" t="s">
        <v>3462</v>
      </c>
      <c r="F1221">
        <v>711230</v>
      </c>
      <c r="G1221">
        <v>0</v>
      </c>
      <c r="H1221"/>
      <c r="I1221"/>
      <c r="J1221"/>
      <c r="K1221"/>
      <c r="L1221"/>
      <c r="M1221">
        <v>1497521</v>
      </c>
      <c r="N1221">
        <v>149752</v>
      </c>
      <c r="O1221">
        <v>127777</v>
      </c>
      <c r="P1221"/>
      <c r="Q1221"/>
      <c r="R1221"/>
      <c r="S1221"/>
      <c r="T1221">
        <v>332391</v>
      </c>
      <c r="U1221">
        <v>1165130</v>
      </c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 spans="1:60" ht="15" x14ac:dyDescent="0.25">
      <c r="A1222">
        <v>9</v>
      </c>
      <c r="B1222" t="s">
        <v>3464</v>
      </c>
      <c r="C1222" t="s">
        <v>3233</v>
      </c>
      <c r="D1222" t="s">
        <v>3465</v>
      </c>
      <c r="E1222" t="s">
        <v>3318</v>
      </c>
      <c r="F1222">
        <v>539547</v>
      </c>
      <c r="G1222">
        <v>0</v>
      </c>
      <c r="H1222"/>
      <c r="I1222"/>
      <c r="J1222"/>
      <c r="K1222"/>
      <c r="L1222"/>
      <c r="M1222">
        <v>879462</v>
      </c>
      <c r="N1222">
        <v>87946</v>
      </c>
      <c r="O1222">
        <v>72152</v>
      </c>
      <c r="P1222"/>
      <c r="Q1222"/>
      <c r="R1222"/>
      <c r="S1222"/>
      <c r="T1222">
        <v>239393</v>
      </c>
      <c r="U1222">
        <v>640069</v>
      </c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 spans="1:60" ht="15" x14ac:dyDescent="0.25">
      <c r="A1223">
        <v>9</v>
      </c>
      <c r="B1223" t="s">
        <v>3466</v>
      </c>
      <c r="C1223" t="s">
        <v>3467</v>
      </c>
      <c r="D1223" t="s">
        <v>3468</v>
      </c>
      <c r="E1223" t="s">
        <v>3469</v>
      </c>
      <c r="F1223">
        <v>535286</v>
      </c>
      <c r="G1223">
        <v>0</v>
      </c>
      <c r="H1223"/>
      <c r="I1223"/>
      <c r="J1223"/>
      <c r="K1223"/>
      <c r="L1223"/>
      <c r="M1223">
        <v>845879</v>
      </c>
      <c r="N1223">
        <v>84588</v>
      </c>
      <c r="O1223">
        <v>69129</v>
      </c>
      <c r="P1223"/>
      <c r="Q1223"/>
      <c r="R1223"/>
      <c r="S1223"/>
      <c r="T1223">
        <v>173560</v>
      </c>
      <c r="U1223">
        <v>672319</v>
      </c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 spans="1:60" ht="15" x14ac:dyDescent="0.25">
      <c r="A1224">
        <v>9</v>
      </c>
      <c r="B1224" t="s">
        <v>3470</v>
      </c>
      <c r="C1224" t="s">
        <v>3471</v>
      </c>
      <c r="D1224" t="s">
        <v>3472</v>
      </c>
      <c r="E1224" t="s">
        <v>3473</v>
      </c>
      <c r="F1224">
        <v>550369</v>
      </c>
      <c r="G1224">
        <v>0</v>
      </c>
      <c r="H1224"/>
      <c r="I1224"/>
      <c r="J1224"/>
      <c r="K1224"/>
      <c r="L1224"/>
      <c r="M1224">
        <v>723342</v>
      </c>
      <c r="N1224">
        <v>72334</v>
      </c>
      <c r="O1224">
        <v>58101</v>
      </c>
      <c r="P1224"/>
      <c r="Q1224"/>
      <c r="R1224"/>
      <c r="S1224"/>
      <c r="T1224">
        <v>156277</v>
      </c>
      <c r="U1224">
        <v>567065</v>
      </c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 spans="1:60" ht="15" x14ac:dyDescent="0.25">
      <c r="A1225">
        <v>9</v>
      </c>
      <c r="B1225" t="s">
        <v>1447</v>
      </c>
      <c r="C1225" t="s">
        <v>3532</v>
      </c>
      <c r="D1225" t="s">
        <v>3533</v>
      </c>
      <c r="E1225" t="s">
        <v>3513</v>
      </c>
      <c r="F1225">
        <v>535286</v>
      </c>
      <c r="G1225">
        <v>0</v>
      </c>
      <c r="H1225"/>
      <c r="I1225"/>
      <c r="J1225"/>
      <c r="K1225"/>
      <c r="L1225"/>
      <c r="M1225">
        <v>342201</v>
      </c>
      <c r="N1225">
        <v>26692</v>
      </c>
      <c r="O1225">
        <v>24551</v>
      </c>
      <c r="P1225"/>
      <c r="Q1225"/>
      <c r="R1225"/>
      <c r="S1225"/>
      <c r="T1225">
        <v>68792</v>
      </c>
      <c r="U1225">
        <v>273409</v>
      </c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 spans="1:60" ht="15" x14ac:dyDescent="0.25">
      <c r="A1226">
        <v>9</v>
      </c>
      <c r="B1226" t="s">
        <v>3474</v>
      </c>
      <c r="C1226" t="s">
        <v>3475</v>
      </c>
      <c r="D1226" t="s">
        <v>3069</v>
      </c>
      <c r="E1226" t="s">
        <v>3082</v>
      </c>
      <c r="F1226">
        <v>371016</v>
      </c>
      <c r="G1226">
        <v>0</v>
      </c>
      <c r="H1226"/>
      <c r="I1226"/>
      <c r="J1226"/>
      <c r="K1226"/>
      <c r="L1226"/>
      <c r="M1226">
        <v>490271</v>
      </c>
      <c r="N1226">
        <v>49027</v>
      </c>
      <c r="O1226">
        <v>37124</v>
      </c>
      <c r="P1226"/>
      <c r="Q1226"/>
      <c r="R1226"/>
      <c r="S1226"/>
      <c r="T1226">
        <v>104861</v>
      </c>
      <c r="U1226">
        <v>385410</v>
      </c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 spans="1:60" ht="15" x14ac:dyDescent="0.25">
      <c r="A1227">
        <v>9</v>
      </c>
      <c r="B1227" t="s">
        <v>3476</v>
      </c>
      <c r="C1227" t="s">
        <v>3425</v>
      </c>
      <c r="D1227" t="s">
        <v>3477</v>
      </c>
      <c r="E1227" t="s">
        <v>3078</v>
      </c>
      <c r="F1227">
        <v>371016</v>
      </c>
      <c r="G1227">
        <v>0</v>
      </c>
      <c r="H1227"/>
      <c r="I1227"/>
      <c r="J1227"/>
      <c r="K1227"/>
      <c r="L1227"/>
      <c r="M1227">
        <v>469203</v>
      </c>
      <c r="N1227">
        <v>46920</v>
      </c>
      <c r="O1227">
        <v>35228</v>
      </c>
      <c r="P1227"/>
      <c r="Q1227"/>
      <c r="R1227"/>
      <c r="S1227"/>
      <c r="T1227">
        <v>105758</v>
      </c>
      <c r="U1227">
        <v>363445</v>
      </c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 spans="1:60" ht="15" x14ac:dyDescent="0.25">
      <c r="A1228">
        <v>9</v>
      </c>
      <c r="B1228" t="s">
        <v>3478</v>
      </c>
      <c r="C1228" t="s">
        <v>3479</v>
      </c>
      <c r="D1228" t="s">
        <v>3480</v>
      </c>
      <c r="E1228" t="s">
        <v>3082</v>
      </c>
      <c r="F1228">
        <v>371016</v>
      </c>
      <c r="G1228">
        <v>0</v>
      </c>
      <c r="H1228"/>
      <c r="I1228"/>
      <c r="J1228"/>
      <c r="K1228"/>
      <c r="L1228"/>
      <c r="M1228">
        <v>490271</v>
      </c>
      <c r="N1228">
        <v>49027</v>
      </c>
      <c r="O1228">
        <v>37124</v>
      </c>
      <c r="P1228"/>
      <c r="Q1228"/>
      <c r="R1228"/>
      <c r="S1228"/>
      <c r="T1228">
        <v>207861</v>
      </c>
      <c r="U1228">
        <v>282410</v>
      </c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 spans="1:60" ht="15" x14ac:dyDescent="0.25">
      <c r="A1229">
        <v>9</v>
      </c>
      <c r="B1229" t="s">
        <v>3484</v>
      </c>
      <c r="C1229" t="s">
        <v>3485</v>
      </c>
      <c r="D1229" t="s">
        <v>3486</v>
      </c>
      <c r="E1229" t="s">
        <v>3404</v>
      </c>
      <c r="F1229">
        <v>388317</v>
      </c>
      <c r="G1229">
        <v>0</v>
      </c>
      <c r="H1229"/>
      <c r="I1229"/>
      <c r="J1229"/>
      <c r="K1229"/>
      <c r="L1229"/>
      <c r="M1229">
        <v>590796</v>
      </c>
      <c r="N1229">
        <v>59080</v>
      </c>
      <c r="O1229">
        <v>46172</v>
      </c>
      <c r="P1229"/>
      <c r="Q1229"/>
      <c r="R1229"/>
      <c r="S1229"/>
      <c r="T1229">
        <v>124135</v>
      </c>
      <c r="U1229">
        <v>466661</v>
      </c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</row>
    <row r="1230" spans="1:60" ht="15" x14ac:dyDescent="0.25">
      <c r="A1230">
        <v>9</v>
      </c>
      <c r="B1230" t="s">
        <v>3487</v>
      </c>
      <c r="C1230" t="s">
        <v>3488</v>
      </c>
      <c r="D1230" t="s">
        <v>3195</v>
      </c>
      <c r="E1230" t="s">
        <v>3489</v>
      </c>
      <c r="F1230">
        <v>371016</v>
      </c>
      <c r="G1230">
        <v>0</v>
      </c>
      <c r="H1230"/>
      <c r="I1230"/>
      <c r="J1230"/>
      <c r="K1230"/>
      <c r="L1230"/>
      <c r="M1230">
        <v>392216</v>
      </c>
      <c r="N1230">
        <v>39222</v>
      </c>
      <c r="O1230">
        <v>28299</v>
      </c>
      <c r="P1230"/>
      <c r="Q1230"/>
      <c r="R1230"/>
      <c r="S1230"/>
      <c r="T1230">
        <v>116471</v>
      </c>
      <c r="U1230">
        <v>275745</v>
      </c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 spans="1:60" ht="15" x14ac:dyDescent="0.25">
      <c r="A1231">
        <v>9</v>
      </c>
      <c r="B1231" t="s">
        <v>3493</v>
      </c>
      <c r="C1231" t="s">
        <v>3494</v>
      </c>
      <c r="D1231" t="s">
        <v>3277</v>
      </c>
      <c r="E1231" t="s">
        <v>3082</v>
      </c>
      <c r="F1231">
        <v>371016</v>
      </c>
      <c r="G1231">
        <v>0</v>
      </c>
      <c r="H1231"/>
      <c r="I1231"/>
      <c r="J1231"/>
      <c r="K1231"/>
      <c r="L1231"/>
      <c r="M1231">
        <v>456350</v>
      </c>
      <c r="N1231">
        <v>45635</v>
      </c>
      <c r="O1231">
        <v>34072</v>
      </c>
      <c r="P1231"/>
      <c r="Q1231"/>
      <c r="R1231"/>
      <c r="S1231"/>
      <c r="T1231">
        <v>98417</v>
      </c>
      <c r="U1231">
        <v>357933</v>
      </c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 spans="1:60" ht="15" x14ac:dyDescent="0.25">
      <c r="A1232">
        <v>9</v>
      </c>
      <c r="B1232" t="s">
        <v>3495</v>
      </c>
      <c r="C1232" t="s">
        <v>3496</v>
      </c>
      <c r="D1232" t="s">
        <v>3497</v>
      </c>
      <c r="E1232" t="s">
        <v>3082</v>
      </c>
      <c r="F1232">
        <v>371016</v>
      </c>
      <c r="G1232">
        <v>0</v>
      </c>
      <c r="H1232"/>
      <c r="I1232"/>
      <c r="J1232"/>
      <c r="K1232"/>
      <c r="L1232"/>
      <c r="M1232">
        <v>490271</v>
      </c>
      <c r="N1232">
        <v>49027</v>
      </c>
      <c r="O1232">
        <v>37124</v>
      </c>
      <c r="P1232"/>
      <c r="Q1232"/>
      <c r="R1232"/>
      <c r="S1232"/>
      <c r="T1232">
        <v>116661</v>
      </c>
      <c r="U1232">
        <v>373610</v>
      </c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 spans="1:60" ht="15" x14ac:dyDescent="0.25">
      <c r="A1233">
        <v>9</v>
      </c>
      <c r="B1233" t="s">
        <v>3498</v>
      </c>
      <c r="C1233" t="s">
        <v>3327</v>
      </c>
      <c r="D1233" t="s">
        <v>3499</v>
      </c>
      <c r="E1233" t="s">
        <v>3078</v>
      </c>
      <c r="F1233">
        <v>371016</v>
      </c>
      <c r="G1233">
        <v>0</v>
      </c>
      <c r="H1233"/>
      <c r="I1233"/>
      <c r="J1233"/>
      <c r="K1233"/>
      <c r="L1233"/>
      <c r="M1233">
        <v>498221</v>
      </c>
      <c r="N1233">
        <v>49822</v>
      </c>
      <c r="O1233">
        <v>37840</v>
      </c>
      <c r="P1233"/>
      <c r="Q1233"/>
      <c r="R1233"/>
      <c r="S1233"/>
      <c r="T1233">
        <v>118272</v>
      </c>
      <c r="U1233">
        <v>379949</v>
      </c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 spans="1:60" ht="15" x14ac:dyDescent="0.25">
      <c r="A1234">
        <v>9</v>
      </c>
      <c r="B1234" t="s">
        <v>3530</v>
      </c>
      <c r="C1234" t="s">
        <v>3139</v>
      </c>
      <c r="D1234" t="s">
        <v>3531</v>
      </c>
      <c r="E1234" t="s">
        <v>3150</v>
      </c>
      <c r="F1234">
        <v>577826</v>
      </c>
      <c r="G1234">
        <v>0</v>
      </c>
      <c r="H1234"/>
      <c r="I1234"/>
      <c r="J1234"/>
      <c r="K1234"/>
      <c r="L1234"/>
      <c r="M1234">
        <v>941032</v>
      </c>
      <c r="N1234">
        <v>94103</v>
      </c>
      <c r="O1234">
        <v>77693</v>
      </c>
      <c r="P1234"/>
      <c r="Q1234"/>
      <c r="R1234"/>
      <c r="S1234"/>
      <c r="T1234">
        <v>192024</v>
      </c>
      <c r="U1234">
        <v>749008</v>
      </c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 spans="1:60" ht="15" x14ac:dyDescent="0.25">
      <c r="A1235">
        <v>9</v>
      </c>
      <c r="B1235" t="s">
        <v>3534</v>
      </c>
      <c r="C1235" t="s">
        <v>3535</v>
      </c>
      <c r="D1235" t="s">
        <v>3536</v>
      </c>
      <c r="E1235" t="s">
        <v>3537</v>
      </c>
      <c r="F1235">
        <v>535286</v>
      </c>
      <c r="G1235">
        <v>0</v>
      </c>
      <c r="H1235"/>
      <c r="I1235"/>
      <c r="J1235"/>
      <c r="K1235"/>
      <c r="L1235"/>
      <c r="M1235">
        <v>523050</v>
      </c>
      <c r="N1235">
        <v>52305</v>
      </c>
      <c r="O1235">
        <v>40075</v>
      </c>
      <c r="P1235"/>
      <c r="Q1235"/>
      <c r="R1235"/>
      <c r="S1235"/>
      <c r="T1235">
        <v>112223</v>
      </c>
      <c r="U1235">
        <v>410827</v>
      </c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 spans="1:60" ht="15" x14ac:dyDescent="0.25">
      <c r="A1236">
        <v>9</v>
      </c>
      <c r="B1236" t="s">
        <v>1447</v>
      </c>
      <c r="C1236" t="s">
        <v>3538</v>
      </c>
      <c r="D1236" t="s">
        <v>3539</v>
      </c>
      <c r="E1236" t="s">
        <v>3415</v>
      </c>
      <c r="F1236">
        <v>577826</v>
      </c>
      <c r="G1236">
        <v>0</v>
      </c>
      <c r="H1236"/>
      <c r="I1236"/>
      <c r="J1236"/>
      <c r="K1236"/>
      <c r="L1236"/>
      <c r="M1236">
        <v>1114723</v>
      </c>
      <c r="N1236">
        <v>0</v>
      </c>
      <c r="O1236">
        <v>104472</v>
      </c>
      <c r="P1236"/>
      <c r="Q1236"/>
      <c r="R1236"/>
      <c r="S1236"/>
      <c r="T1236">
        <v>134675</v>
      </c>
      <c r="U1236">
        <v>980048</v>
      </c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 spans="1:60" ht="15" x14ac:dyDescent="0.25">
      <c r="A1237">
        <v>9</v>
      </c>
      <c r="B1237" t="s">
        <v>1447</v>
      </c>
      <c r="C1237" t="s">
        <v>3345</v>
      </c>
      <c r="D1237" t="s">
        <v>3524</v>
      </c>
      <c r="E1237" t="s">
        <v>1494</v>
      </c>
      <c r="F1237">
        <v>535286</v>
      </c>
      <c r="G1237">
        <v>0</v>
      </c>
      <c r="H1237"/>
      <c r="I1237"/>
      <c r="J1237"/>
      <c r="K1237"/>
      <c r="L1237"/>
      <c r="M1237">
        <v>624628</v>
      </c>
      <c r="N1237">
        <v>0</v>
      </c>
      <c r="O1237">
        <v>55463</v>
      </c>
      <c r="P1237"/>
      <c r="Q1237"/>
      <c r="R1237"/>
      <c r="S1237"/>
      <c r="T1237">
        <v>103206</v>
      </c>
      <c r="U1237">
        <v>521422</v>
      </c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 spans="1:60" ht="15" x14ac:dyDescent="0.25">
      <c r="A1238">
        <v>9</v>
      </c>
      <c r="B1238" t="s">
        <v>1447</v>
      </c>
      <c r="C1238" t="s">
        <v>3540</v>
      </c>
      <c r="D1238" t="s">
        <v>3541</v>
      </c>
      <c r="E1238" t="s">
        <v>3154</v>
      </c>
      <c r="F1238">
        <v>535286</v>
      </c>
      <c r="G1238">
        <v>0</v>
      </c>
      <c r="H1238"/>
      <c r="I1238"/>
      <c r="J1238"/>
      <c r="K1238"/>
      <c r="L1238"/>
      <c r="M1238">
        <v>235908</v>
      </c>
      <c r="N1238">
        <v>0</v>
      </c>
      <c r="O1238">
        <v>16591</v>
      </c>
      <c r="P1238"/>
      <c r="Q1238"/>
      <c r="R1238"/>
      <c r="S1238"/>
      <c r="T1238">
        <v>33630</v>
      </c>
      <c r="U1238">
        <v>202278</v>
      </c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 spans="1:60" ht="15" x14ac:dyDescent="0.25">
      <c r="A1239">
        <v>9</v>
      </c>
      <c r="B1239" t="s">
        <v>1447</v>
      </c>
      <c r="C1239" t="s">
        <v>3542</v>
      </c>
      <c r="D1239" t="s">
        <v>3543</v>
      </c>
      <c r="E1239" t="s">
        <v>3154</v>
      </c>
      <c r="F1239">
        <v>535286</v>
      </c>
      <c r="G1239">
        <v>0</v>
      </c>
      <c r="H1239"/>
      <c r="I1239"/>
      <c r="J1239"/>
      <c r="K1239"/>
      <c r="L1239"/>
      <c r="M1239">
        <v>235908</v>
      </c>
      <c r="N1239">
        <v>0</v>
      </c>
      <c r="O1239">
        <v>16591</v>
      </c>
      <c r="P1239"/>
      <c r="Q1239"/>
      <c r="R1239"/>
      <c r="S1239"/>
      <c r="T1239">
        <v>33630</v>
      </c>
      <c r="U1239">
        <v>202278</v>
      </c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 spans="1:60" ht="15" x14ac:dyDescent="0.25">
      <c r="A1240">
        <v>9</v>
      </c>
      <c r="B1240" t="s">
        <v>1447</v>
      </c>
      <c r="C1240" t="s">
        <v>3544</v>
      </c>
      <c r="D1240" t="s">
        <v>3309</v>
      </c>
      <c r="E1240" t="s">
        <v>1494</v>
      </c>
      <c r="F1240">
        <v>535286</v>
      </c>
      <c r="G1240">
        <v>0</v>
      </c>
      <c r="H1240"/>
      <c r="I1240"/>
      <c r="J1240"/>
      <c r="K1240"/>
      <c r="L1240"/>
      <c r="M1240">
        <v>619912</v>
      </c>
      <c r="N1240">
        <v>0</v>
      </c>
      <c r="O1240">
        <v>54991</v>
      </c>
      <c r="P1240"/>
      <c r="Q1240"/>
      <c r="R1240"/>
      <c r="S1240"/>
      <c r="T1240">
        <v>74834</v>
      </c>
      <c r="U1240">
        <v>545078</v>
      </c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 spans="1:60" ht="15" x14ac:dyDescent="0.25">
      <c r="A1241">
        <v>10</v>
      </c>
      <c r="B1241" t="s">
        <v>3067</v>
      </c>
      <c r="C1241" t="s">
        <v>3068</v>
      </c>
      <c r="D1241" t="s">
        <v>3069</v>
      </c>
      <c r="E1241" t="s">
        <v>3070</v>
      </c>
      <c r="F1241">
        <v>504699</v>
      </c>
      <c r="G1241">
        <v>0</v>
      </c>
      <c r="H1241"/>
      <c r="I1241"/>
      <c r="J1241"/>
      <c r="K1241"/>
      <c r="L1241"/>
      <c r="M1241">
        <v>545075</v>
      </c>
      <c r="N1241">
        <v>54508</v>
      </c>
      <c r="O1241">
        <v>42057</v>
      </c>
      <c r="P1241"/>
      <c r="Q1241"/>
      <c r="R1241"/>
      <c r="S1241"/>
      <c r="T1241">
        <v>158112</v>
      </c>
      <c r="U1241">
        <v>386963</v>
      </c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 spans="1:60" ht="15" x14ac:dyDescent="0.25">
      <c r="A1242">
        <v>10</v>
      </c>
      <c r="B1242" t="s">
        <v>3071</v>
      </c>
      <c r="C1242" t="s">
        <v>3072</v>
      </c>
      <c r="D1242" t="s">
        <v>3073</v>
      </c>
      <c r="E1242" t="s">
        <v>3074</v>
      </c>
      <c r="F1242">
        <v>469105</v>
      </c>
      <c r="G1242">
        <v>0</v>
      </c>
      <c r="H1242"/>
      <c r="I1242"/>
      <c r="J1242"/>
      <c r="K1242"/>
      <c r="L1242"/>
      <c r="M1242">
        <v>506633</v>
      </c>
      <c r="N1242">
        <v>50663</v>
      </c>
      <c r="O1242">
        <v>38597</v>
      </c>
      <c r="P1242"/>
      <c r="Q1242"/>
      <c r="R1242"/>
      <c r="S1242"/>
      <c r="T1242">
        <v>105951</v>
      </c>
      <c r="U1242">
        <v>400682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 spans="1:60" ht="15" x14ac:dyDescent="0.25">
      <c r="A1243">
        <v>10</v>
      </c>
      <c r="B1243" t="s">
        <v>3075</v>
      </c>
      <c r="C1243" t="s">
        <v>3076</v>
      </c>
      <c r="D1243" t="s">
        <v>3077</v>
      </c>
      <c r="E1243" t="s">
        <v>3078</v>
      </c>
      <c r="F1243">
        <v>415496</v>
      </c>
      <c r="G1243">
        <v>0</v>
      </c>
      <c r="H1243"/>
      <c r="I1243"/>
      <c r="J1243"/>
      <c r="K1243"/>
      <c r="L1243"/>
      <c r="M1243">
        <v>472155</v>
      </c>
      <c r="N1243">
        <v>47216</v>
      </c>
      <c r="O1243">
        <v>35494</v>
      </c>
      <c r="P1243"/>
      <c r="Q1243"/>
      <c r="R1243"/>
      <c r="S1243"/>
      <c r="T1243">
        <v>98865</v>
      </c>
      <c r="U1243">
        <v>373290</v>
      </c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 spans="1:60" ht="15" x14ac:dyDescent="0.25">
      <c r="A1244">
        <v>10</v>
      </c>
      <c r="B1244" t="s">
        <v>3079</v>
      </c>
      <c r="C1244" t="s">
        <v>3080</v>
      </c>
      <c r="D1244" t="s">
        <v>3081</v>
      </c>
      <c r="E1244" t="s">
        <v>3082</v>
      </c>
      <c r="F1244">
        <v>415496</v>
      </c>
      <c r="G1244">
        <v>0</v>
      </c>
      <c r="H1244"/>
      <c r="I1244"/>
      <c r="J1244"/>
      <c r="K1244"/>
      <c r="L1244"/>
      <c r="M1244">
        <v>415496</v>
      </c>
      <c r="N1244">
        <v>41550</v>
      </c>
      <c r="O1244">
        <v>30395</v>
      </c>
      <c r="P1244"/>
      <c r="Q1244"/>
      <c r="R1244"/>
      <c r="S1244"/>
      <c r="T1244">
        <v>93100</v>
      </c>
      <c r="U1244">
        <v>322396</v>
      </c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 spans="1:60" ht="15" x14ac:dyDescent="0.25">
      <c r="A1245">
        <v>10</v>
      </c>
      <c r="B1245" t="s">
        <v>3083</v>
      </c>
      <c r="C1245" t="s">
        <v>3084</v>
      </c>
      <c r="D1245" t="s">
        <v>3085</v>
      </c>
      <c r="E1245" t="s">
        <v>3082</v>
      </c>
      <c r="F1245">
        <v>415496</v>
      </c>
      <c r="G1245">
        <v>0</v>
      </c>
      <c r="H1245"/>
      <c r="I1245"/>
      <c r="J1245"/>
      <c r="K1245"/>
      <c r="L1245"/>
      <c r="M1245">
        <v>498595</v>
      </c>
      <c r="N1245">
        <v>49860</v>
      </c>
      <c r="O1245">
        <v>37874</v>
      </c>
      <c r="P1245"/>
      <c r="Q1245"/>
      <c r="R1245"/>
      <c r="S1245"/>
      <c r="T1245">
        <v>103889</v>
      </c>
      <c r="U1245">
        <v>394706</v>
      </c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 spans="1:60" ht="15" x14ac:dyDescent="0.25">
      <c r="A1246">
        <v>10</v>
      </c>
      <c r="B1246" t="s">
        <v>3086</v>
      </c>
      <c r="C1246" t="s">
        <v>3087</v>
      </c>
      <c r="D1246" t="s">
        <v>3088</v>
      </c>
      <c r="E1246" t="s">
        <v>3089</v>
      </c>
      <c r="F1246">
        <v>431190</v>
      </c>
      <c r="G1246">
        <v>0</v>
      </c>
      <c r="H1246"/>
      <c r="I1246"/>
      <c r="J1246"/>
      <c r="K1246"/>
      <c r="L1246"/>
      <c r="M1246">
        <v>519388</v>
      </c>
      <c r="N1246">
        <v>51939</v>
      </c>
      <c r="O1246">
        <v>39745</v>
      </c>
      <c r="P1246"/>
      <c r="Q1246"/>
      <c r="R1246"/>
      <c r="S1246"/>
      <c r="T1246">
        <v>172496</v>
      </c>
      <c r="U1246">
        <v>346892</v>
      </c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 spans="1:60" ht="15" x14ac:dyDescent="0.25">
      <c r="A1247">
        <v>10</v>
      </c>
      <c r="B1247" t="s">
        <v>3090</v>
      </c>
      <c r="C1247" t="s">
        <v>3091</v>
      </c>
      <c r="D1247" t="s">
        <v>3092</v>
      </c>
      <c r="E1247" t="s">
        <v>3093</v>
      </c>
      <c r="F1247">
        <v>577826</v>
      </c>
      <c r="G1247">
        <v>0</v>
      </c>
      <c r="H1247"/>
      <c r="I1247"/>
      <c r="J1247"/>
      <c r="K1247"/>
      <c r="L1247"/>
      <c r="M1247">
        <v>1040350</v>
      </c>
      <c r="N1247">
        <v>104035</v>
      </c>
      <c r="O1247">
        <v>86632</v>
      </c>
      <c r="P1247"/>
      <c r="Q1247"/>
      <c r="R1247"/>
      <c r="S1247"/>
      <c r="T1247">
        <v>208445</v>
      </c>
      <c r="U1247">
        <v>831905</v>
      </c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 spans="1:60" ht="15" x14ac:dyDescent="0.25">
      <c r="A1248">
        <v>10</v>
      </c>
      <c r="B1248" t="s">
        <v>3094</v>
      </c>
      <c r="C1248" t="s">
        <v>3095</v>
      </c>
      <c r="D1248" t="s">
        <v>3096</v>
      </c>
      <c r="E1248" t="s">
        <v>3097</v>
      </c>
      <c r="F1248">
        <v>550369</v>
      </c>
      <c r="G1248">
        <v>0</v>
      </c>
      <c r="H1248"/>
      <c r="I1248"/>
      <c r="J1248"/>
      <c r="K1248"/>
      <c r="L1248"/>
      <c r="M1248">
        <v>990289</v>
      </c>
      <c r="N1248">
        <v>99029</v>
      </c>
      <c r="O1248">
        <v>82126</v>
      </c>
      <c r="P1248"/>
      <c r="Q1248"/>
      <c r="R1248"/>
      <c r="S1248"/>
      <c r="T1248">
        <v>205159</v>
      </c>
      <c r="U1248">
        <v>785130</v>
      </c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 spans="1:60" ht="15" x14ac:dyDescent="0.25">
      <c r="A1249">
        <v>10</v>
      </c>
      <c r="B1249" t="s">
        <v>3098</v>
      </c>
      <c r="C1249" t="s">
        <v>3099</v>
      </c>
      <c r="D1249" t="s">
        <v>3100</v>
      </c>
      <c r="E1249" t="s">
        <v>3101</v>
      </c>
      <c r="F1249">
        <v>577826</v>
      </c>
      <c r="G1249">
        <v>0</v>
      </c>
      <c r="H1249"/>
      <c r="I1249"/>
      <c r="J1249"/>
      <c r="K1249"/>
      <c r="L1249"/>
      <c r="M1249">
        <v>953019</v>
      </c>
      <c r="N1249">
        <v>95302</v>
      </c>
      <c r="O1249">
        <v>78772</v>
      </c>
      <c r="P1249"/>
      <c r="Q1249"/>
      <c r="R1249"/>
      <c r="S1249"/>
      <c r="T1249">
        <v>193652</v>
      </c>
      <c r="U1249">
        <v>759367</v>
      </c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 spans="1:60" ht="15" x14ac:dyDescent="0.25">
      <c r="A1250">
        <v>10</v>
      </c>
      <c r="B1250" t="s">
        <v>3102</v>
      </c>
      <c r="C1250" t="s">
        <v>3103</v>
      </c>
      <c r="D1250" t="s">
        <v>3104</v>
      </c>
      <c r="E1250" t="s">
        <v>3105</v>
      </c>
      <c r="F1250">
        <v>550369</v>
      </c>
      <c r="G1250">
        <v>0</v>
      </c>
      <c r="H1250"/>
      <c r="I1250"/>
      <c r="J1250"/>
      <c r="K1250"/>
      <c r="L1250"/>
      <c r="M1250">
        <v>991541</v>
      </c>
      <c r="N1250">
        <v>99154</v>
      </c>
      <c r="O1250">
        <v>82239</v>
      </c>
      <c r="P1250"/>
      <c r="Q1250"/>
      <c r="R1250"/>
      <c r="S1250"/>
      <c r="T1250">
        <v>198897</v>
      </c>
      <c r="U1250">
        <v>792644</v>
      </c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 spans="1:60" ht="15" x14ac:dyDescent="0.25">
      <c r="A1251">
        <v>10</v>
      </c>
      <c r="B1251" t="s">
        <v>3106</v>
      </c>
      <c r="C1251" t="s">
        <v>3107</v>
      </c>
      <c r="D1251" t="s">
        <v>3108</v>
      </c>
      <c r="E1251" t="s">
        <v>3109</v>
      </c>
      <c r="F1251">
        <v>550369</v>
      </c>
      <c r="G1251">
        <v>0</v>
      </c>
      <c r="H1251"/>
      <c r="I1251"/>
      <c r="J1251"/>
      <c r="K1251"/>
      <c r="L1251"/>
      <c r="M1251">
        <v>1078786</v>
      </c>
      <c r="N1251">
        <v>107879</v>
      </c>
      <c r="O1251">
        <v>90091</v>
      </c>
      <c r="P1251"/>
      <c r="Q1251"/>
      <c r="R1251"/>
      <c r="S1251"/>
      <c r="T1251">
        <v>228274</v>
      </c>
      <c r="U1251">
        <v>850512</v>
      </c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 spans="1:60" ht="15" x14ac:dyDescent="0.25">
      <c r="A1252">
        <v>10</v>
      </c>
      <c r="B1252" t="s">
        <v>3110</v>
      </c>
      <c r="C1252" t="s">
        <v>3111</v>
      </c>
      <c r="D1252" t="s">
        <v>3112</v>
      </c>
      <c r="E1252" t="s">
        <v>3113</v>
      </c>
      <c r="F1252">
        <v>550369</v>
      </c>
      <c r="G1252">
        <v>0</v>
      </c>
      <c r="H1252"/>
      <c r="I1252"/>
      <c r="J1252"/>
      <c r="K1252"/>
      <c r="L1252"/>
      <c r="M1252">
        <v>1066590</v>
      </c>
      <c r="N1252">
        <v>106659</v>
      </c>
      <c r="O1252">
        <v>88993</v>
      </c>
      <c r="P1252"/>
      <c r="Q1252"/>
      <c r="R1252"/>
      <c r="S1252"/>
      <c r="T1252">
        <v>218306</v>
      </c>
      <c r="U1252">
        <v>848284</v>
      </c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 spans="1:60" ht="15" x14ac:dyDescent="0.25">
      <c r="A1253">
        <v>10</v>
      </c>
      <c r="B1253" t="s">
        <v>3114</v>
      </c>
      <c r="C1253" t="s">
        <v>3115</v>
      </c>
      <c r="D1253" t="s">
        <v>3116</v>
      </c>
      <c r="E1253" t="s">
        <v>3117</v>
      </c>
      <c r="F1253">
        <v>577826</v>
      </c>
      <c r="G1253">
        <v>0</v>
      </c>
      <c r="H1253"/>
      <c r="I1253"/>
      <c r="J1253"/>
      <c r="K1253"/>
      <c r="L1253"/>
      <c r="M1253">
        <v>1352573</v>
      </c>
      <c r="N1253">
        <v>135257</v>
      </c>
      <c r="O1253">
        <v>114732</v>
      </c>
      <c r="P1253"/>
      <c r="Q1253"/>
      <c r="R1253"/>
      <c r="S1253"/>
      <c r="T1253">
        <v>267767</v>
      </c>
      <c r="U1253">
        <v>1084806</v>
      </c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 spans="1:60" ht="15" x14ac:dyDescent="0.25">
      <c r="A1254">
        <v>10</v>
      </c>
      <c r="B1254" t="s">
        <v>3122</v>
      </c>
      <c r="C1254" t="s">
        <v>3123</v>
      </c>
      <c r="D1254" t="s">
        <v>3124</v>
      </c>
      <c r="E1254" t="s">
        <v>3125</v>
      </c>
      <c r="F1254">
        <v>608457</v>
      </c>
      <c r="G1254">
        <v>0</v>
      </c>
      <c r="H1254"/>
      <c r="I1254"/>
      <c r="J1254"/>
      <c r="K1254"/>
      <c r="L1254"/>
      <c r="M1254">
        <v>930940</v>
      </c>
      <c r="N1254">
        <v>93094</v>
      </c>
      <c r="O1254">
        <v>76785</v>
      </c>
      <c r="P1254"/>
      <c r="Q1254"/>
      <c r="R1254"/>
      <c r="S1254"/>
      <c r="T1254">
        <v>187964</v>
      </c>
      <c r="U1254">
        <v>742976</v>
      </c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 spans="1:60" ht="15" x14ac:dyDescent="0.25">
      <c r="A1255">
        <v>10</v>
      </c>
      <c r="B1255" t="s">
        <v>3126</v>
      </c>
      <c r="C1255" t="s">
        <v>3127</v>
      </c>
      <c r="D1255" t="s">
        <v>3128</v>
      </c>
      <c r="E1255" t="s">
        <v>3129</v>
      </c>
      <c r="F1255">
        <v>550369</v>
      </c>
      <c r="G1255">
        <v>0</v>
      </c>
      <c r="H1255"/>
      <c r="I1255"/>
      <c r="J1255"/>
      <c r="K1255"/>
      <c r="L1255"/>
      <c r="M1255">
        <v>792345</v>
      </c>
      <c r="N1255">
        <v>79235</v>
      </c>
      <c r="O1255">
        <v>64311</v>
      </c>
      <c r="P1255"/>
      <c r="Q1255"/>
      <c r="R1255"/>
      <c r="S1255"/>
      <c r="T1255">
        <v>161050</v>
      </c>
      <c r="U1255">
        <v>631295</v>
      </c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 spans="1:60" ht="15" x14ac:dyDescent="0.25">
      <c r="A1256">
        <v>10</v>
      </c>
      <c r="B1256" t="s">
        <v>3130</v>
      </c>
      <c r="C1256" t="s">
        <v>3131</v>
      </c>
      <c r="D1256" t="s">
        <v>3132</v>
      </c>
      <c r="E1256" t="s">
        <v>3133</v>
      </c>
      <c r="F1256">
        <v>550369</v>
      </c>
      <c r="G1256">
        <v>0</v>
      </c>
      <c r="H1256"/>
      <c r="I1256"/>
      <c r="J1256"/>
      <c r="K1256"/>
      <c r="L1256"/>
      <c r="M1256">
        <v>874275</v>
      </c>
      <c r="N1256">
        <v>87428</v>
      </c>
      <c r="O1256">
        <v>71685</v>
      </c>
      <c r="P1256"/>
      <c r="Q1256"/>
      <c r="R1256"/>
      <c r="S1256"/>
      <c r="T1256">
        <v>176617</v>
      </c>
      <c r="U1256">
        <v>697658</v>
      </c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 spans="1:60" ht="15" x14ac:dyDescent="0.25">
      <c r="A1257">
        <v>10</v>
      </c>
      <c r="B1257" t="s">
        <v>3134</v>
      </c>
      <c r="C1257" t="s">
        <v>3135</v>
      </c>
      <c r="D1257" t="s">
        <v>3136</v>
      </c>
      <c r="E1257" t="s">
        <v>3137</v>
      </c>
      <c r="F1257">
        <v>539547</v>
      </c>
      <c r="G1257">
        <v>0</v>
      </c>
      <c r="H1257"/>
      <c r="I1257"/>
      <c r="J1257"/>
      <c r="K1257"/>
      <c r="L1257"/>
      <c r="M1257">
        <v>864992</v>
      </c>
      <c r="N1257">
        <v>86499</v>
      </c>
      <c r="O1257">
        <v>70849</v>
      </c>
      <c r="P1257"/>
      <c r="Q1257"/>
      <c r="R1257"/>
      <c r="S1257"/>
      <c r="T1257">
        <v>173517</v>
      </c>
      <c r="U1257">
        <v>691475</v>
      </c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 spans="1:60" ht="15" x14ac:dyDescent="0.25">
      <c r="A1258">
        <v>10</v>
      </c>
      <c r="B1258" t="s">
        <v>3138</v>
      </c>
      <c r="C1258" t="s">
        <v>3139</v>
      </c>
      <c r="D1258" t="s">
        <v>3140</v>
      </c>
      <c r="E1258" t="s">
        <v>3133</v>
      </c>
      <c r="F1258">
        <v>539547</v>
      </c>
      <c r="G1258">
        <v>0</v>
      </c>
      <c r="H1258"/>
      <c r="I1258"/>
      <c r="J1258"/>
      <c r="K1258"/>
      <c r="L1258"/>
      <c r="M1258">
        <v>875477</v>
      </c>
      <c r="N1258">
        <v>87548</v>
      </c>
      <c r="O1258">
        <v>71793</v>
      </c>
      <c r="P1258"/>
      <c r="Q1258"/>
      <c r="R1258"/>
      <c r="S1258"/>
      <c r="T1258">
        <v>213436</v>
      </c>
      <c r="U1258">
        <v>662041</v>
      </c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 spans="1:60" ht="15" x14ac:dyDescent="0.25">
      <c r="A1259">
        <v>10</v>
      </c>
      <c r="B1259" t="s">
        <v>3145</v>
      </c>
      <c r="C1259" t="s">
        <v>3146</v>
      </c>
      <c r="D1259" t="s">
        <v>3147</v>
      </c>
      <c r="E1259" t="s">
        <v>3137</v>
      </c>
      <c r="F1259">
        <v>550369</v>
      </c>
      <c r="G1259">
        <v>0</v>
      </c>
      <c r="H1259"/>
      <c r="I1259"/>
      <c r="J1259"/>
      <c r="K1259"/>
      <c r="L1259"/>
      <c r="M1259">
        <v>1071282</v>
      </c>
      <c r="N1259">
        <v>107128</v>
      </c>
      <c r="O1259">
        <v>89415</v>
      </c>
      <c r="P1259"/>
      <c r="Q1259"/>
      <c r="R1259"/>
      <c r="S1259"/>
      <c r="T1259">
        <v>224147</v>
      </c>
      <c r="U1259">
        <v>847135</v>
      </c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 spans="1:60" ht="15" x14ac:dyDescent="0.25">
      <c r="A1260">
        <v>10</v>
      </c>
      <c r="B1260" t="s">
        <v>3148</v>
      </c>
      <c r="C1260" t="s">
        <v>3068</v>
      </c>
      <c r="D1260" t="s">
        <v>3149</v>
      </c>
      <c r="E1260" t="s">
        <v>3150</v>
      </c>
      <c r="F1260">
        <v>577826</v>
      </c>
      <c r="G1260">
        <v>0</v>
      </c>
      <c r="H1260"/>
      <c r="I1260"/>
      <c r="J1260"/>
      <c r="K1260"/>
      <c r="L1260"/>
      <c r="M1260">
        <v>981254</v>
      </c>
      <c r="N1260">
        <v>98125</v>
      </c>
      <c r="O1260">
        <v>81313</v>
      </c>
      <c r="P1260"/>
      <c r="Q1260"/>
      <c r="R1260"/>
      <c r="S1260"/>
      <c r="T1260">
        <v>197216</v>
      </c>
      <c r="U1260">
        <v>784038</v>
      </c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 spans="1:60" ht="15" x14ac:dyDescent="0.25">
      <c r="A1261">
        <v>10</v>
      </c>
      <c r="B1261" t="s">
        <v>3151</v>
      </c>
      <c r="C1261" t="s">
        <v>3152</v>
      </c>
      <c r="D1261" t="s">
        <v>3153</v>
      </c>
      <c r="E1261" t="s">
        <v>3154</v>
      </c>
      <c r="F1261">
        <v>608457</v>
      </c>
      <c r="G1261">
        <v>0</v>
      </c>
      <c r="H1261"/>
      <c r="I1261"/>
      <c r="J1261"/>
      <c r="K1261"/>
      <c r="L1261"/>
      <c r="M1261">
        <v>1033272</v>
      </c>
      <c r="N1261">
        <v>103327</v>
      </c>
      <c r="O1261">
        <v>85994</v>
      </c>
      <c r="P1261"/>
      <c r="Q1261"/>
      <c r="R1261"/>
      <c r="S1261"/>
      <c r="T1261">
        <v>207406</v>
      </c>
      <c r="U1261">
        <v>825866</v>
      </c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 spans="1:60" ht="15" x14ac:dyDescent="0.25">
      <c r="A1262">
        <v>10</v>
      </c>
      <c r="B1262" t="s">
        <v>3157</v>
      </c>
      <c r="C1262" t="s">
        <v>3158</v>
      </c>
      <c r="D1262" t="s">
        <v>3159</v>
      </c>
      <c r="E1262" t="s">
        <v>3154</v>
      </c>
      <c r="F1262">
        <v>539547</v>
      </c>
      <c r="G1262">
        <v>0</v>
      </c>
      <c r="H1262"/>
      <c r="I1262"/>
      <c r="J1262"/>
      <c r="K1262"/>
      <c r="L1262"/>
      <c r="M1262">
        <v>916249</v>
      </c>
      <c r="N1262">
        <v>91625</v>
      </c>
      <c r="O1262">
        <v>75462</v>
      </c>
      <c r="P1262"/>
      <c r="Q1262"/>
      <c r="R1262"/>
      <c r="S1262"/>
      <c r="T1262">
        <v>213582</v>
      </c>
      <c r="U1262">
        <v>702667</v>
      </c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 spans="1:60" ht="15" x14ac:dyDescent="0.25">
      <c r="A1263">
        <v>10</v>
      </c>
      <c r="B1263" t="s">
        <v>3160</v>
      </c>
      <c r="C1263" t="s">
        <v>3161</v>
      </c>
      <c r="D1263" t="s">
        <v>3162</v>
      </c>
      <c r="E1263" t="s">
        <v>3154</v>
      </c>
      <c r="F1263">
        <v>539547</v>
      </c>
      <c r="G1263">
        <v>0</v>
      </c>
      <c r="H1263"/>
      <c r="I1263"/>
      <c r="J1263"/>
      <c r="K1263"/>
      <c r="L1263"/>
      <c r="M1263">
        <v>852485</v>
      </c>
      <c r="N1263">
        <v>85249</v>
      </c>
      <c r="O1263">
        <v>69724</v>
      </c>
      <c r="P1263"/>
      <c r="Q1263"/>
      <c r="R1263"/>
      <c r="S1263"/>
      <c r="T1263">
        <v>172368</v>
      </c>
      <c r="U1263">
        <v>680117</v>
      </c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</row>
    <row r="1264" spans="1:60" ht="15" x14ac:dyDescent="0.25">
      <c r="A1264">
        <v>10</v>
      </c>
      <c r="B1264" t="s">
        <v>3163</v>
      </c>
      <c r="C1264" t="s">
        <v>3164</v>
      </c>
      <c r="D1264" t="s">
        <v>3073</v>
      </c>
      <c r="E1264" t="s">
        <v>3121</v>
      </c>
      <c r="F1264">
        <v>608457</v>
      </c>
      <c r="G1264">
        <v>0</v>
      </c>
      <c r="H1264"/>
      <c r="I1264"/>
      <c r="J1264"/>
      <c r="K1264"/>
      <c r="L1264"/>
      <c r="M1264">
        <v>886964</v>
      </c>
      <c r="N1264">
        <v>88696</v>
      </c>
      <c r="O1264">
        <v>72827</v>
      </c>
      <c r="P1264"/>
      <c r="Q1264"/>
      <c r="R1264"/>
      <c r="S1264"/>
      <c r="T1264">
        <v>185525</v>
      </c>
      <c r="U1264">
        <v>701439</v>
      </c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 spans="1:60" ht="15" x14ac:dyDescent="0.25">
      <c r="A1265">
        <v>10</v>
      </c>
      <c r="B1265" t="s">
        <v>3165</v>
      </c>
      <c r="C1265" t="s">
        <v>3166</v>
      </c>
      <c r="D1265" t="s">
        <v>3167</v>
      </c>
      <c r="E1265" t="s">
        <v>3121</v>
      </c>
      <c r="F1265">
        <v>577826</v>
      </c>
      <c r="G1265">
        <v>0</v>
      </c>
      <c r="H1265"/>
      <c r="I1265"/>
      <c r="J1265"/>
      <c r="K1265"/>
      <c r="L1265"/>
      <c r="M1265">
        <v>932665</v>
      </c>
      <c r="N1265">
        <v>93267</v>
      </c>
      <c r="O1265">
        <v>76940</v>
      </c>
      <c r="P1265"/>
      <c r="Q1265"/>
      <c r="R1265"/>
      <c r="S1265"/>
      <c r="T1265">
        <v>187985</v>
      </c>
      <c r="U1265">
        <v>744680</v>
      </c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 spans="1:60" ht="15" x14ac:dyDescent="0.25">
      <c r="A1266">
        <v>10</v>
      </c>
      <c r="B1266" t="s">
        <v>3168</v>
      </c>
      <c r="C1266" t="s">
        <v>3169</v>
      </c>
      <c r="D1266" t="s">
        <v>3170</v>
      </c>
      <c r="E1266" t="s">
        <v>3121</v>
      </c>
      <c r="F1266">
        <v>535286</v>
      </c>
      <c r="G1266">
        <v>0</v>
      </c>
      <c r="H1266"/>
      <c r="I1266"/>
      <c r="J1266"/>
      <c r="K1266"/>
      <c r="L1266"/>
      <c r="M1266">
        <v>792224</v>
      </c>
      <c r="N1266">
        <v>79222</v>
      </c>
      <c r="O1266">
        <v>64300</v>
      </c>
      <c r="P1266"/>
      <c r="Q1266"/>
      <c r="R1266"/>
      <c r="S1266"/>
      <c r="T1266">
        <v>160875</v>
      </c>
      <c r="U1266">
        <v>631349</v>
      </c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 spans="1:60" ht="15" x14ac:dyDescent="0.25">
      <c r="A1267">
        <v>10</v>
      </c>
      <c r="B1267" t="s">
        <v>3171</v>
      </c>
      <c r="C1267" t="s">
        <v>3172</v>
      </c>
      <c r="D1267" t="s">
        <v>3173</v>
      </c>
      <c r="E1267" t="s">
        <v>3082</v>
      </c>
      <c r="F1267">
        <v>415496</v>
      </c>
      <c r="G1267">
        <v>0</v>
      </c>
      <c r="H1267"/>
      <c r="I1267"/>
      <c r="J1267"/>
      <c r="K1267"/>
      <c r="L1267"/>
      <c r="M1267">
        <v>415496</v>
      </c>
      <c r="N1267">
        <v>41550</v>
      </c>
      <c r="O1267">
        <v>30395</v>
      </c>
      <c r="P1267"/>
      <c r="Q1267"/>
      <c r="R1267"/>
      <c r="S1267"/>
      <c r="T1267">
        <v>172600</v>
      </c>
      <c r="U1267">
        <v>242896</v>
      </c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 spans="1:60" ht="15" x14ac:dyDescent="0.25">
      <c r="A1268">
        <v>10</v>
      </c>
      <c r="B1268" t="s">
        <v>3174</v>
      </c>
      <c r="C1268" t="s">
        <v>3175</v>
      </c>
      <c r="D1268" t="s">
        <v>3176</v>
      </c>
      <c r="E1268" t="s">
        <v>3121</v>
      </c>
      <c r="F1268">
        <v>539547</v>
      </c>
      <c r="G1268">
        <v>0</v>
      </c>
      <c r="H1268"/>
      <c r="I1268"/>
      <c r="J1268"/>
      <c r="K1268"/>
      <c r="L1268"/>
      <c r="M1268">
        <v>910118</v>
      </c>
      <c r="N1268">
        <v>91012</v>
      </c>
      <c r="O1268">
        <v>74911</v>
      </c>
      <c r="P1268"/>
      <c r="Q1268"/>
      <c r="R1268"/>
      <c r="S1268"/>
      <c r="T1268">
        <v>241018</v>
      </c>
      <c r="U1268">
        <v>669100</v>
      </c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 spans="1:60" ht="15" x14ac:dyDescent="0.25">
      <c r="A1269">
        <v>10</v>
      </c>
      <c r="B1269" t="s">
        <v>3177</v>
      </c>
      <c r="C1269" t="s">
        <v>3178</v>
      </c>
      <c r="D1269" t="s">
        <v>3179</v>
      </c>
      <c r="E1269" t="s">
        <v>3180</v>
      </c>
      <c r="F1269">
        <v>539547</v>
      </c>
      <c r="G1269">
        <v>0</v>
      </c>
      <c r="H1269"/>
      <c r="I1269"/>
      <c r="J1269"/>
      <c r="K1269"/>
      <c r="L1269"/>
      <c r="M1269">
        <v>890498</v>
      </c>
      <c r="N1269">
        <v>89050</v>
      </c>
      <c r="O1269">
        <v>73145</v>
      </c>
      <c r="P1269"/>
      <c r="Q1269"/>
      <c r="R1269"/>
      <c r="S1269"/>
      <c r="T1269">
        <v>193140</v>
      </c>
      <c r="U1269">
        <v>697358</v>
      </c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 spans="1:60" ht="15" x14ac:dyDescent="0.25">
      <c r="A1270">
        <v>10</v>
      </c>
      <c r="B1270" t="s">
        <v>3181</v>
      </c>
      <c r="C1270" t="s">
        <v>3182</v>
      </c>
      <c r="D1270" t="s">
        <v>3183</v>
      </c>
      <c r="E1270" t="s">
        <v>3184</v>
      </c>
      <c r="F1270">
        <v>539547</v>
      </c>
      <c r="G1270">
        <v>0</v>
      </c>
      <c r="H1270"/>
      <c r="I1270"/>
      <c r="J1270"/>
      <c r="K1270"/>
      <c r="L1270"/>
      <c r="M1270">
        <v>822135</v>
      </c>
      <c r="N1270">
        <v>82214</v>
      </c>
      <c r="O1270">
        <v>66992</v>
      </c>
      <c r="P1270"/>
      <c r="Q1270"/>
      <c r="R1270"/>
      <c r="S1270"/>
      <c r="T1270">
        <v>200901</v>
      </c>
      <c r="U1270">
        <v>621234</v>
      </c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 spans="1:60" ht="15" x14ac:dyDescent="0.25">
      <c r="A1271">
        <v>10</v>
      </c>
      <c r="B1271" t="s">
        <v>3529</v>
      </c>
      <c r="C1271" t="s">
        <v>3422</v>
      </c>
      <c r="D1271" t="s">
        <v>3457</v>
      </c>
      <c r="E1271" t="s">
        <v>3121</v>
      </c>
      <c r="F1271">
        <v>550369</v>
      </c>
      <c r="G1271">
        <v>0</v>
      </c>
      <c r="H1271"/>
      <c r="I1271"/>
      <c r="J1271"/>
      <c r="K1271"/>
      <c r="L1271"/>
      <c r="M1271">
        <v>911800</v>
      </c>
      <c r="N1271">
        <v>91180</v>
      </c>
      <c r="O1271">
        <v>75062</v>
      </c>
      <c r="P1271"/>
      <c r="Q1271"/>
      <c r="R1271"/>
      <c r="S1271"/>
      <c r="T1271">
        <v>183746</v>
      </c>
      <c r="U1271">
        <v>728054</v>
      </c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 spans="1:60" ht="15" x14ac:dyDescent="0.25">
      <c r="A1272">
        <v>10</v>
      </c>
      <c r="B1272" t="s">
        <v>3514</v>
      </c>
      <c r="C1272" t="s">
        <v>3515</v>
      </c>
      <c r="D1272" t="s">
        <v>3516</v>
      </c>
      <c r="E1272" t="s">
        <v>3517</v>
      </c>
      <c r="F1272">
        <v>539547</v>
      </c>
      <c r="G1272">
        <v>0</v>
      </c>
      <c r="H1272"/>
      <c r="I1272"/>
      <c r="J1272"/>
      <c r="K1272"/>
      <c r="L1272"/>
      <c r="M1272">
        <v>1077807</v>
      </c>
      <c r="N1272">
        <v>107781</v>
      </c>
      <c r="O1272">
        <v>90003</v>
      </c>
      <c r="P1272"/>
      <c r="Q1272"/>
      <c r="R1272"/>
      <c r="S1272"/>
      <c r="T1272">
        <v>229429</v>
      </c>
      <c r="U1272">
        <v>848378</v>
      </c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 spans="1:60" ht="15" x14ac:dyDescent="0.25">
      <c r="A1273">
        <v>10</v>
      </c>
      <c r="B1273" t="s">
        <v>3185</v>
      </c>
      <c r="C1273" t="s">
        <v>3186</v>
      </c>
      <c r="D1273" t="s">
        <v>3187</v>
      </c>
      <c r="E1273" t="s">
        <v>3121</v>
      </c>
      <c r="F1273">
        <v>539547</v>
      </c>
      <c r="G1273">
        <v>0</v>
      </c>
      <c r="H1273"/>
      <c r="I1273"/>
      <c r="J1273"/>
      <c r="K1273"/>
      <c r="L1273"/>
      <c r="M1273">
        <v>875477</v>
      </c>
      <c r="N1273">
        <v>87548</v>
      </c>
      <c r="O1273">
        <v>71793</v>
      </c>
      <c r="P1273"/>
      <c r="Q1273"/>
      <c r="R1273"/>
      <c r="S1273"/>
      <c r="T1273">
        <v>176736</v>
      </c>
      <c r="U1273">
        <v>698741</v>
      </c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 spans="1:60" ht="15" x14ac:dyDescent="0.25">
      <c r="A1274">
        <v>10</v>
      </c>
      <c r="B1274" t="s">
        <v>3188</v>
      </c>
      <c r="C1274" t="s">
        <v>3189</v>
      </c>
      <c r="D1274" t="s">
        <v>3190</v>
      </c>
      <c r="E1274" t="s">
        <v>3121</v>
      </c>
      <c r="F1274">
        <v>539547</v>
      </c>
      <c r="G1274">
        <v>0</v>
      </c>
      <c r="H1274"/>
      <c r="I1274"/>
      <c r="J1274"/>
      <c r="K1274"/>
      <c r="L1274"/>
      <c r="M1274">
        <v>852485</v>
      </c>
      <c r="N1274">
        <v>85249</v>
      </c>
      <c r="O1274">
        <v>69724</v>
      </c>
      <c r="P1274"/>
      <c r="Q1274"/>
      <c r="R1274"/>
      <c r="S1274"/>
      <c r="T1274">
        <v>172368</v>
      </c>
      <c r="U1274">
        <v>680117</v>
      </c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 spans="1:60" ht="15" x14ac:dyDescent="0.25">
      <c r="A1275">
        <v>10</v>
      </c>
      <c r="B1275" t="s">
        <v>3191</v>
      </c>
      <c r="C1275" t="s">
        <v>3192</v>
      </c>
      <c r="D1275" t="s">
        <v>3193</v>
      </c>
      <c r="E1275" t="s">
        <v>3133</v>
      </c>
      <c r="F1275">
        <v>539547</v>
      </c>
      <c r="G1275">
        <v>0</v>
      </c>
      <c r="H1275"/>
      <c r="I1275"/>
      <c r="J1275"/>
      <c r="K1275"/>
      <c r="L1275"/>
      <c r="M1275">
        <v>798530</v>
      </c>
      <c r="N1275">
        <v>79853</v>
      </c>
      <c r="O1275">
        <v>64868</v>
      </c>
      <c r="P1275"/>
      <c r="Q1275"/>
      <c r="R1275"/>
      <c r="S1275"/>
      <c r="T1275">
        <v>162116</v>
      </c>
      <c r="U1275">
        <v>636414</v>
      </c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 spans="1:60" ht="15" x14ac:dyDescent="0.25">
      <c r="A1276">
        <v>10</v>
      </c>
      <c r="B1276" t="s">
        <v>3194</v>
      </c>
      <c r="C1276" t="s">
        <v>3195</v>
      </c>
      <c r="D1276" t="s">
        <v>3196</v>
      </c>
      <c r="E1276" t="s">
        <v>3197</v>
      </c>
      <c r="F1276">
        <v>539547</v>
      </c>
      <c r="G1276">
        <v>0</v>
      </c>
      <c r="H1276"/>
      <c r="I1276"/>
      <c r="J1276"/>
      <c r="K1276"/>
      <c r="L1276"/>
      <c r="M1276">
        <v>968058</v>
      </c>
      <c r="N1276">
        <v>96806</v>
      </c>
      <c r="O1276">
        <v>80125</v>
      </c>
      <c r="P1276"/>
      <c r="Q1276"/>
      <c r="R1276"/>
      <c r="S1276"/>
      <c r="T1276">
        <v>275676</v>
      </c>
      <c r="U1276">
        <v>692382</v>
      </c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 spans="1:60" ht="15" x14ac:dyDescent="0.25">
      <c r="A1277">
        <v>10</v>
      </c>
      <c r="B1277" t="s">
        <v>3198</v>
      </c>
      <c r="C1277" t="s">
        <v>3199</v>
      </c>
      <c r="D1277" t="s">
        <v>3200</v>
      </c>
      <c r="E1277" t="s">
        <v>3201</v>
      </c>
      <c r="F1277">
        <v>535286</v>
      </c>
      <c r="G1277">
        <v>0</v>
      </c>
      <c r="H1277"/>
      <c r="I1277"/>
      <c r="J1277"/>
      <c r="K1277"/>
      <c r="L1277"/>
      <c r="M1277">
        <v>1179211</v>
      </c>
      <c r="N1277">
        <v>117921</v>
      </c>
      <c r="O1277">
        <v>99129</v>
      </c>
      <c r="P1277"/>
      <c r="Q1277"/>
      <c r="R1277"/>
      <c r="S1277"/>
      <c r="T1277">
        <v>268203</v>
      </c>
      <c r="U1277">
        <v>911008</v>
      </c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 spans="1:60" ht="15" x14ac:dyDescent="0.25">
      <c r="A1278">
        <v>10</v>
      </c>
      <c r="B1278" t="s">
        <v>3202</v>
      </c>
      <c r="C1278" t="s">
        <v>3203</v>
      </c>
      <c r="D1278" t="s">
        <v>3204</v>
      </c>
      <c r="E1278" t="s">
        <v>3205</v>
      </c>
      <c r="F1278">
        <v>550369</v>
      </c>
      <c r="G1278">
        <v>0</v>
      </c>
      <c r="H1278"/>
      <c r="I1278"/>
      <c r="J1278"/>
      <c r="K1278"/>
      <c r="L1278"/>
      <c r="M1278">
        <v>972778</v>
      </c>
      <c r="N1278">
        <v>97278</v>
      </c>
      <c r="O1278">
        <v>80550</v>
      </c>
      <c r="P1278"/>
      <c r="Q1278"/>
      <c r="R1278"/>
      <c r="S1278"/>
      <c r="T1278">
        <v>195332</v>
      </c>
      <c r="U1278">
        <v>777446</v>
      </c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 spans="1:60" ht="15" x14ac:dyDescent="0.25">
      <c r="A1279">
        <v>10</v>
      </c>
      <c r="B1279" t="s">
        <v>3206</v>
      </c>
      <c r="C1279" t="s">
        <v>3207</v>
      </c>
      <c r="D1279" t="s">
        <v>3208</v>
      </c>
      <c r="E1279" t="s">
        <v>3209</v>
      </c>
      <c r="F1279">
        <v>469105</v>
      </c>
      <c r="G1279">
        <v>0</v>
      </c>
      <c r="H1279"/>
      <c r="I1279"/>
      <c r="J1279"/>
      <c r="K1279"/>
      <c r="L1279"/>
      <c r="M1279">
        <v>469105</v>
      </c>
      <c r="N1279">
        <v>46911</v>
      </c>
      <c r="O1279">
        <v>35219</v>
      </c>
      <c r="P1279"/>
      <c r="Q1279"/>
      <c r="R1279"/>
      <c r="S1279"/>
      <c r="T1279">
        <v>173321</v>
      </c>
      <c r="U1279">
        <v>295784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 spans="1:60" ht="15" x14ac:dyDescent="0.25">
      <c r="A1280">
        <v>10</v>
      </c>
      <c r="B1280" t="s">
        <v>3210</v>
      </c>
      <c r="C1280" t="s">
        <v>3211</v>
      </c>
      <c r="D1280" t="s">
        <v>3212</v>
      </c>
      <c r="E1280" t="s">
        <v>3213</v>
      </c>
      <c r="F1280">
        <v>539547</v>
      </c>
      <c r="G1280">
        <v>0</v>
      </c>
      <c r="H1280"/>
      <c r="I1280"/>
      <c r="J1280"/>
      <c r="K1280"/>
      <c r="L1280"/>
      <c r="M1280">
        <v>847089</v>
      </c>
      <c r="N1280">
        <v>84709</v>
      </c>
      <c r="O1280">
        <v>69238</v>
      </c>
      <c r="P1280"/>
      <c r="Q1280"/>
      <c r="R1280"/>
      <c r="S1280"/>
      <c r="T1280">
        <v>214692</v>
      </c>
      <c r="U1280">
        <v>632397</v>
      </c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 spans="1:60" ht="15" x14ac:dyDescent="0.25">
      <c r="A1281">
        <v>10</v>
      </c>
      <c r="B1281" t="s">
        <v>3214</v>
      </c>
      <c r="C1281" t="s">
        <v>3215</v>
      </c>
      <c r="D1281" t="s">
        <v>3216</v>
      </c>
      <c r="E1281" t="s">
        <v>3121</v>
      </c>
      <c r="F1281">
        <v>550369</v>
      </c>
      <c r="G1281">
        <v>0</v>
      </c>
      <c r="H1281"/>
      <c r="I1281"/>
      <c r="J1281"/>
      <c r="K1281"/>
      <c r="L1281"/>
      <c r="M1281">
        <v>915865</v>
      </c>
      <c r="N1281">
        <v>91587</v>
      </c>
      <c r="O1281">
        <v>75428</v>
      </c>
      <c r="P1281"/>
      <c r="Q1281"/>
      <c r="R1281"/>
      <c r="S1281"/>
      <c r="T1281">
        <v>229019</v>
      </c>
      <c r="U1281">
        <v>686846</v>
      </c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 spans="1:60" ht="15" x14ac:dyDescent="0.25">
      <c r="A1282">
        <v>10</v>
      </c>
      <c r="B1282" t="s">
        <v>3217</v>
      </c>
      <c r="C1282" t="s">
        <v>3218</v>
      </c>
      <c r="D1282" t="s">
        <v>3166</v>
      </c>
      <c r="E1282" t="s">
        <v>3078</v>
      </c>
      <c r="F1282">
        <v>415496</v>
      </c>
      <c r="G1282">
        <v>0</v>
      </c>
      <c r="H1282"/>
      <c r="I1282"/>
      <c r="J1282"/>
      <c r="K1282"/>
      <c r="L1282"/>
      <c r="M1282">
        <v>415496</v>
      </c>
      <c r="N1282">
        <v>41550</v>
      </c>
      <c r="O1282">
        <v>30395</v>
      </c>
      <c r="P1282"/>
      <c r="Q1282"/>
      <c r="R1282"/>
      <c r="S1282"/>
      <c r="T1282">
        <v>125350</v>
      </c>
      <c r="U1282">
        <v>290146</v>
      </c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 spans="1:60" ht="15" x14ac:dyDescent="0.25">
      <c r="A1283">
        <v>10</v>
      </c>
      <c r="B1283" t="s">
        <v>3219</v>
      </c>
      <c r="C1283" t="s">
        <v>3220</v>
      </c>
      <c r="D1283" t="s">
        <v>3221</v>
      </c>
      <c r="E1283" t="s">
        <v>3121</v>
      </c>
      <c r="F1283">
        <v>577826</v>
      </c>
      <c r="G1283">
        <v>0</v>
      </c>
      <c r="H1283"/>
      <c r="I1283"/>
      <c r="J1283"/>
      <c r="K1283"/>
      <c r="L1283"/>
      <c r="M1283">
        <v>1105982</v>
      </c>
      <c r="N1283">
        <v>110598</v>
      </c>
      <c r="O1283">
        <v>92538</v>
      </c>
      <c r="P1283"/>
      <c r="Q1283"/>
      <c r="R1283"/>
      <c r="S1283"/>
      <c r="T1283">
        <v>303014</v>
      </c>
      <c r="U1283">
        <v>802968</v>
      </c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 spans="1:60" ht="15" x14ac:dyDescent="0.25">
      <c r="A1284">
        <v>10</v>
      </c>
      <c r="B1284" t="s">
        <v>3222</v>
      </c>
      <c r="C1284" t="s">
        <v>3223</v>
      </c>
      <c r="D1284" t="s">
        <v>3224</v>
      </c>
      <c r="E1284" t="s">
        <v>3078</v>
      </c>
      <c r="F1284">
        <v>419582</v>
      </c>
      <c r="G1284">
        <v>0</v>
      </c>
      <c r="H1284"/>
      <c r="I1284"/>
      <c r="J1284"/>
      <c r="K1284"/>
      <c r="L1284"/>
      <c r="M1284">
        <v>419582</v>
      </c>
      <c r="N1284">
        <v>41958</v>
      </c>
      <c r="O1284">
        <v>30762</v>
      </c>
      <c r="P1284"/>
      <c r="Q1284"/>
      <c r="R1284"/>
      <c r="S1284"/>
      <c r="T1284">
        <v>115016</v>
      </c>
      <c r="U1284">
        <v>304566</v>
      </c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 spans="1:60" ht="15" x14ac:dyDescent="0.25">
      <c r="A1285">
        <v>10</v>
      </c>
      <c r="B1285" t="s">
        <v>3225</v>
      </c>
      <c r="C1285" t="s">
        <v>3226</v>
      </c>
      <c r="D1285" t="s">
        <v>3227</v>
      </c>
      <c r="E1285" t="s">
        <v>3228</v>
      </c>
      <c r="F1285">
        <v>371016</v>
      </c>
      <c r="G1285">
        <v>0</v>
      </c>
      <c r="H1285"/>
      <c r="I1285"/>
      <c r="J1285"/>
      <c r="K1285"/>
      <c r="L1285"/>
      <c r="M1285">
        <v>396313</v>
      </c>
      <c r="N1285">
        <v>39631</v>
      </c>
      <c r="O1285">
        <v>28668</v>
      </c>
      <c r="P1285"/>
      <c r="Q1285"/>
      <c r="R1285"/>
      <c r="S1285"/>
      <c r="T1285">
        <v>84009</v>
      </c>
      <c r="U1285">
        <v>312304</v>
      </c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 spans="1:60" ht="15" x14ac:dyDescent="0.25">
      <c r="A1286">
        <v>10</v>
      </c>
      <c r="B1286" t="s">
        <v>3229</v>
      </c>
      <c r="C1286" t="s">
        <v>3230</v>
      </c>
      <c r="D1286" t="s">
        <v>3231</v>
      </c>
      <c r="E1286" t="s">
        <v>3184</v>
      </c>
      <c r="F1286">
        <v>539547</v>
      </c>
      <c r="G1286">
        <v>0</v>
      </c>
      <c r="H1286"/>
      <c r="I1286"/>
      <c r="J1286"/>
      <c r="K1286"/>
      <c r="L1286"/>
      <c r="M1286">
        <v>762969</v>
      </c>
      <c r="N1286">
        <v>76297</v>
      </c>
      <c r="O1286">
        <v>61667</v>
      </c>
      <c r="P1286"/>
      <c r="Q1286"/>
      <c r="R1286"/>
      <c r="S1286"/>
      <c r="T1286">
        <v>204209</v>
      </c>
      <c r="U1286">
        <v>558760</v>
      </c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 spans="1:60" ht="15" x14ac:dyDescent="0.25">
      <c r="A1287">
        <v>10</v>
      </c>
      <c r="B1287" t="s">
        <v>3232</v>
      </c>
      <c r="C1287" t="s">
        <v>3233</v>
      </c>
      <c r="D1287" t="s">
        <v>3234</v>
      </c>
      <c r="E1287" t="s">
        <v>3235</v>
      </c>
      <c r="F1287">
        <v>539547</v>
      </c>
      <c r="G1287">
        <v>0</v>
      </c>
      <c r="H1287"/>
      <c r="I1287"/>
      <c r="J1287"/>
      <c r="K1287"/>
      <c r="L1287"/>
      <c r="M1287">
        <v>922687</v>
      </c>
      <c r="N1287">
        <v>92269</v>
      </c>
      <c r="O1287">
        <v>76042</v>
      </c>
      <c r="P1287"/>
      <c r="Q1287"/>
      <c r="R1287"/>
      <c r="S1287"/>
      <c r="T1287">
        <v>213306</v>
      </c>
      <c r="U1287">
        <v>709381</v>
      </c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 spans="1:60" ht="15" x14ac:dyDescent="0.25">
      <c r="A1288">
        <v>10</v>
      </c>
      <c r="B1288" t="s">
        <v>3500</v>
      </c>
      <c r="C1288" t="s">
        <v>3501</v>
      </c>
      <c r="D1288" t="s">
        <v>3502</v>
      </c>
      <c r="E1288" t="s">
        <v>3503</v>
      </c>
      <c r="F1288">
        <v>539547</v>
      </c>
      <c r="G1288">
        <v>0</v>
      </c>
      <c r="H1288"/>
      <c r="I1288"/>
      <c r="J1288"/>
      <c r="K1288"/>
      <c r="L1288"/>
      <c r="M1288">
        <v>1124220</v>
      </c>
      <c r="N1288">
        <v>112422</v>
      </c>
      <c r="O1288">
        <v>94180</v>
      </c>
      <c r="P1288"/>
      <c r="Q1288"/>
      <c r="R1288"/>
      <c r="S1288"/>
      <c r="T1288">
        <v>332447</v>
      </c>
      <c r="U1288">
        <v>791773</v>
      </c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 spans="1:60" ht="15" x14ac:dyDescent="0.25">
      <c r="A1289">
        <v>10</v>
      </c>
      <c r="B1289" t="s">
        <v>3236</v>
      </c>
      <c r="C1289" t="s">
        <v>3237</v>
      </c>
      <c r="D1289" t="s">
        <v>3179</v>
      </c>
      <c r="E1289" t="s">
        <v>3238</v>
      </c>
      <c r="F1289">
        <v>539547</v>
      </c>
      <c r="G1289">
        <v>0</v>
      </c>
      <c r="H1289"/>
      <c r="I1289"/>
      <c r="J1289"/>
      <c r="K1289"/>
      <c r="L1289"/>
      <c r="M1289">
        <v>744575</v>
      </c>
      <c r="N1289">
        <v>74458</v>
      </c>
      <c r="O1289">
        <v>60012</v>
      </c>
      <c r="P1289"/>
      <c r="Q1289"/>
      <c r="R1289"/>
      <c r="S1289"/>
      <c r="T1289">
        <v>160465</v>
      </c>
      <c r="U1289">
        <v>584110</v>
      </c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 spans="1:60" ht="15" x14ac:dyDescent="0.25">
      <c r="A1290">
        <v>10</v>
      </c>
      <c r="B1290" t="s">
        <v>3239</v>
      </c>
      <c r="C1290" t="s">
        <v>3240</v>
      </c>
      <c r="D1290" t="s">
        <v>3241</v>
      </c>
      <c r="E1290" t="s">
        <v>3242</v>
      </c>
      <c r="F1290">
        <v>539547</v>
      </c>
      <c r="G1290">
        <v>0</v>
      </c>
      <c r="H1290"/>
      <c r="I1290"/>
      <c r="J1290"/>
      <c r="K1290"/>
      <c r="L1290"/>
      <c r="M1290">
        <v>960394</v>
      </c>
      <c r="N1290">
        <v>96039</v>
      </c>
      <c r="O1290">
        <v>79435</v>
      </c>
      <c r="P1290"/>
      <c r="Q1290"/>
      <c r="R1290"/>
      <c r="S1290"/>
      <c r="T1290">
        <v>192869</v>
      </c>
      <c r="U1290">
        <v>767525</v>
      </c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 spans="1:60" ht="15" x14ac:dyDescent="0.25">
      <c r="A1291">
        <v>10</v>
      </c>
      <c r="B1291" t="s">
        <v>3243</v>
      </c>
      <c r="C1291" t="s">
        <v>3244</v>
      </c>
      <c r="D1291" t="s">
        <v>3245</v>
      </c>
      <c r="E1291" t="s">
        <v>3242</v>
      </c>
      <c r="F1291">
        <v>550369</v>
      </c>
      <c r="G1291">
        <v>0</v>
      </c>
      <c r="H1291"/>
      <c r="I1291"/>
      <c r="J1291"/>
      <c r="K1291"/>
      <c r="L1291"/>
      <c r="M1291">
        <v>897102</v>
      </c>
      <c r="N1291">
        <v>89710</v>
      </c>
      <c r="O1291">
        <v>73739</v>
      </c>
      <c r="P1291"/>
      <c r="Q1291"/>
      <c r="R1291"/>
      <c r="S1291"/>
      <c r="T1291">
        <v>211253</v>
      </c>
      <c r="U1291">
        <v>685849</v>
      </c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 spans="1:60" ht="15" x14ac:dyDescent="0.25">
      <c r="A1292">
        <v>10</v>
      </c>
      <c r="B1292" t="s">
        <v>3246</v>
      </c>
      <c r="C1292" t="s">
        <v>3247</v>
      </c>
      <c r="D1292" t="s">
        <v>3248</v>
      </c>
      <c r="E1292" t="s">
        <v>3249</v>
      </c>
      <c r="F1292">
        <v>539547</v>
      </c>
      <c r="G1292">
        <v>0</v>
      </c>
      <c r="H1292"/>
      <c r="I1292"/>
      <c r="J1292"/>
      <c r="K1292"/>
      <c r="L1292"/>
      <c r="M1292">
        <v>852485</v>
      </c>
      <c r="N1292">
        <v>85249</v>
      </c>
      <c r="O1292">
        <v>69724</v>
      </c>
      <c r="P1292"/>
      <c r="Q1292"/>
      <c r="R1292"/>
      <c r="S1292"/>
      <c r="T1292">
        <v>178818</v>
      </c>
      <c r="U1292">
        <v>673667</v>
      </c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 spans="1:60" ht="15" x14ac:dyDescent="0.25">
      <c r="A1293">
        <v>10</v>
      </c>
      <c r="B1293" t="s">
        <v>3250</v>
      </c>
      <c r="C1293" t="s">
        <v>3251</v>
      </c>
      <c r="D1293" t="s">
        <v>3252</v>
      </c>
      <c r="E1293" t="s">
        <v>3078</v>
      </c>
      <c r="F1293">
        <v>415496</v>
      </c>
      <c r="G1293">
        <v>0</v>
      </c>
      <c r="H1293"/>
      <c r="I1293"/>
      <c r="J1293"/>
      <c r="K1293"/>
      <c r="L1293"/>
      <c r="M1293">
        <v>705533</v>
      </c>
      <c r="N1293">
        <v>70553</v>
      </c>
      <c r="O1293">
        <v>56498</v>
      </c>
      <c r="P1293"/>
      <c r="Q1293"/>
      <c r="R1293"/>
      <c r="S1293"/>
      <c r="T1293">
        <v>316956</v>
      </c>
      <c r="U1293">
        <v>388577</v>
      </c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 spans="1:60" ht="15" x14ac:dyDescent="0.25">
      <c r="A1294">
        <v>10</v>
      </c>
      <c r="B1294" t="s">
        <v>3253</v>
      </c>
      <c r="C1294" t="s">
        <v>3254</v>
      </c>
      <c r="D1294" t="s">
        <v>3255</v>
      </c>
      <c r="E1294" t="s">
        <v>3256</v>
      </c>
      <c r="F1294">
        <v>608457</v>
      </c>
      <c r="G1294">
        <v>0</v>
      </c>
      <c r="H1294"/>
      <c r="I1294"/>
      <c r="J1294"/>
      <c r="K1294"/>
      <c r="L1294"/>
      <c r="M1294">
        <v>1055397</v>
      </c>
      <c r="N1294">
        <v>105540</v>
      </c>
      <c r="O1294">
        <v>87986</v>
      </c>
      <c r="P1294"/>
      <c r="Q1294"/>
      <c r="R1294"/>
      <c r="S1294"/>
      <c r="T1294">
        <v>255461</v>
      </c>
      <c r="U1294">
        <v>799936</v>
      </c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 spans="1:60" ht="15" x14ac:dyDescent="0.25">
      <c r="A1295">
        <v>10</v>
      </c>
      <c r="B1295" t="s">
        <v>3257</v>
      </c>
      <c r="C1295" t="s">
        <v>3258</v>
      </c>
      <c r="D1295" t="s">
        <v>3259</v>
      </c>
      <c r="E1295" t="s">
        <v>3078</v>
      </c>
      <c r="F1295">
        <v>396798</v>
      </c>
      <c r="G1295">
        <v>0</v>
      </c>
      <c r="H1295"/>
      <c r="I1295"/>
      <c r="J1295"/>
      <c r="K1295"/>
      <c r="L1295"/>
      <c r="M1295">
        <v>423852</v>
      </c>
      <c r="N1295">
        <v>33060</v>
      </c>
      <c r="O1295">
        <v>32079</v>
      </c>
      <c r="P1295"/>
      <c r="Q1295"/>
      <c r="R1295"/>
      <c r="S1295"/>
      <c r="T1295">
        <v>107557</v>
      </c>
      <c r="U1295">
        <v>316295</v>
      </c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 spans="1:60" ht="15" x14ac:dyDescent="0.25">
      <c r="A1296">
        <v>10</v>
      </c>
      <c r="B1296" t="s">
        <v>3260</v>
      </c>
      <c r="C1296" t="s">
        <v>3261</v>
      </c>
      <c r="D1296" t="s">
        <v>3111</v>
      </c>
      <c r="E1296" t="s">
        <v>3133</v>
      </c>
      <c r="F1296">
        <v>539547</v>
      </c>
      <c r="G1296">
        <v>0</v>
      </c>
      <c r="H1296"/>
      <c r="I1296"/>
      <c r="J1296"/>
      <c r="K1296"/>
      <c r="L1296"/>
      <c r="M1296">
        <v>916863</v>
      </c>
      <c r="N1296">
        <v>91686</v>
      </c>
      <c r="O1296">
        <v>75518</v>
      </c>
      <c r="P1296"/>
      <c r="Q1296"/>
      <c r="R1296"/>
      <c r="S1296"/>
      <c r="T1296">
        <v>230349</v>
      </c>
      <c r="U1296">
        <v>686514</v>
      </c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 spans="1:60" ht="15" x14ac:dyDescent="0.25">
      <c r="A1297">
        <v>10</v>
      </c>
      <c r="B1297" t="s">
        <v>3262</v>
      </c>
      <c r="C1297" t="s">
        <v>3263</v>
      </c>
      <c r="D1297" t="s">
        <v>3264</v>
      </c>
      <c r="E1297" t="s">
        <v>3121</v>
      </c>
      <c r="F1297">
        <v>539547</v>
      </c>
      <c r="G1297">
        <v>0</v>
      </c>
      <c r="H1297"/>
      <c r="I1297"/>
      <c r="J1297"/>
      <c r="K1297"/>
      <c r="L1297"/>
      <c r="M1297">
        <v>798530</v>
      </c>
      <c r="N1297">
        <v>79853</v>
      </c>
      <c r="O1297">
        <v>64868</v>
      </c>
      <c r="P1297"/>
      <c r="Q1297"/>
      <c r="R1297"/>
      <c r="S1297"/>
      <c r="T1297">
        <v>170716</v>
      </c>
      <c r="U1297">
        <v>627814</v>
      </c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</row>
    <row r="1298" spans="1:60" ht="15" x14ac:dyDescent="0.25">
      <c r="A1298">
        <v>10</v>
      </c>
      <c r="B1298" t="s">
        <v>3265</v>
      </c>
      <c r="C1298" t="s">
        <v>3266</v>
      </c>
      <c r="D1298" t="s">
        <v>3267</v>
      </c>
      <c r="E1298" t="s">
        <v>3082</v>
      </c>
      <c r="F1298">
        <v>396798</v>
      </c>
      <c r="G1298">
        <v>0</v>
      </c>
      <c r="H1298"/>
      <c r="I1298"/>
      <c r="J1298"/>
      <c r="K1298"/>
      <c r="L1298"/>
      <c r="M1298">
        <v>423852</v>
      </c>
      <c r="N1298">
        <v>42385</v>
      </c>
      <c r="O1298">
        <v>31147</v>
      </c>
      <c r="P1298"/>
      <c r="Q1298"/>
      <c r="R1298"/>
      <c r="S1298"/>
      <c r="T1298">
        <v>129050</v>
      </c>
      <c r="U1298">
        <v>294802</v>
      </c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 spans="1:60" ht="15" x14ac:dyDescent="0.25">
      <c r="A1299">
        <v>10</v>
      </c>
      <c r="B1299" t="s">
        <v>3268</v>
      </c>
      <c r="C1299" t="s">
        <v>3269</v>
      </c>
      <c r="D1299" t="s">
        <v>3270</v>
      </c>
      <c r="E1299" t="s">
        <v>3271</v>
      </c>
      <c r="F1299">
        <v>535286</v>
      </c>
      <c r="G1299">
        <v>0</v>
      </c>
      <c r="H1299"/>
      <c r="I1299"/>
      <c r="J1299"/>
      <c r="K1299"/>
      <c r="L1299"/>
      <c r="M1299">
        <v>839061</v>
      </c>
      <c r="N1299">
        <v>83906</v>
      </c>
      <c r="O1299">
        <v>68515</v>
      </c>
      <c r="P1299"/>
      <c r="Q1299"/>
      <c r="R1299"/>
      <c r="S1299"/>
      <c r="T1299">
        <v>179774</v>
      </c>
      <c r="U1299">
        <v>659287</v>
      </c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 spans="1:60" ht="15" x14ac:dyDescent="0.25">
      <c r="A1300">
        <v>10</v>
      </c>
      <c r="B1300" t="s">
        <v>3272</v>
      </c>
      <c r="C1300" t="s">
        <v>3273</v>
      </c>
      <c r="D1300" t="s">
        <v>3274</v>
      </c>
      <c r="E1300" t="s">
        <v>3117</v>
      </c>
      <c r="F1300">
        <v>539547</v>
      </c>
      <c r="G1300">
        <v>0</v>
      </c>
      <c r="H1300"/>
      <c r="I1300"/>
      <c r="J1300"/>
      <c r="K1300"/>
      <c r="L1300"/>
      <c r="M1300">
        <v>1211774</v>
      </c>
      <c r="N1300">
        <v>121177</v>
      </c>
      <c r="O1300">
        <v>102060</v>
      </c>
      <c r="P1300"/>
      <c r="Q1300"/>
      <c r="R1300"/>
      <c r="S1300"/>
      <c r="T1300">
        <v>279882</v>
      </c>
      <c r="U1300">
        <v>931892</v>
      </c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 spans="1:60" ht="15" x14ac:dyDescent="0.25">
      <c r="A1301">
        <v>10</v>
      </c>
      <c r="B1301" t="s">
        <v>3518</v>
      </c>
      <c r="C1301" t="s">
        <v>3123</v>
      </c>
      <c r="D1301" t="s">
        <v>3519</v>
      </c>
      <c r="E1301" t="s">
        <v>3520</v>
      </c>
      <c r="F1301">
        <v>535286</v>
      </c>
      <c r="G1301">
        <v>0</v>
      </c>
      <c r="H1301"/>
      <c r="I1301"/>
      <c r="J1301"/>
      <c r="K1301"/>
      <c r="L1301"/>
      <c r="M1301">
        <v>877079</v>
      </c>
      <c r="N1301">
        <v>87708</v>
      </c>
      <c r="O1301">
        <v>71937</v>
      </c>
      <c r="P1301"/>
      <c r="Q1301"/>
      <c r="R1301"/>
      <c r="S1301"/>
      <c r="T1301">
        <v>176998</v>
      </c>
      <c r="U1301">
        <v>700081</v>
      </c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 spans="1:60" ht="15" x14ac:dyDescent="0.25">
      <c r="A1302">
        <v>10</v>
      </c>
      <c r="B1302" t="s">
        <v>3275</v>
      </c>
      <c r="C1302" t="s">
        <v>3276</v>
      </c>
      <c r="D1302" t="s">
        <v>3277</v>
      </c>
      <c r="E1302" t="s">
        <v>3228</v>
      </c>
      <c r="F1302">
        <v>396798</v>
      </c>
      <c r="G1302">
        <v>0</v>
      </c>
      <c r="H1302"/>
      <c r="I1302"/>
      <c r="J1302"/>
      <c r="K1302"/>
      <c r="L1302"/>
      <c r="M1302">
        <v>505016</v>
      </c>
      <c r="N1302">
        <v>50502</v>
      </c>
      <c r="O1302">
        <v>38451</v>
      </c>
      <c r="P1302"/>
      <c r="Q1302"/>
      <c r="R1302"/>
      <c r="S1302"/>
      <c r="T1302">
        <v>153389</v>
      </c>
      <c r="U1302">
        <v>351627</v>
      </c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 spans="1:60" ht="15" x14ac:dyDescent="0.25">
      <c r="A1303">
        <v>10</v>
      </c>
      <c r="B1303" t="s">
        <v>3504</v>
      </c>
      <c r="C1303" t="s">
        <v>3505</v>
      </c>
      <c r="D1303" t="s">
        <v>3506</v>
      </c>
      <c r="E1303" t="s">
        <v>3507</v>
      </c>
      <c r="F1303">
        <v>535286</v>
      </c>
      <c r="G1303">
        <v>0</v>
      </c>
      <c r="H1303"/>
      <c r="I1303"/>
      <c r="J1303"/>
      <c r="K1303"/>
      <c r="L1303"/>
      <c r="M1303">
        <v>843623</v>
      </c>
      <c r="N1303">
        <v>84362</v>
      </c>
      <c r="O1303">
        <v>68926</v>
      </c>
      <c r="P1303"/>
      <c r="Q1303"/>
      <c r="R1303"/>
      <c r="S1303"/>
      <c r="T1303">
        <v>170641</v>
      </c>
      <c r="U1303">
        <v>672982</v>
      </c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 spans="1:60" ht="15" x14ac:dyDescent="0.25">
      <c r="A1304">
        <v>10</v>
      </c>
      <c r="B1304" t="s">
        <v>3278</v>
      </c>
      <c r="C1304" t="s">
        <v>3279</v>
      </c>
      <c r="D1304" t="s">
        <v>3280</v>
      </c>
      <c r="E1304" t="s">
        <v>3281</v>
      </c>
      <c r="F1304">
        <v>412398</v>
      </c>
      <c r="G1304">
        <v>0</v>
      </c>
      <c r="H1304"/>
      <c r="I1304"/>
      <c r="J1304"/>
      <c r="K1304"/>
      <c r="L1304"/>
      <c r="M1304">
        <v>524870</v>
      </c>
      <c r="N1304">
        <v>52487</v>
      </c>
      <c r="O1304">
        <v>40238</v>
      </c>
      <c r="P1304"/>
      <c r="Q1304"/>
      <c r="R1304"/>
      <c r="S1304"/>
      <c r="T1304">
        <v>108849</v>
      </c>
      <c r="U1304">
        <v>416021</v>
      </c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 spans="1:60" ht="15" x14ac:dyDescent="0.25">
      <c r="A1305">
        <v>10</v>
      </c>
      <c r="B1305" t="s">
        <v>3282</v>
      </c>
      <c r="C1305" t="s">
        <v>3283</v>
      </c>
      <c r="D1305" t="s">
        <v>3284</v>
      </c>
      <c r="E1305" t="s">
        <v>3285</v>
      </c>
      <c r="F1305">
        <v>371016</v>
      </c>
      <c r="G1305">
        <v>0</v>
      </c>
      <c r="H1305"/>
      <c r="I1305"/>
      <c r="J1305"/>
      <c r="K1305"/>
      <c r="L1305"/>
      <c r="M1305">
        <v>445219</v>
      </c>
      <c r="N1305">
        <v>44522</v>
      </c>
      <c r="O1305">
        <v>33070</v>
      </c>
      <c r="P1305"/>
      <c r="Q1305"/>
      <c r="R1305"/>
      <c r="S1305"/>
      <c r="T1305">
        <v>93302</v>
      </c>
      <c r="U1305">
        <v>351917</v>
      </c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 spans="1:60" ht="15" x14ac:dyDescent="0.25">
      <c r="A1306">
        <v>10</v>
      </c>
      <c r="B1306" t="s">
        <v>3286</v>
      </c>
      <c r="C1306" t="s">
        <v>3287</v>
      </c>
      <c r="D1306" t="s">
        <v>3288</v>
      </c>
      <c r="E1306" t="s">
        <v>3289</v>
      </c>
      <c r="F1306">
        <v>550369</v>
      </c>
      <c r="G1306">
        <v>0</v>
      </c>
      <c r="H1306"/>
      <c r="I1306"/>
      <c r="J1306"/>
      <c r="K1306"/>
      <c r="L1306"/>
      <c r="M1306">
        <v>1165406</v>
      </c>
      <c r="N1306">
        <v>116541</v>
      </c>
      <c r="O1306">
        <v>97887</v>
      </c>
      <c r="P1306"/>
      <c r="Q1306"/>
      <c r="R1306"/>
      <c r="S1306"/>
      <c r="T1306">
        <v>231932</v>
      </c>
      <c r="U1306">
        <v>933474</v>
      </c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 spans="1:60" ht="15" x14ac:dyDescent="0.25">
      <c r="A1307">
        <v>10</v>
      </c>
      <c r="B1307" t="s">
        <v>3290</v>
      </c>
      <c r="C1307" t="s">
        <v>3291</v>
      </c>
      <c r="D1307" t="s">
        <v>3292</v>
      </c>
      <c r="E1307" t="s">
        <v>3150</v>
      </c>
      <c r="F1307">
        <v>535286</v>
      </c>
      <c r="G1307">
        <v>0</v>
      </c>
      <c r="H1307"/>
      <c r="I1307"/>
      <c r="J1307"/>
      <c r="K1307"/>
      <c r="L1307"/>
      <c r="M1307">
        <v>962542</v>
      </c>
      <c r="N1307">
        <v>96254</v>
      </c>
      <c r="O1307">
        <v>79629</v>
      </c>
      <c r="P1307"/>
      <c r="Q1307"/>
      <c r="R1307"/>
      <c r="S1307"/>
      <c r="T1307">
        <v>218136</v>
      </c>
      <c r="U1307">
        <v>744406</v>
      </c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 spans="1:60" ht="15" x14ac:dyDescent="0.25">
      <c r="A1308">
        <v>10</v>
      </c>
      <c r="B1308" t="s">
        <v>3293</v>
      </c>
      <c r="C1308" t="s">
        <v>3294</v>
      </c>
      <c r="D1308" t="s">
        <v>3295</v>
      </c>
      <c r="E1308" t="s">
        <v>3296</v>
      </c>
      <c r="F1308">
        <v>535286</v>
      </c>
      <c r="G1308">
        <v>0</v>
      </c>
      <c r="H1308"/>
      <c r="I1308"/>
      <c r="J1308"/>
      <c r="K1308"/>
      <c r="L1308"/>
      <c r="M1308">
        <v>846969</v>
      </c>
      <c r="N1308">
        <v>84697</v>
      </c>
      <c r="O1308">
        <v>69227</v>
      </c>
      <c r="P1308"/>
      <c r="Q1308"/>
      <c r="R1308"/>
      <c r="S1308"/>
      <c r="T1308">
        <v>171277</v>
      </c>
      <c r="U1308">
        <v>675692</v>
      </c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 spans="1:60" ht="15" x14ac:dyDescent="0.25">
      <c r="A1309">
        <v>10</v>
      </c>
      <c r="B1309" t="s">
        <v>3297</v>
      </c>
      <c r="C1309" t="s">
        <v>3298</v>
      </c>
      <c r="D1309" t="s">
        <v>3299</v>
      </c>
      <c r="E1309" t="s">
        <v>3184</v>
      </c>
      <c r="F1309">
        <v>535286</v>
      </c>
      <c r="G1309">
        <v>0</v>
      </c>
      <c r="H1309"/>
      <c r="I1309"/>
      <c r="J1309"/>
      <c r="K1309"/>
      <c r="L1309"/>
      <c r="M1309">
        <v>873125</v>
      </c>
      <c r="N1309">
        <v>87313</v>
      </c>
      <c r="O1309">
        <v>71581</v>
      </c>
      <c r="P1309"/>
      <c r="Q1309"/>
      <c r="R1309"/>
      <c r="S1309"/>
      <c r="T1309">
        <v>198747</v>
      </c>
      <c r="U1309">
        <v>674378</v>
      </c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 spans="1:60" ht="15" x14ac:dyDescent="0.25">
      <c r="A1310">
        <v>10</v>
      </c>
      <c r="B1310" t="s">
        <v>3304</v>
      </c>
      <c r="C1310" t="s">
        <v>3305</v>
      </c>
      <c r="D1310" t="s">
        <v>3306</v>
      </c>
      <c r="E1310" t="s">
        <v>3150</v>
      </c>
      <c r="F1310">
        <v>428228</v>
      </c>
      <c r="G1310">
        <v>0</v>
      </c>
      <c r="H1310"/>
      <c r="I1310"/>
      <c r="J1310"/>
      <c r="K1310"/>
      <c r="L1310"/>
      <c r="M1310">
        <v>740834</v>
      </c>
      <c r="N1310">
        <v>74083</v>
      </c>
      <c r="O1310">
        <v>59675</v>
      </c>
      <c r="P1310"/>
      <c r="Q1310"/>
      <c r="R1310"/>
      <c r="S1310"/>
      <c r="T1310">
        <v>156540</v>
      </c>
      <c r="U1310">
        <v>584294</v>
      </c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 spans="1:60" ht="15" x14ac:dyDescent="0.25">
      <c r="A1311">
        <v>10</v>
      </c>
      <c r="B1311" t="s">
        <v>3307</v>
      </c>
      <c r="C1311" t="s">
        <v>3308</v>
      </c>
      <c r="D1311" t="s">
        <v>3309</v>
      </c>
      <c r="E1311" t="s">
        <v>3154</v>
      </c>
      <c r="F1311">
        <v>535286</v>
      </c>
      <c r="G1311">
        <v>0</v>
      </c>
      <c r="H1311"/>
      <c r="I1311"/>
      <c r="J1311"/>
      <c r="K1311"/>
      <c r="L1311"/>
      <c r="M1311">
        <v>899281</v>
      </c>
      <c r="N1311">
        <v>89928</v>
      </c>
      <c r="O1311">
        <v>73935</v>
      </c>
      <c r="P1311"/>
      <c r="Q1311"/>
      <c r="R1311"/>
      <c r="S1311"/>
      <c r="T1311">
        <v>181216</v>
      </c>
      <c r="U1311">
        <v>718065</v>
      </c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 spans="1:60" ht="15" x14ac:dyDescent="0.25">
      <c r="A1312">
        <v>10</v>
      </c>
      <c r="B1312" t="s">
        <v>3310</v>
      </c>
      <c r="C1312" t="s">
        <v>3258</v>
      </c>
      <c r="D1312" t="s">
        <v>3311</v>
      </c>
      <c r="E1312" t="s">
        <v>3133</v>
      </c>
      <c r="F1312">
        <v>539547</v>
      </c>
      <c r="G1312">
        <v>0</v>
      </c>
      <c r="H1312"/>
      <c r="I1312"/>
      <c r="J1312"/>
      <c r="K1312"/>
      <c r="L1312"/>
      <c r="M1312">
        <v>816924</v>
      </c>
      <c r="N1312">
        <v>81692</v>
      </c>
      <c r="O1312">
        <v>66523</v>
      </c>
      <c r="P1312"/>
      <c r="Q1312"/>
      <c r="R1312"/>
      <c r="S1312"/>
      <c r="T1312">
        <v>187410</v>
      </c>
      <c r="U1312">
        <v>629514</v>
      </c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 spans="1:60" ht="15" x14ac:dyDescent="0.25">
      <c r="A1313">
        <v>10</v>
      </c>
      <c r="B1313" t="s">
        <v>3312</v>
      </c>
      <c r="C1313" t="s">
        <v>3313</v>
      </c>
      <c r="D1313" t="s">
        <v>3314</v>
      </c>
      <c r="E1313" t="s">
        <v>3315</v>
      </c>
      <c r="F1313">
        <v>373591</v>
      </c>
      <c r="G1313">
        <v>0</v>
      </c>
      <c r="H1313"/>
      <c r="I1313"/>
      <c r="J1313"/>
      <c r="K1313"/>
      <c r="L1313"/>
      <c r="M1313">
        <v>373591</v>
      </c>
      <c r="N1313">
        <v>37359</v>
      </c>
      <c r="O1313">
        <v>26623</v>
      </c>
      <c r="P1313"/>
      <c r="Q1313"/>
      <c r="R1313"/>
      <c r="S1313"/>
      <c r="T1313">
        <v>79718</v>
      </c>
      <c r="U1313">
        <v>293873</v>
      </c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 spans="1:60" ht="15" x14ac:dyDescent="0.25">
      <c r="A1314">
        <v>10</v>
      </c>
      <c r="B1314" t="s">
        <v>3316</v>
      </c>
      <c r="C1314" t="s">
        <v>3317</v>
      </c>
      <c r="D1314" t="s">
        <v>3146</v>
      </c>
      <c r="E1314" t="s">
        <v>3318</v>
      </c>
      <c r="F1314">
        <v>535286</v>
      </c>
      <c r="G1314">
        <v>0</v>
      </c>
      <c r="H1314"/>
      <c r="I1314"/>
      <c r="J1314"/>
      <c r="K1314"/>
      <c r="L1314"/>
      <c r="M1314">
        <v>578109</v>
      </c>
      <c r="N1314">
        <v>57811</v>
      </c>
      <c r="O1314">
        <v>45030</v>
      </c>
      <c r="P1314"/>
      <c r="Q1314"/>
      <c r="R1314"/>
      <c r="S1314"/>
      <c r="T1314">
        <v>254894</v>
      </c>
      <c r="U1314">
        <v>323215</v>
      </c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 spans="1:60" ht="15" x14ac:dyDescent="0.25">
      <c r="A1315">
        <v>10</v>
      </c>
      <c r="B1315" t="s">
        <v>3319</v>
      </c>
      <c r="C1315" t="s">
        <v>3320</v>
      </c>
      <c r="D1315" t="s">
        <v>3139</v>
      </c>
      <c r="E1315" t="s">
        <v>3150</v>
      </c>
      <c r="F1315">
        <v>577826</v>
      </c>
      <c r="G1315">
        <v>0</v>
      </c>
      <c r="H1315"/>
      <c r="I1315"/>
      <c r="J1315"/>
      <c r="K1315"/>
      <c r="L1315"/>
      <c r="M1315">
        <v>991104</v>
      </c>
      <c r="N1315">
        <v>99110</v>
      </c>
      <c r="O1315">
        <v>82199</v>
      </c>
      <c r="P1315"/>
      <c r="Q1315"/>
      <c r="R1315"/>
      <c r="S1315"/>
      <c r="T1315">
        <v>199087</v>
      </c>
      <c r="U1315">
        <v>792017</v>
      </c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 spans="1:60" ht="15" x14ac:dyDescent="0.25">
      <c r="A1316">
        <v>10</v>
      </c>
      <c r="B1316" t="s">
        <v>3325</v>
      </c>
      <c r="C1316" t="s">
        <v>3326</v>
      </c>
      <c r="D1316" t="s">
        <v>3327</v>
      </c>
      <c r="E1316" t="s">
        <v>3328</v>
      </c>
      <c r="F1316">
        <v>535286</v>
      </c>
      <c r="G1316">
        <v>0</v>
      </c>
      <c r="H1316"/>
      <c r="I1316"/>
      <c r="J1316"/>
      <c r="K1316"/>
      <c r="L1316"/>
      <c r="M1316">
        <v>987603</v>
      </c>
      <c r="N1316">
        <v>98760</v>
      </c>
      <c r="O1316">
        <v>81884</v>
      </c>
      <c r="P1316"/>
      <c r="Q1316"/>
      <c r="R1316"/>
      <c r="S1316"/>
      <c r="T1316">
        <v>238397</v>
      </c>
      <c r="U1316">
        <v>749206</v>
      </c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 spans="1:60" ht="15" x14ac:dyDescent="0.25">
      <c r="A1317">
        <v>10</v>
      </c>
      <c r="B1317" t="s">
        <v>3329</v>
      </c>
      <c r="C1317" t="s">
        <v>3330</v>
      </c>
      <c r="D1317" t="s">
        <v>3331</v>
      </c>
      <c r="E1317" t="s">
        <v>3137</v>
      </c>
      <c r="F1317">
        <v>535286</v>
      </c>
      <c r="G1317">
        <v>0</v>
      </c>
      <c r="H1317"/>
      <c r="I1317"/>
      <c r="J1317"/>
      <c r="K1317"/>
      <c r="L1317"/>
      <c r="M1317">
        <v>829937</v>
      </c>
      <c r="N1317">
        <v>82994</v>
      </c>
      <c r="O1317">
        <v>67694</v>
      </c>
      <c r="P1317"/>
      <c r="Q1317"/>
      <c r="R1317"/>
      <c r="S1317"/>
      <c r="T1317">
        <v>278191</v>
      </c>
      <c r="U1317">
        <v>551746</v>
      </c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 spans="1:60" ht="15" x14ac:dyDescent="0.25">
      <c r="A1318">
        <v>10</v>
      </c>
      <c r="B1318" t="s">
        <v>3332</v>
      </c>
      <c r="C1318" t="s">
        <v>3298</v>
      </c>
      <c r="D1318" t="s">
        <v>3333</v>
      </c>
      <c r="E1318" t="s">
        <v>3121</v>
      </c>
      <c r="F1318">
        <v>535286</v>
      </c>
      <c r="G1318">
        <v>0</v>
      </c>
      <c r="H1318"/>
      <c r="I1318"/>
      <c r="J1318"/>
      <c r="K1318"/>
      <c r="L1318"/>
      <c r="M1318">
        <v>888028</v>
      </c>
      <c r="N1318">
        <v>88803</v>
      </c>
      <c r="O1318">
        <v>72923</v>
      </c>
      <c r="P1318"/>
      <c r="Q1318"/>
      <c r="R1318"/>
      <c r="S1318"/>
      <c r="T1318">
        <v>179079</v>
      </c>
      <c r="U1318">
        <v>708949</v>
      </c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 spans="1:60" ht="15" x14ac:dyDescent="0.25">
      <c r="A1319">
        <v>10</v>
      </c>
      <c r="B1319" t="s">
        <v>3334</v>
      </c>
      <c r="C1319" t="s">
        <v>3335</v>
      </c>
      <c r="D1319" t="s">
        <v>3073</v>
      </c>
      <c r="E1319" t="s">
        <v>3336</v>
      </c>
      <c r="F1319">
        <v>734053</v>
      </c>
      <c r="G1319">
        <v>0</v>
      </c>
      <c r="H1319"/>
      <c r="I1319"/>
      <c r="J1319"/>
      <c r="K1319"/>
      <c r="L1319"/>
      <c r="M1319">
        <v>1174485</v>
      </c>
      <c r="N1319">
        <v>117449</v>
      </c>
      <c r="O1319">
        <v>98704</v>
      </c>
      <c r="P1319"/>
      <c r="Q1319"/>
      <c r="R1319"/>
      <c r="S1319"/>
      <c r="T1319">
        <v>335494</v>
      </c>
      <c r="U1319">
        <v>838991</v>
      </c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 spans="1:60" ht="15" x14ac:dyDescent="0.25">
      <c r="A1320">
        <v>10</v>
      </c>
      <c r="B1320" t="s">
        <v>3148</v>
      </c>
      <c r="C1320" t="s">
        <v>3337</v>
      </c>
      <c r="D1320" t="s">
        <v>3338</v>
      </c>
      <c r="E1320" t="s">
        <v>3339</v>
      </c>
      <c r="F1320">
        <v>711230</v>
      </c>
      <c r="G1320">
        <v>0</v>
      </c>
      <c r="H1320"/>
      <c r="I1320"/>
      <c r="J1320"/>
      <c r="K1320"/>
      <c r="L1320"/>
      <c r="M1320">
        <v>1313795</v>
      </c>
      <c r="N1320">
        <v>131380</v>
      </c>
      <c r="O1320">
        <v>111242</v>
      </c>
      <c r="P1320"/>
      <c r="Q1320"/>
      <c r="R1320"/>
      <c r="S1320"/>
      <c r="T1320">
        <v>289234</v>
      </c>
      <c r="U1320">
        <v>1024561</v>
      </c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 spans="1:60" ht="15" x14ac:dyDescent="0.25">
      <c r="A1321">
        <v>10</v>
      </c>
      <c r="B1321" t="s">
        <v>3340</v>
      </c>
      <c r="C1321" t="s">
        <v>3341</v>
      </c>
      <c r="D1321" t="s">
        <v>3342</v>
      </c>
      <c r="E1321" t="s">
        <v>3343</v>
      </c>
      <c r="F1321">
        <v>633221</v>
      </c>
      <c r="G1321">
        <v>0</v>
      </c>
      <c r="H1321"/>
      <c r="I1321"/>
      <c r="J1321"/>
      <c r="K1321"/>
      <c r="L1321"/>
      <c r="M1321">
        <v>791526</v>
      </c>
      <c r="N1321">
        <v>61739</v>
      </c>
      <c r="O1321">
        <v>65979</v>
      </c>
      <c r="P1321"/>
      <c r="Q1321"/>
      <c r="R1321"/>
      <c r="S1321"/>
      <c r="T1321">
        <v>346050</v>
      </c>
      <c r="U1321">
        <v>445476</v>
      </c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 spans="1:60" ht="15" x14ac:dyDescent="0.25">
      <c r="A1322">
        <v>10</v>
      </c>
      <c r="B1322" t="s">
        <v>3344</v>
      </c>
      <c r="C1322" t="s">
        <v>3345</v>
      </c>
      <c r="D1322" t="s">
        <v>3346</v>
      </c>
      <c r="E1322" t="s">
        <v>3347</v>
      </c>
      <c r="F1322">
        <v>535286</v>
      </c>
      <c r="G1322">
        <v>0</v>
      </c>
      <c r="H1322"/>
      <c r="I1322"/>
      <c r="J1322"/>
      <c r="K1322"/>
      <c r="L1322"/>
      <c r="M1322">
        <v>738695</v>
      </c>
      <c r="N1322">
        <v>73870</v>
      </c>
      <c r="O1322">
        <v>59483</v>
      </c>
      <c r="P1322"/>
      <c r="Q1322"/>
      <c r="R1322"/>
      <c r="S1322"/>
      <c r="T1322">
        <v>192806</v>
      </c>
      <c r="U1322">
        <v>545889</v>
      </c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 spans="1:60" ht="15" x14ac:dyDescent="0.25">
      <c r="A1323">
        <v>10</v>
      </c>
      <c r="B1323" t="s">
        <v>3348</v>
      </c>
      <c r="C1323" t="s">
        <v>3349</v>
      </c>
      <c r="D1323" t="s">
        <v>3350</v>
      </c>
      <c r="E1323" t="s">
        <v>3121</v>
      </c>
      <c r="F1323">
        <v>608457</v>
      </c>
      <c r="G1323">
        <v>0</v>
      </c>
      <c r="H1323"/>
      <c r="I1323"/>
      <c r="J1323"/>
      <c r="K1323"/>
      <c r="L1323"/>
      <c r="M1323">
        <v>1110366</v>
      </c>
      <c r="N1323">
        <v>111037</v>
      </c>
      <c r="O1323">
        <v>92933</v>
      </c>
      <c r="P1323"/>
      <c r="Q1323"/>
      <c r="R1323"/>
      <c r="S1323"/>
      <c r="T1323">
        <v>260605</v>
      </c>
      <c r="U1323">
        <v>849761</v>
      </c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 spans="1:60" ht="15" x14ac:dyDescent="0.25">
      <c r="A1324">
        <v>10</v>
      </c>
      <c r="B1324" t="s">
        <v>3351</v>
      </c>
      <c r="C1324" t="s">
        <v>3352</v>
      </c>
      <c r="D1324" t="s">
        <v>3353</v>
      </c>
      <c r="E1324" t="s">
        <v>3354</v>
      </c>
      <c r="F1324">
        <v>373591</v>
      </c>
      <c r="G1324">
        <v>0</v>
      </c>
      <c r="H1324"/>
      <c r="I1324"/>
      <c r="J1324"/>
      <c r="K1324"/>
      <c r="L1324"/>
      <c r="M1324">
        <v>424535</v>
      </c>
      <c r="N1324">
        <v>42454</v>
      </c>
      <c r="O1324">
        <v>31208</v>
      </c>
      <c r="P1324"/>
      <c r="Q1324"/>
      <c r="R1324"/>
      <c r="S1324"/>
      <c r="T1324">
        <v>89398</v>
      </c>
      <c r="U1324">
        <v>335137</v>
      </c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 spans="1:60" ht="15" x14ac:dyDescent="0.25">
      <c r="A1325">
        <v>10</v>
      </c>
      <c r="B1325" t="s">
        <v>3355</v>
      </c>
      <c r="C1325" t="s">
        <v>3356</v>
      </c>
      <c r="D1325" t="s">
        <v>3357</v>
      </c>
      <c r="E1325" t="s">
        <v>3180</v>
      </c>
      <c r="F1325">
        <v>535286</v>
      </c>
      <c r="G1325">
        <v>0</v>
      </c>
      <c r="H1325"/>
      <c r="I1325"/>
      <c r="J1325"/>
      <c r="K1325"/>
      <c r="L1325"/>
      <c r="M1325">
        <v>1058346</v>
      </c>
      <c r="N1325">
        <v>105835</v>
      </c>
      <c r="O1325">
        <v>88251</v>
      </c>
      <c r="P1325"/>
      <c r="Q1325"/>
      <c r="R1325"/>
      <c r="S1325"/>
      <c r="T1325">
        <v>241739</v>
      </c>
      <c r="U1325">
        <v>816607</v>
      </c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 spans="1:60" ht="15" x14ac:dyDescent="0.25">
      <c r="A1326">
        <v>10</v>
      </c>
      <c r="B1326" t="s">
        <v>3358</v>
      </c>
      <c r="C1326" t="s">
        <v>3091</v>
      </c>
      <c r="D1326" t="s">
        <v>3359</v>
      </c>
      <c r="E1326" t="s">
        <v>3360</v>
      </c>
      <c r="F1326">
        <v>535286</v>
      </c>
      <c r="G1326">
        <v>0</v>
      </c>
      <c r="H1326"/>
      <c r="I1326"/>
      <c r="J1326"/>
      <c r="K1326"/>
      <c r="L1326"/>
      <c r="M1326">
        <v>1039185</v>
      </c>
      <c r="N1326">
        <v>103919</v>
      </c>
      <c r="O1326">
        <v>86527</v>
      </c>
      <c r="P1326"/>
      <c r="Q1326"/>
      <c r="R1326"/>
      <c r="S1326"/>
      <c r="T1326">
        <v>275509</v>
      </c>
      <c r="U1326">
        <v>763676</v>
      </c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 spans="1:60" ht="15" x14ac:dyDescent="0.25">
      <c r="A1327">
        <v>10</v>
      </c>
      <c r="B1327" t="s">
        <v>3361</v>
      </c>
      <c r="C1327" t="s">
        <v>3362</v>
      </c>
      <c r="D1327" t="s">
        <v>3363</v>
      </c>
      <c r="E1327" t="s">
        <v>3364</v>
      </c>
      <c r="F1327">
        <v>535286</v>
      </c>
      <c r="G1327">
        <v>0</v>
      </c>
      <c r="H1327"/>
      <c r="I1327"/>
      <c r="J1327"/>
      <c r="K1327"/>
      <c r="L1327"/>
      <c r="M1327">
        <v>950681</v>
      </c>
      <c r="N1327">
        <v>95068</v>
      </c>
      <c r="O1327">
        <v>78561</v>
      </c>
      <c r="P1327"/>
      <c r="Q1327"/>
      <c r="R1327"/>
      <c r="S1327"/>
      <c r="T1327">
        <v>242482</v>
      </c>
      <c r="U1327">
        <v>708199</v>
      </c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 spans="1:60" ht="15" x14ac:dyDescent="0.25">
      <c r="A1328">
        <v>10</v>
      </c>
      <c r="B1328" t="s">
        <v>3365</v>
      </c>
      <c r="C1328" t="s">
        <v>3366</v>
      </c>
      <c r="D1328" t="s">
        <v>3288</v>
      </c>
      <c r="E1328" t="s">
        <v>3150</v>
      </c>
      <c r="F1328">
        <v>577826</v>
      </c>
      <c r="G1328">
        <v>0</v>
      </c>
      <c r="H1328"/>
      <c r="I1328"/>
      <c r="J1328"/>
      <c r="K1328"/>
      <c r="L1328"/>
      <c r="M1328">
        <v>1057422</v>
      </c>
      <c r="N1328">
        <v>105742</v>
      </c>
      <c r="O1328">
        <v>88168</v>
      </c>
      <c r="P1328"/>
      <c r="Q1328"/>
      <c r="R1328"/>
      <c r="S1328"/>
      <c r="T1328">
        <v>211688</v>
      </c>
      <c r="U1328">
        <v>845734</v>
      </c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 spans="1:60" ht="15" x14ac:dyDescent="0.25">
      <c r="A1329">
        <v>10</v>
      </c>
      <c r="B1329" t="s">
        <v>3367</v>
      </c>
      <c r="C1329" t="s">
        <v>3368</v>
      </c>
      <c r="D1329" t="s">
        <v>3369</v>
      </c>
      <c r="E1329" t="s">
        <v>3150</v>
      </c>
      <c r="F1329">
        <v>550369</v>
      </c>
      <c r="G1329">
        <v>0</v>
      </c>
      <c r="H1329"/>
      <c r="I1329"/>
      <c r="J1329"/>
      <c r="K1329"/>
      <c r="L1329"/>
      <c r="M1329">
        <v>915865</v>
      </c>
      <c r="N1329">
        <v>91587</v>
      </c>
      <c r="O1329">
        <v>75428</v>
      </c>
      <c r="P1329"/>
      <c r="Q1329"/>
      <c r="R1329"/>
      <c r="S1329"/>
      <c r="T1329">
        <v>184519</v>
      </c>
      <c r="U1329">
        <v>731346</v>
      </c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 spans="1:60" ht="15" x14ac:dyDescent="0.25">
      <c r="A1330">
        <v>10</v>
      </c>
      <c r="B1330" t="s">
        <v>3370</v>
      </c>
      <c r="C1330" t="s">
        <v>3371</v>
      </c>
      <c r="D1330" t="s">
        <v>3372</v>
      </c>
      <c r="E1330" t="s">
        <v>3150</v>
      </c>
      <c r="F1330">
        <v>550369</v>
      </c>
      <c r="G1330">
        <v>0</v>
      </c>
      <c r="H1330"/>
      <c r="I1330"/>
      <c r="J1330"/>
      <c r="K1330"/>
      <c r="L1330"/>
      <c r="M1330">
        <v>907109</v>
      </c>
      <c r="N1330">
        <v>90711</v>
      </c>
      <c r="O1330">
        <v>74640</v>
      </c>
      <c r="P1330"/>
      <c r="Q1330"/>
      <c r="R1330"/>
      <c r="S1330"/>
      <c r="T1330">
        <v>182855</v>
      </c>
      <c r="U1330">
        <v>724254</v>
      </c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 spans="1:60" ht="15" x14ac:dyDescent="0.25">
      <c r="A1331">
        <v>10</v>
      </c>
      <c r="B1331" t="s">
        <v>3373</v>
      </c>
      <c r="C1331" t="s">
        <v>3374</v>
      </c>
      <c r="D1331" t="s">
        <v>3375</v>
      </c>
      <c r="E1331" t="s">
        <v>3376</v>
      </c>
      <c r="F1331">
        <v>577826</v>
      </c>
      <c r="G1331">
        <v>0</v>
      </c>
      <c r="H1331"/>
      <c r="I1331"/>
      <c r="J1331"/>
      <c r="K1331"/>
      <c r="L1331"/>
      <c r="M1331">
        <v>1028531</v>
      </c>
      <c r="N1331">
        <v>102853</v>
      </c>
      <c r="O1331">
        <v>85568</v>
      </c>
      <c r="P1331"/>
      <c r="Q1331"/>
      <c r="R1331"/>
      <c r="S1331"/>
      <c r="T1331">
        <v>206199</v>
      </c>
      <c r="U1331">
        <v>822332</v>
      </c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</row>
    <row r="1332" spans="1:60" ht="15" x14ac:dyDescent="0.25">
      <c r="A1332">
        <v>10</v>
      </c>
      <c r="B1332" t="s">
        <v>3380</v>
      </c>
      <c r="C1332" t="s">
        <v>3381</v>
      </c>
      <c r="D1332" t="s">
        <v>3382</v>
      </c>
      <c r="E1332" t="s">
        <v>3383</v>
      </c>
      <c r="F1332">
        <v>452155</v>
      </c>
      <c r="G1332">
        <v>0</v>
      </c>
      <c r="H1332"/>
      <c r="I1332"/>
      <c r="J1332"/>
      <c r="K1332"/>
      <c r="L1332"/>
      <c r="M1332">
        <v>488327</v>
      </c>
      <c r="N1332">
        <v>48833</v>
      </c>
      <c r="O1332">
        <v>36949</v>
      </c>
      <c r="P1332"/>
      <c r="Q1332"/>
      <c r="R1332"/>
      <c r="S1332"/>
      <c r="T1332">
        <v>102304</v>
      </c>
      <c r="U1332">
        <v>386023</v>
      </c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 spans="1:60" ht="15" x14ac:dyDescent="0.25">
      <c r="A1333">
        <v>10</v>
      </c>
      <c r="B1333" t="s">
        <v>3384</v>
      </c>
      <c r="C1333" t="s">
        <v>3385</v>
      </c>
      <c r="D1333" t="s">
        <v>3386</v>
      </c>
      <c r="E1333" t="s">
        <v>3387</v>
      </c>
      <c r="F1333">
        <v>563430</v>
      </c>
      <c r="G1333">
        <v>0</v>
      </c>
      <c r="H1333"/>
      <c r="I1333"/>
      <c r="J1333"/>
      <c r="K1333"/>
      <c r="L1333"/>
      <c r="M1333">
        <v>755508</v>
      </c>
      <c r="N1333">
        <v>75551</v>
      </c>
      <c r="O1333">
        <v>60996</v>
      </c>
      <c r="P1333"/>
      <c r="Q1333"/>
      <c r="R1333"/>
      <c r="S1333"/>
      <c r="T1333">
        <v>198681</v>
      </c>
      <c r="U1333">
        <v>556827</v>
      </c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 spans="1:60" ht="15" x14ac:dyDescent="0.25">
      <c r="A1334">
        <v>10</v>
      </c>
      <c r="B1334" t="s">
        <v>3388</v>
      </c>
      <c r="C1334" t="s">
        <v>3389</v>
      </c>
      <c r="D1334" t="s">
        <v>3390</v>
      </c>
      <c r="E1334" t="s">
        <v>3391</v>
      </c>
      <c r="F1334">
        <v>371016</v>
      </c>
      <c r="G1334">
        <v>0</v>
      </c>
      <c r="H1334"/>
      <c r="I1334"/>
      <c r="J1334"/>
      <c r="K1334"/>
      <c r="L1334"/>
      <c r="M1334">
        <v>396313</v>
      </c>
      <c r="N1334">
        <v>39631</v>
      </c>
      <c r="O1334">
        <v>28668</v>
      </c>
      <c r="P1334"/>
      <c r="Q1334"/>
      <c r="R1334"/>
      <c r="S1334"/>
      <c r="T1334">
        <v>87719</v>
      </c>
      <c r="U1334">
        <v>308594</v>
      </c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 spans="1:60" ht="15" x14ac:dyDescent="0.25">
      <c r="A1335">
        <v>10</v>
      </c>
      <c r="B1335" t="s">
        <v>3392</v>
      </c>
      <c r="C1335" t="s">
        <v>3393</v>
      </c>
      <c r="D1335" t="s">
        <v>3394</v>
      </c>
      <c r="E1335" t="s">
        <v>3121</v>
      </c>
      <c r="F1335">
        <v>550369</v>
      </c>
      <c r="G1335">
        <v>0</v>
      </c>
      <c r="H1335"/>
      <c r="I1335"/>
      <c r="J1335"/>
      <c r="K1335"/>
      <c r="L1335"/>
      <c r="M1335">
        <v>842691</v>
      </c>
      <c r="N1335">
        <v>84269</v>
      </c>
      <c r="O1335">
        <v>68842</v>
      </c>
      <c r="P1335"/>
      <c r="Q1335"/>
      <c r="R1335"/>
      <c r="S1335"/>
      <c r="T1335">
        <v>343415</v>
      </c>
      <c r="U1335">
        <v>499276</v>
      </c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 spans="1:60" ht="15" x14ac:dyDescent="0.25">
      <c r="A1336">
        <v>10</v>
      </c>
      <c r="B1336" t="s">
        <v>1447</v>
      </c>
      <c r="C1336" t="s">
        <v>3522</v>
      </c>
      <c r="D1336" t="s">
        <v>3215</v>
      </c>
      <c r="E1336" t="s">
        <v>3150</v>
      </c>
      <c r="F1336">
        <v>535286</v>
      </c>
      <c r="G1336">
        <v>0</v>
      </c>
      <c r="H1336"/>
      <c r="I1336"/>
      <c r="J1336"/>
      <c r="K1336"/>
      <c r="L1336"/>
      <c r="M1336">
        <v>663573</v>
      </c>
      <c r="N1336">
        <v>51759</v>
      </c>
      <c r="O1336">
        <v>54181</v>
      </c>
      <c r="P1336"/>
      <c r="Q1336"/>
      <c r="R1336"/>
      <c r="S1336"/>
      <c r="T1336">
        <v>128093</v>
      </c>
      <c r="U1336">
        <v>535480</v>
      </c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 spans="1:60" ht="15" x14ac:dyDescent="0.25">
      <c r="A1337">
        <v>10</v>
      </c>
      <c r="B1337" t="s">
        <v>3398</v>
      </c>
      <c r="C1337" t="s">
        <v>3399</v>
      </c>
      <c r="D1337" t="s">
        <v>3400</v>
      </c>
      <c r="E1337" t="s">
        <v>3228</v>
      </c>
      <c r="F1337">
        <v>373591</v>
      </c>
      <c r="G1337">
        <v>0</v>
      </c>
      <c r="H1337"/>
      <c r="I1337"/>
      <c r="J1337"/>
      <c r="K1337"/>
      <c r="L1337"/>
      <c r="M1337">
        <v>475479</v>
      </c>
      <c r="N1337">
        <v>47548</v>
      </c>
      <c r="O1337">
        <v>35793</v>
      </c>
      <c r="P1337"/>
      <c r="Q1337"/>
      <c r="R1337"/>
      <c r="S1337"/>
      <c r="T1337">
        <v>143577</v>
      </c>
      <c r="U1337">
        <v>331902</v>
      </c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 spans="1:60" ht="15" x14ac:dyDescent="0.25">
      <c r="A1338">
        <v>10</v>
      </c>
      <c r="B1338" t="s">
        <v>3405</v>
      </c>
      <c r="C1338" t="s">
        <v>3189</v>
      </c>
      <c r="D1338" t="s">
        <v>3406</v>
      </c>
      <c r="E1338" t="s">
        <v>3407</v>
      </c>
      <c r="F1338">
        <v>371016</v>
      </c>
      <c r="G1338">
        <v>0</v>
      </c>
      <c r="H1338"/>
      <c r="I1338"/>
      <c r="J1338"/>
      <c r="K1338"/>
      <c r="L1338"/>
      <c r="M1338">
        <v>446906</v>
      </c>
      <c r="N1338">
        <v>44691</v>
      </c>
      <c r="O1338">
        <v>33222</v>
      </c>
      <c r="P1338"/>
      <c r="Q1338"/>
      <c r="R1338"/>
      <c r="S1338"/>
      <c r="T1338">
        <v>93623</v>
      </c>
      <c r="U1338">
        <v>353283</v>
      </c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 spans="1:60" ht="15" x14ac:dyDescent="0.25">
      <c r="A1339">
        <v>10</v>
      </c>
      <c r="B1339" t="s">
        <v>3408</v>
      </c>
      <c r="C1339" t="s">
        <v>3409</v>
      </c>
      <c r="D1339" t="s">
        <v>3410</v>
      </c>
      <c r="E1339" t="s">
        <v>3411</v>
      </c>
      <c r="F1339">
        <v>535286</v>
      </c>
      <c r="G1339">
        <v>0</v>
      </c>
      <c r="H1339"/>
      <c r="I1339"/>
      <c r="J1339"/>
      <c r="K1339"/>
      <c r="L1339"/>
      <c r="M1339">
        <v>1027020</v>
      </c>
      <c r="N1339">
        <v>102702</v>
      </c>
      <c r="O1339">
        <v>85432</v>
      </c>
      <c r="P1339"/>
      <c r="Q1339"/>
      <c r="R1339"/>
      <c r="S1339"/>
      <c r="T1339">
        <v>259237</v>
      </c>
      <c r="U1339">
        <v>767783</v>
      </c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 spans="1:60" ht="15" x14ac:dyDescent="0.25">
      <c r="A1340">
        <v>10</v>
      </c>
      <c r="B1340" t="s">
        <v>3416</v>
      </c>
      <c r="C1340" t="s">
        <v>3417</v>
      </c>
      <c r="D1340" t="s">
        <v>3418</v>
      </c>
      <c r="E1340" t="s">
        <v>3419</v>
      </c>
      <c r="F1340">
        <v>535286</v>
      </c>
      <c r="G1340">
        <v>0</v>
      </c>
      <c r="H1340"/>
      <c r="I1340"/>
      <c r="J1340"/>
      <c r="K1340"/>
      <c r="L1340"/>
      <c r="M1340">
        <v>896544</v>
      </c>
      <c r="N1340">
        <v>89654</v>
      </c>
      <c r="O1340">
        <v>73689</v>
      </c>
      <c r="P1340"/>
      <c r="Q1340"/>
      <c r="R1340"/>
      <c r="S1340"/>
      <c r="T1340">
        <v>216346</v>
      </c>
      <c r="U1340">
        <v>680198</v>
      </c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 spans="1:60" ht="15" x14ac:dyDescent="0.25">
      <c r="A1341">
        <v>10</v>
      </c>
      <c r="B1341" t="s">
        <v>3420</v>
      </c>
      <c r="C1341" t="s">
        <v>3421</v>
      </c>
      <c r="D1341" t="s">
        <v>3422</v>
      </c>
      <c r="E1341" t="s">
        <v>3423</v>
      </c>
      <c r="F1341">
        <v>535286</v>
      </c>
      <c r="G1341">
        <v>0</v>
      </c>
      <c r="H1341"/>
      <c r="I1341"/>
      <c r="J1341"/>
      <c r="K1341"/>
      <c r="L1341"/>
      <c r="M1341">
        <v>738695</v>
      </c>
      <c r="N1341">
        <v>73870</v>
      </c>
      <c r="O1341">
        <v>59483</v>
      </c>
      <c r="P1341"/>
      <c r="Q1341"/>
      <c r="R1341"/>
      <c r="S1341"/>
      <c r="T1341">
        <v>211756</v>
      </c>
      <c r="U1341">
        <v>526939</v>
      </c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 spans="1:60" ht="15" x14ac:dyDescent="0.25">
      <c r="A1342">
        <v>10</v>
      </c>
      <c r="B1342" t="s">
        <v>3424</v>
      </c>
      <c r="C1342" t="s">
        <v>3425</v>
      </c>
      <c r="D1342" t="s">
        <v>3426</v>
      </c>
      <c r="E1342" t="s">
        <v>3082</v>
      </c>
      <c r="F1342">
        <v>371016</v>
      </c>
      <c r="G1342">
        <v>0</v>
      </c>
      <c r="H1342"/>
      <c r="I1342"/>
      <c r="J1342"/>
      <c r="K1342"/>
      <c r="L1342"/>
      <c r="M1342">
        <v>371016</v>
      </c>
      <c r="N1342">
        <v>37102</v>
      </c>
      <c r="O1342">
        <v>26391</v>
      </c>
      <c r="P1342"/>
      <c r="Q1342"/>
      <c r="R1342"/>
      <c r="S1342"/>
      <c r="T1342">
        <v>98203</v>
      </c>
      <c r="U1342">
        <v>272813</v>
      </c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 spans="1:60" ht="15" x14ac:dyDescent="0.25">
      <c r="A1343">
        <v>10</v>
      </c>
      <c r="B1343" t="s">
        <v>3427</v>
      </c>
      <c r="C1343" t="s">
        <v>3428</v>
      </c>
      <c r="D1343" t="s">
        <v>3085</v>
      </c>
      <c r="E1343" t="s">
        <v>3429</v>
      </c>
      <c r="F1343">
        <v>371016</v>
      </c>
      <c r="G1343">
        <v>0</v>
      </c>
      <c r="H1343"/>
      <c r="I1343"/>
      <c r="J1343"/>
      <c r="K1343"/>
      <c r="L1343"/>
      <c r="M1343">
        <v>371016</v>
      </c>
      <c r="N1343">
        <v>37102</v>
      </c>
      <c r="O1343">
        <v>26391</v>
      </c>
      <c r="P1343"/>
      <c r="Q1343"/>
      <c r="R1343"/>
      <c r="S1343"/>
      <c r="T1343">
        <v>92603</v>
      </c>
      <c r="U1343">
        <v>278413</v>
      </c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 spans="1:60" ht="15" x14ac:dyDescent="0.25">
      <c r="A1344">
        <v>10</v>
      </c>
      <c r="B1344" t="s">
        <v>3430</v>
      </c>
      <c r="C1344" t="s">
        <v>3431</v>
      </c>
      <c r="D1344" t="s">
        <v>3261</v>
      </c>
      <c r="E1344" t="s">
        <v>3432</v>
      </c>
      <c r="F1344">
        <v>402075</v>
      </c>
      <c r="G1344">
        <v>0</v>
      </c>
      <c r="H1344"/>
      <c r="I1344"/>
      <c r="J1344"/>
      <c r="K1344"/>
      <c r="L1344"/>
      <c r="M1344">
        <v>561993</v>
      </c>
      <c r="N1344">
        <v>56199</v>
      </c>
      <c r="O1344">
        <v>43579</v>
      </c>
      <c r="P1344"/>
      <c r="Q1344"/>
      <c r="R1344"/>
      <c r="S1344"/>
      <c r="T1344">
        <v>135049</v>
      </c>
      <c r="U1344">
        <v>426944</v>
      </c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 spans="1:60" ht="15" x14ac:dyDescent="0.25">
      <c r="A1345">
        <v>10</v>
      </c>
      <c r="B1345" t="s">
        <v>3433</v>
      </c>
      <c r="C1345" t="s">
        <v>3270</v>
      </c>
      <c r="D1345" t="s">
        <v>3434</v>
      </c>
      <c r="E1345" t="s">
        <v>3383</v>
      </c>
      <c r="F1345">
        <v>402075</v>
      </c>
      <c r="G1345">
        <v>0</v>
      </c>
      <c r="H1345"/>
      <c r="I1345"/>
      <c r="J1345"/>
      <c r="K1345"/>
      <c r="L1345"/>
      <c r="M1345">
        <v>60311</v>
      </c>
      <c r="N1345">
        <v>6031</v>
      </c>
      <c r="O1345">
        <v>0</v>
      </c>
      <c r="P1345"/>
      <c r="Q1345"/>
      <c r="R1345"/>
      <c r="S1345"/>
      <c r="T1345">
        <v>6031</v>
      </c>
      <c r="U1345">
        <v>54280</v>
      </c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 spans="1:60" ht="15" x14ac:dyDescent="0.25">
      <c r="A1346">
        <v>10</v>
      </c>
      <c r="B1346" t="s">
        <v>3435</v>
      </c>
      <c r="C1346" t="s">
        <v>3436</v>
      </c>
      <c r="D1346" t="s">
        <v>3437</v>
      </c>
      <c r="E1346" t="s">
        <v>3438</v>
      </c>
      <c r="F1346">
        <v>535286</v>
      </c>
      <c r="G1346">
        <v>0</v>
      </c>
      <c r="H1346"/>
      <c r="I1346"/>
      <c r="J1346"/>
      <c r="K1346"/>
      <c r="L1346"/>
      <c r="M1346">
        <v>825375</v>
      </c>
      <c r="N1346">
        <v>82538</v>
      </c>
      <c r="O1346">
        <v>67284</v>
      </c>
      <c r="P1346"/>
      <c r="Q1346"/>
      <c r="R1346"/>
      <c r="S1346"/>
      <c r="T1346">
        <v>222125</v>
      </c>
      <c r="U1346">
        <v>603250</v>
      </c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 spans="1:60" ht="15" x14ac:dyDescent="0.25">
      <c r="A1347">
        <v>10</v>
      </c>
      <c r="B1347" t="s">
        <v>3439</v>
      </c>
      <c r="C1347" t="s">
        <v>3422</v>
      </c>
      <c r="D1347" t="s">
        <v>3440</v>
      </c>
      <c r="E1347" t="s">
        <v>3441</v>
      </c>
      <c r="F1347">
        <v>535286</v>
      </c>
      <c r="G1347">
        <v>0</v>
      </c>
      <c r="H1347"/>
      <c r="I1347"/>
      <c r="J1347"/>
      <c r="K1347"/>
      <c r="L1347"/>
      <c r="M1347">
        <v>1004818</v>
      </c>
      <c r="N1347">
        <v>100482</v>
      </c>
      <c r="O1347">
        <v>83434</v>
      </c>
      <c r="P1347"/>
      <c r="Q1347"/>
      <c r="R1347"/>
      <c r="S1347"/>
      <c r="T1347">
        <v>295469</v>
      </c>
      <c r="U1347">
        <v>709349</v>
      </c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 spans="1:60" ht="15" x14ac:dyDescent="0.25">
      <c r="A1348">
        <v>10</v>
      </c>
      <c r="B1348" t="s">
        <v>1447</v>
      </c>
      <c r="C1348" t="s">
        <v>3527</v>
      </c>
      <c r="D1348" t="s">
        <v>3528</v>
      </c>
      <c r="E1348" t="s">
        <v>3150</v>
      </c>
      <c r="F1348">
        <v>535286</v>
      </c>
      <c r="G1348">
        <v>0</v>
      </c>
      <c r="H1348"/>
      <c r="I1348"/>
      <c r="J1348"/>
      <c r="K1348"/>
      <c r="L1348"/>
      <c r="M1348">
        <v>626285</v>
      </c>
      <c r="N1348">
        <v>48850</v>
      </c>
      <c r="O1348">
        <v>50743</v>
      </c>
      <c r="P1348"/>
      <c r="Q1348"/>
      <c r="R1348"/>
      <c r="S1348"/>
      <c r="T1348">
        <v>116946</v>
      </c>
      <c r="U1348">
        <v>509339</v>
      </c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 spans="1:60" ht="15" x14ac:dyDescent="0.25">
      <c r="A1349">
        <v>10</v>
      </c>
      <c r="B1349" t="s">
        <v>3444</v>
      </c>
      <c r="C1349" t="s">
        <v>3445</v>
      </c>
      <c r="D1349" t="s">
        <v>3190</v>
      </c>
      <c r="E1349" t="s">
        <v>3150</v>
      </c>
      <c r="F1349">
        <v>535286</v>
      </c>
      <c r="G1349">
        <v>0</v>
      </c>
      <c r="H1349"/>
      <c r="I1349"/>
      <c r="J1349"/>
      <c r="K1349"/>
      <c r="L1349"/>
      <c r="M1349">
        <v>810472</v>
      </c>
      <c r="N1349">
        <v>81047</v>
      </c>
      <c r="O1349">
        <v>65942</v>
      </c>
      <c r="P1349"/>
      <c r="Q1349"/>
      <c r="R1349"/>
      <c r="S1349"/>
      <c r="T1349">
        <v>188195</v>
      </c>
      <c r="U1349">
        <v>622277</v>
      </c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 spans="1:60" ht="15" x14ac:dyDescent="0.25">
      <c r="A1350">
        <v>10</v>
      </c>
      <c r="B1350" t="s">
        <v>3444</v>
      </c>
      <c r="C1350" t="s">
        <v>3446</v>
      </c>
      <c r="D1350" t="s">
        <v>3447</v>
      </c>
      <c r="E1350" t="s">
        <v>3150</v>
      </c>
      <c r="F1350">
        <v>539547</v>
      </c>
      <c r="G1350">
        <v>0</v>
      </c>
      <c r="H1350"/>
      <c r="I1350"/>
      <c r="J1350"/>
      <c r="K1350"/>
      <c r="L1350"/>
      <c r="M1350">
        <v>993809</v>
      </c>
      <c r="N1350">
        <v>99381</v>
      </c>
      <c r="O1350">
        <v>82443</v>
      </c>
      <c r="P1350"/>
      <c r="Q1350"/>
      <c r="R1350"/>
      <c r="S1350"/>
      <c r="T1350">
        <v>203919</v>
      </c>
      <c r="U1350">
        <v>789890</v>
      </c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 spans="1:60" ht="15" x14ac:dyDescent="0.25">
      <c r="A1351">
        <v>10</v>
      </c>
      <c r="B1351" t="s">
        <v>3448</v>
      </c>
      <c r="C1351" t="s">
        <v>3308</v>
      </c>
      <c r="D1351" t="s">
        <v>3449</v>
      </c>
      <c r="E1351" t="s">
        <v>3150</v>
      </c>
      <c r="F1351">
        <v>535286</v>
      </c>
      <c r="G1351">
        <v>0</v>
      </c>
      <c r="H1351"/>
      <c r="I1351"/>
      <c r="J1351"/>
      <c r="K1351"/>
      <c r="L1351"/>
      <c r="M1351">
        <v>819597</v>
      </c>
      <c r="N1351">
        <v>81960</v>
      </c>
      <c r="O1351">
        <v>66764</v>
      </c>
      <c r="P1351"/>
      <c r="Q1351"/>
      <c r="R1351"/>
      <c r="S1351"/>
      <c r="T1351">
        <v>166077</v>
      </c>
      <c r="U1351">
        <v>653520</v>
      </c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 spans="1:60" ht="15" x14ac:dyDescent="0.25">
      <c r="A1352">
        <v>10</v>
      </c>
      <c r="B1352" t="s">
        <v>3450</v>
      </c>
      <c r="C1352" t="s">
        <v>3417</v>
      </c>
      <c r="D1352" t="s">
        <v>3451</v>
      </c>
      <c r="E1352" t="s">
        <v>3150</v>
      </c>
      <c r="F1352">
        <v>539547</v>
      </c>
      <c r="G1352">
        <v>0</v>
      </c>
      <c r="H1352"/>
      <c r="I1352"/>
      <c r="J1352"/>
      <c r="K1352"/>
      <c r="L1352"/>
      <c r="M1352">
        <v>987371</v>
      </c>
      <c r="N1352">
        <v>98737</v>
      </c>
      <c r="O1352">
        <v>81863</v>
      </c>
      <c r="P1352"/>
      <c r="Q1352"/>
      <c r="R1352"/>
      <c r="S1352"/>
      <c r="T1352">
        <v>207295</v>
      </c>
      <c r="U1352">
        <v>780076</v>
      </c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 spans="1:60" ht="15" x14ac:dyDescent="0.25">
      <c r="A1353">
        <v>10</v>
      </c>
      <c r="B1353" t="s">
        <v>1447</v>
      </c>
      <c r="C1353" t="s">
        <v>3345</v>
      </c>
      <c r="D1353" t="s">
        <v>3452</v>
      </c>
      <c r="E1353" t="s">
        <v>3150</v>
      </c>
      <c r="F1353">
        <v>535286</v>
      </c>
      <c r="G1353">
        <v>0</v>
      </c>
      <c r="H1353"/>
      <c r="I1353"/>
      <c r="J1353"/>
      <c r="K1353"/>
      <c r="L1353"/>
      <c r="M1353">
        <v>917529</v>
      </c>
      <c r="N1353">
        <v>91753</v>
      </c>
      <c r="O1353">
        <v>75578</v>
      </c>
      <c r="P1353"/>
      <c r="Q1353"/>
      <c r="R1353"/>
      <c r="S1353"/>
      <c r="T1353">
        <v>193634</v>
      </c>
      <c r="U1353">
        <v>723895</v>
      </c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 spans="1:60" ht="15" x14ac:dyDescent="0.25">
      <c r="A1354">
        <v>10</v>
      </c>
      <c r="B1354" t="s">
        <v>3453</v>
      </c>
      <c r="C1354" t="s">
        <v>3454</v>
      </c>
      <c r="D1354" t="s">
        <v>3455</v>
      </c>
      <c r="E1354" t="s">
        <v>3360</v>
      </c>
      <c r="F1354">
        <v>550369</v>
      </c>
      <c r="G1354">
        <v>0</v>
      </c>
      <c r="H1354"/>
      <c r="I1354"/>
      <c r="J1354"/>
      <c r="K1354"/>
      <c r="L1354"/>
      <c r="M1354">
        <v>1071282</v>
      </c>
      <c r="N1354">
        <v>107128</v>
      </c>
      <c r="O1354">
        <v>89415</v>
      </c>
      <c r="P1354"/>
      <c r="Q1354"/>
      <c r="R1354"/>
      <c r="S1354"/>
      <c r="T1354">
        <v>225897</v>
      </c>
      <c r="U1354">
        <v>845385</v>
      </c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 spans="1:60" ht="15" x14ac:dyDescent="0.25">
      <c r="A1355">
        <v>10</v>
      </c>
      <c r="B1355" t="s">
        <v>3508</v>
      </c>
      <c r="C1355" t="s">
        <v>3509</v>
      </c>
      <c r="D1355" t="s">
        <v>3510</v>
      </c>
      <c r="E1355" t="s">
        <v>3347</v>
      </c>
      <c r="F1355">
        <v>577826</v>
      </c>
      <c r="G1355">
        <v>0</v>
      </c>
      <c r="H1355"/>
      <c r="I1355"/>
      <c r="J1355"/>
      <c r="K1355"/>
      <c r="L1355"/>
      <c r="M1355">
        <v>936078</v>
      </c>
      <c r="N1355">
        <v>93608</v>
      </c>
      <c r="O1355">
        <v>77247</v>
      </c>
      <c r="P1355"/>
      <c r="Q1355"/>
      <c r="R1355"/>
      <c r="S1355"/>
      <c r="T1355">
        <v>248633</v>
      </c>
      <c r="U1355">
        <v>687445</v>
      </c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 spans="1:60" ht="15" x14ac:dyDescent="0.25">
      <c r="A1356">
        <v>10</v>
      </c>
      <c r="B1356" t="s">
        <v>1447</v>
      </c>
      <c r="C1356" t="s">
        <v>3460</v>
      </c>
      <c r="D1356" t="s">
        <v>3461</v>
      </c>
      <c r="E1356" t="s">
        <v>3462</v>
      </c>
      <c r="F1356">
        <v>674244</v>
      </c>
      <c r="G1356">
        <v>0</v>
      </c>
      <c r="H1356"/>
      <c r="I1356"/>
      <c r="J1356"/>
      <c r="K1356"/>
      <c r="L1356"/>
      <c r="M1356">
        <v>1061493</v>
      </c>
      <c r="N1356">
        <v>106149</v>
      </c>
      <c r="O1356">
        <v>88534</v>
      </c>
      <c r="P1356"/>
      <c r="Q1356"/>
      <c r="R1356"/>
      <c r="S1356"/>
      <c r="T1356">
        <v>363675</v>
      </c>
      <c r="U1356">
        <v>697818</v>
      </c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 spans="1:60" ht="15" x14ac:dyDescent="0.25">
      <c r="A1357">
        <v>10</v>
      </c>
      <c r="B1357" t="s">
        <v>1447</v>
      </c>
      <c r="C1357" t="s">
        <v>3463</v>
      </c>
      <c r="D1357" t="s">
        <v>3112</v>
      </c>
      <c r="E1357" t="s">
        <v>3462</v>
      </c>
      <c r="F1357">
        <v>711230</v>
      </c>
      <c r="G1357">
        <v>0</v>
      </c>
      <c r="H1357"/>
      <c r="I1357"/>
      <c r="J1357"/>
      <c r="K1357"/>
      <c r="L1357"/>
      <c r="M1357">
        <v>1200933</v>
      </c>
      <c r="N1357">
        <v>120093</v>
      </c>
      <c r="O1357">
        <v>101084</v>
      </c>
      <c r="P1357"/>
      <c r="Q1357"/>
      <c r="R1357"/>
      <c r="S1357"/>
      <c r="T1357">
        <v>249989</v>
      </c>
      <c r="U1357">
        <v>950944</v>
      </c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 spans="1:60" ht="15" x14ac:dyDescent="0.25">
      <c r="A1358">
        <v>10</v>
      </c>
      <c r="B1358" t="s">
        <v>3464</v>
      </c>
      <c r="C1358" t="s">
        <v>3233</v>
      </c>
      <c r="D1358" t="s">
        <v>3465</v>
      </c>
      <c r="E1358" t="s">
        <v>3318</v>
      </c>
      <c r="F1358">
        <v>539547</v>
      </c>
      <c r="G1358">
        <v>0</v>
      </c>
      <c r="H1358"/>
      <c r="I1358"/>
      <c r="J1358"/>
      <c r="K1358"/>
      <c r="L1358"/>
      <c r="M1358">
        <v>744575</v>
      </c>
      <c r="N1358">
        <v>74458</v>
      </c>
      <c r="O1358">
        <v>60012</v>
      </c>
      <c r="P1358"/>
      <c r="Q1358"/>
      <c r="R1358"/>
      <c r="S1358"/>
      <c r="T1358">
        <v>239615</v>
      </c>
      <c r="U1358">
        <v>504960</v>
      </c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 spans="1:60" ht="15" x14ac:dyDescent="0.25">
      <c r="A1359">
        <v>10</v>
      </c>
      <c r="B1359" t="s">
        <v>3466</v>
      </c>
      <c r="C1359" t="s">
        <v>3467</v>
      </c>
      <c r="D1359" t="s">
        <v>3468</v>
      </c>
      <c r="E1359" t="s">
        <v>3469</v>
      </c>
      <c r="F1359">
        <v>535286</v>
      </c>
      <c r="G1359">
        <v>0</v>
      </c>
      <c r="H1359"/>
      <c r="I1359"/>
      <c r="J1359"/>
      <c r="K1359"/>
      <c r="L1359"/>
      <c r="M1359">
        <v>784316</v>
      </c>
      <c r="N1359">
        <v>78432</v>
      </c>
      <c r="O1359">
        <v>63588</v>
      </c>
      <c r="P1359"/>
      <c r="Q1359"/>
      <c r="R1359"/>
      <c r="S1359"/>
      <c r="T1359">
        <v>159373</v>
      </c>
      <c r="U1359">
        <v>624943</v>
      </c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 spans="1:60" ht="15" x14ac:dyDescent="0.25">
      <c r="A1360">
        <v>10</v>
      </c>
      <c r="B1360" t="s">
        <v>3470</v>
      </c>
      <c r="C1360" t="s">
        <v>3471</v>
      </c>
      <c r="D1360" t="s">
        <v>3472</v>
      </c>
      <c r="E1360" t="s">
        <v>3473</v>
      </c>
      <c r="F1360">
        <v>550369</v>
      </c>
      <c r="G1360">
        <v>0</v>
      </c>
      <c r="H1360"/>
      <c r="I1360"/>
      <c r="J1360"/>
      <c r="K1360"/>
      <c r="L1360"/>
      <c r="M1360">
        <v>759510</v>
      </c>
      <c r="N1360">
        <v>75951</v>
      </c>
      <c r="O1360">
        <v>61356</v>
      </c>
      <c r="P1360"/>
      <c r="Q1360"/>
      <c r="R1360"/>
      <c r="S1360"/>
      <c r="T1360">
        <v>204811</v>
      </c>
      <c r="U1360">
        <v>554699</v>
      </c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 spans="1:60" ht="15" x14ac:dyDescent="0.25">
      <c r="A1361">
        <v>10</v>
      </c>
      <c r="B1361" t="s">
        <v>1447</v>
      </c>
      <c r="C1361" t="s">
        <v>3532</v>
      </c>
      <c r="D1361" t="s">
        <v>3533</v>
      </c>
      <c r="E1361" t="s">
        <v>3513</v>
      </c>
      <c r="F1361">
        <v>535286</v>
      </c>
      <c r="G1361">
        <v>0</v>
      </c>
      <c r="H1361"/>
      <c r="I1361"/>
      <c r="J1361"/>
      <c r="K1361"/>
      <c r="L1361"/>
      <c r="M1361">
        <v>637416</v>
      </c>
      <c r="N1361">
        <v>49718</v>
      </c>
      <c r="O1361">
        <v>51770</v>
      </c>
      <c r="P1361"/>
      <c r="Q1361"/>
      <c r="R1361"/>
      <c r="S1361"/>
      <c r="T1361">
        <v>118841</v>
      </c>
      <c r="U1361">
        <v>518575</v>
      </c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 spans="1:60" ht="15" x14ac:dyDescent="0.25">
      <c r="A1362">
        <v>10</v>
      </c>
      <c r="B1362" t="s">
        <v>3474</v>
      </c>
      <c r="C1362" t="s">
        <v>3475</v>
      </c>
      <c r="D1362" t="s">
        <v>3069</v>
      </c>
      <c r="E1362" t="s">
        <v>3082</v>
      </c>
      <c r="F1362">
        <v>371016</v>
      </c>
      <c r="G1362">
        <v>0</v>
      </c>
      <c r="H1362"/>
      <c r="I1362"/>
      <c r="J1362"/>
      <c r="K1362"/>
      <c r="L1362"/>
      <c r="M1362">
        <v>445219</v>
      </c>
      <c r="N1362">
        <v>44522</v>
      </c>
      <c r="O1362">
        <v>33070</v>
      </c>
      <c r="P1362"/>
      <c r="Q1362"/>
      <c r="R1362"/>
      <c r="S1362"/>
      <c r="T1362">
        <v>98302</v>
      </c>
      <c r="U1362">
        <v>346917</v>
      </c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 spans="1:60" ht="15" x14ac:dyDescent="0.25">
      <c r="A1363">
        <v>10</v>
      </c>
      <c r="B1363" t="s">
        <v>3476</v>
      </c>
      <c r="C1363" t="s">
        <v>3425</v>
      </c>
      <c r="D1363" t="s">
        <v>3477</v>
      </c>
      <c r="E1363" t="s">
        <v>3078</v>
      </c>
      <c r="F1363">
        <v>371016</v>
      </c>
      <c r="G1363">
        <v>0</v>
      </c>
      <c r="H1363"/>
      <c r="I1363"/>
      <c r="J1363"/>
      <c r="K1363"/>
      <c r="L1363"/>
      <c r="M1363">
        <v>612236</v>
      </c>
      <c r="N1363">
        <v>61224</v>
      </c>
      <c r="O1363">
        <v>48101</v>
      </c>
      <c r="P1363"/>
      <c r="Q1363"/>
      <c r="R1363"/>
      <c r="S1363"/>
      <c r="T1363">
        <v>144235</v>
      </c>
      <c r="U1363">
        <v>468001</v>
      </c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 spans="1:60" ht="15" x14ac:dyDescent="0.25">
      <c r="A1364">
        <v>10</v>
      </c>
      <c r="B1364" t="s">
        <v>3478</v>
      </c>
      <c r="C1364" t="s">
        <v>3479</v>
      </c>
      <c r="D1364" t="s">
        <v>3480</v>
      </c>
      <c r="E1364" t="s">
        <v>3082</v>
      </c>
      <c r="F1364">
        <v>371016</v>
      </c>
      <c r="G1364">
        <v>0</v>
      </c>
      <c r="H1364"/>
      <c r="I1364"/>
      <c r="J1364"/>
      <c r="K1364"/>
      <c r="L1364"/>
      <c r="M1364">
        <v>445219</v>
      </c>
      <c r="N1364">
        <v>44522</v>
      </c>
      <c r="O1364">
        <v>33070</v>
      </c>
      <c r="P1364"/>
      <c r="Q1364"/>
      <c r="R1364"/>
      <c r="S1364"/>
      <c r="T1364">
        <v>200702</v>
      </c>
      <c r="U1364">
        <v>244517</v>
      </c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 spans="1:60" ht="15" x14ac:dyDescent="0.25">
      <c r="A1365">
        <v>10</v>
      </c>
      <c r="B1365" t="s">
        <v>3481</v>
      </c>
      <c r="C1365" t="s">
        <v>3482</v>
      </c>
      <c r="D1365" t="s">
        <v>3483</v>
      </c>
      <c r="E1365" t="s">
        <v>3082</v>
      </c>
      <c r="F1365">
        <v>371016</v>
      </c>
      <c r="G1365">
        <v>0</v>
      </c>
      <c r="H1365"/>
      <c r="I1365"/>
      <c r="J1365"/>
      <c r="K1365"/>
      <c r="L1365"/>
      <c r="M1365">
        <v>252965</v>
      </c>
      <c r="N1365">
        <v>25297</v>
      </c>
      <c r="O1365">
        <v>15767</v>
      </c>
      <c r="P1365"/>
      <c r="Q1365"/>
      <c r="R1365"/>
      <c r="S1365"/>
      <c r="T1365">
        <v>55594</v>
      </c>
      <c r="U1365">
        <v>197371</v>
      </c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</row>
    <row r="1366" spans="1:60" ht="15" x14ac:dyDescent="0.25">
      <c r="A1366">
        <v>10</v>
      </c>
      <c r="B1366" t="s">
        <v>3484</v>
      </c>
      <c r="C1366" t="s">
        <v>3485</v>
      </c>
      <c r="D1366" t="s">
        <v>3486</v>
      </c>
      <c r="E1366" t="s">
        <v>3404</v>
      </c>
      <c r="F1366">
        <v>388317</v>
      </c>
      <c r="G1366">
        <v>0</v>
      </c>
      <c r="H1366"/>
      <c r="I1366"/>
      <c r="J1366"/>
      <c r="K1366"/>
      <c r="L1366"/>
      <c r="M1366">
        <v>465980</v>
      </c>
      <c r="N1366">
        <v>46598</v>
      </c>
      <c r="O1366">
        <v>34938</v>
      </c>
      <c r="P1366"/>
      <c r="Q1366"/>
      <c r="R1366"/>
      <c r="S1366"/>
      <c r="T1366">
        <v>135119</v>
      </c>
      <c r="U1366">
        <v>330861</v>
      </c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 spans="1:60" ht="15" x14ac:dyDescent="0.25">
      <c r="A1367">
        <v>10</v>
      </c>
      <c r="B1367" t="s">
        <v>3487</v>
      </c>
      <c r="C1367" t="s">
        <v>3488</v>
      </c>
      <c r="D1367" t="s">
        <v>3195</v>
      </c>
      <c r="E1367" t="s">
        <v>3489</v>
      </c>
      <c r="F1367">
        <v>371016</v>
      </c>
      <c r="G1367">
        <v>0</v>
      </c>
      <c r="H1367"/>
      <c r="I1367"/>
      <c r="J1367"/>
      <c r="K1367"/>
      <c r="L1367"/>
      <c r="M1367">
        <v>202372</v>
      </c>
      <c r="N1367">
        <v>20237</v>
      </c>
      <c r="O1367">
        <v>11213</v>
      </c>
      <c r="P1367"/>
      <c r="Q1367"/>
      <c r="R1367"/>
      <c r="S1367"/>
      <c r="T1367">
        <v>55974</v>
      </c>
      <c r="U1367">
        <v>146398</v>
      </c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 spans="1:60" ht="15" x14ac:dyDescent="0.25">
      <c r="A1368">
        <v>10</v>
      </c>
      <c r="B1368" t="s">
        <v>3493</v>
      </c>
      <c r="C1368" t="s">
        <v>3494</v>
      </c>
      <c r="D1368" t="s">
        <v>3277</v>
      </c>
      <c r="E1368" t="s">
        <v>3082</v>
      </c>
      <c r="F1368">
        <v>371016</v>
      </c>
      <c r="G1368">
        <v>0</v>
      </c>
      <c r="H1368"/>
      <c r="I1368"/>
      <c r="J1368"/>
      <c r="K1368"/>
      <c r="L1368"/>
      <c r="M1368">
        <v>371016</v>
      </c>
      <c r="N1368">
        <v>37102</v>
      </c>
      <c r="O1368">
        <v>26391</v>
      </c>
      <c r="P1368"/>
      <c r="Q1368"/>
      <c r="R1368"/>
      <c r="S1368"/>
      <c r="T1368">
        <v>86403</v>
      </c>
      <c r="U1368">
        <v>284613</v>
      </c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 spans="1:60" ht="15" x14ac:dyDescent="0.25">
      <c r="A1369">
        <v>10</v>
      </c>
      <c r="B1369" t="s">
        <v>3495</v>
      </c>
      <c r="C1369" t="s">
        <v>3496</v>
      </c>
      <c r="D1369" t="s">
        <v>3497</v>
      </c>
      <c r="E1369" t="s">
        <v>3082</v>
      </c>
      <c r="F1369">
        <v>371016</v>
      </c>
      <c r="G1369">
        <v>0</v>
      </c>
      <c r="H1369"/>
      <c r="I1369"/>
      <c r="J1369"/>
      <c r="K1369"/>
      <c r="L1369"/>
      <c r="M1369">
        <v>371016</v>
      </c>
      <c r="N1369">
        <v>37102</v>
      </c>
      <c r="O1369">
        <v>26391</v>
      </c>
      <c r="P1369"/>
      <c r="Q1369"/>
      <c r="R1369"/>
      <c r="S1369"/>
      <c r="T1369">
        <v>90703</v>
      </c>
      <c r="U1369">
        <v>280313</v>
      </c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 spans="1:60" ht="15" x14ac:dyDescent="0.25">
      <c r="A1370">
        <v>10</v>
      </c>
      <c r="B1370" t="s">
        <v>3498</v>
      </c>
      <c r="C1370" t="s">
        <v>3327</v>
      </c>
      <c r="D1370" t="s">
        <v>3499</v>
      </c>
      <c r="E1370" t="s">
        <v>3078</v>
      </c>
      <c r="F1370">
        <v>371016</v>
      </c>
      <c r="G1370">
        <v>0</v>
      </c>
      <c r="H1370"/>
      <c r="I1370"/>
      <c r="J1370"/>
      <c r="K1370"/>
      <c r="L1370"/>
      <c r="M1370">
        <v>421609</v>
      </c>
      <c r="N1370">
        <v>42161</v>
      </c>
      <c r="O1370">
        <v>30945</v>
      </c>
      <c r="P1370"/>
      <c r="Q1370"/>
      <c r="R1370"/>
      <c r="S1370"/>
      <c r="T1370">
        <v>122666</v>
      </c>
      <c r="U1370">
        <v>298943</v>
      </c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 spans="1:60" ht="15" x14ac:dyDescent="0.25">
      <c r="A1371">
        <v>10</v>
      </c>
      <c r="B1371" t="s">
        <v>3530</v>
      </c>
      <c r="C1371" t="s">
        <v>3139</v>
      </c>
      <c r="D1371" t="s">
        <v>3531</v>
      </c>
      <c r="E1371" t="s">
        <v>3150</v>
      </c>
      <c r="F1371">
        <v>577826</v>
      </c>
      <c r="G1371">
        <v>0</v>
      </c>
      <c r="H1371"/>
      <c r="I1371"/>
      <c r="J1371"/>
      <c r="K1371"/>
      <c r="L1371"/>
      <c r="M1371">
        <v>881447</v>
      </c>
      <c r="N1371">
        <v>88145</v>
      </c>
      <c r="O1371">
        <v>72330</v>
      </c>
      <c r="P1371"/>
      <c r="Q1371"/>
      <c r="R1371"/>
      <c r="S1371"/>
      <c r="T1371">
        <v>176940</v>
      </c>
      <c r="U1371">
        <v>704507</v>
      </c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 spans="1:60" ht="15" x14ac:dyDescent="0.25">
      <c r="A1372">
        <v>10</v>
      </c>
      <c r="B1372" t="s">
        <v>3534</v>
      </c>
      <c r="C1372" t="s">
        <v>3535</v>
      </c>
      <c r="D1372" t="s">
        <v>3536</v>
      </c>
      <c r="E1372" t="s">
        <v>3537</v>
      </c>
      <c r="F1372">
        <v>535286</v>
      </c>
      <c r="G1372">
        <v>0</v>
      </c>
      <c r="H1372"/>
      <c r="I1372"/>
      <c r="J1372"/>
      <c r="K1372"/>
      <c r="L1372"/>
      <c r="M1372">
        <v>578109</v>
      </c>
      <c r="N1372">
        <v>57811</v>
      </c>
      <c r="O1372">
        <v>45030</v>
      </c>
      <c r="P1372"/>
      <c r="Q1372"/>
      <c r="R1372"/>
      <c r="S1372"/>
      <c r="T1372">
        <v>133094</v>
      </c>
      <c r="U1372">
        <v>445015</v>
      </c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 spans="1:60" ht="15" x14ac:dyDescent="0.25">
      <c r="A1373">
        <v>10</v>
      </c>
      <c r="B1373" t="s">
        <v>1447</v>
      </c>
      <c r="C1373" t="s">
        <v>3538</v>
      </c>
      <c r="D1373" t="s">
        <v>3539</v>
      </c>
      <c r="E1373" t="s">
        <v>3415</v>
      </c>
      <c r="F1373">
        <v>577826</v>
      </c>
      <c r="G1373">
        <v>0</v>
      </c>
      <c r="H1373"/>
      <c r="I1373"/>
      <c r="J1373"/>
      <c r="K1373"/>
      <c r="L1373"/>
      <c r="M1373">
        <v>1088940</v>
      </c>
      <c r="N1373">
        <v>108894</v>
      </c>
      <c r="O1373">
        <v>91005</v>
      </c>
      <c r="P1373"/>
      <c r="Q1373"/>
      <c r="R1373"/>
      <c r="S1373"/>
      <c r="T1373">
        <v>353149</v>
      </c>
      <c r="U1373">
        <v>735791</v>
      </c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 spans="1:60" ht="15" x14ac:dyDescent="0.25">
      <c r="A1374">
        <v>10</v>
      </c>
      <c r="B1374" t="s">
        <v>1447</v>
      </c>
      <c r="C1374" t="s">
        <v>3345</v>
      </c>
      <c r="D1374" t="s">
        <v>3524</v>
      </c>
      <c r="E1374" t="s">
        <v>1494</v>
      </c>
      <c r="F1374">
        <v>535286</v>
      </c>
      <c r="G1374">
        <v>0</v>
      </c>
      <c r="H1374"/>
      <c r="I1374"/>
      <c r="J1374"/>
      <c r="K1374"/>
      <c r="L1374"/>
      <c r="M1374">
        <v>631638</v>
      </c>
      <c r="N1374">
        <v>63164</v>
      </c>
      <c r="O1374">
        <v>49847</v>
      </c>
      <c r="P1374"/>
      <c r="Q1374"/>
      <c r="R1374"/>
      <c r="S1374"/>
      <c r="T1374">
        <v>282227</v>
      </c>
      <c r="U1374">
        <v>349411</v>
      </c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 spans="1:60" ht="15" x14ac:dyDescent="0.25">
      <c r="A1375">
        <v>10</v>
      </c>
      <c r="B1375" t="s">
        <v>1447</v>
      </c>
      <c r="C1375" t="s">
        <v>3540</v>
      </c>
      <c r="D1375" t="s">
        <v>3541</v>
      </c>
      <c r="E1375" t="s">
        <v>3154</v>
      </c>
      <c r="F1375">
        <v>535286</v>
      </c>
      <c r="G1375">
        <v>0</v>
      </c>
      <c r="H1375"/>
      <c r="I1375"/>
      <c r="J1375"/>
      <c r="K1375"/>
      <c r="L1375"/>
      <c r="M1375">
        <v>654448</v>
      </c>
      <c r="N1375">
        <v>65445</v>
      </c>
      <c r="O1375">
        <v>51900</v>
      </c>
      <c r="P1375"/>
      <c r="Q1375"/>
      <c r="R1375"/>
      <c r="S1375"/>
      <c r="T1375">
        <v>158288</v>
      </c>
      <c r="U1375">
        <v>496160</v>
      </c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 spans="1:60" ht="15" x14ac:dyDescent="0.25">
      <c r="A1376">
        <v>10</v>
      </c>
      <c r="B1376" t="s">
        <v>1447</v>
      </c>
      <c r="C1376" t="s">
        <v>3542</v>
      </c>
      <c r="D1376" t="s">
        <v>3543</v>
      </c>
      <c r="E1376" t="s">
        <v>3154</v>
      </c>
      <c r="F1376">
        <v>535286</v>
      </c>
      <c r="G1376">
        <v>0</v>
      </c>
      <c r="H1376"/>
      <c r="I1376"/>
      <c r="J1376"/>
      <c r="K1376"/>
      <c r="L1376"/>
      <c r="M1376">
        <v>668135</v>
      </c>
      <c r="N1376">
        <v>66814</v>
      </c>
      <c r="O1376">
        <v>53132</v>
      </c>
      <c r="P1376"/>
      <c r="Q1376"/>
      <c r="R1376"/>
      <c r="S1376"/>
      <c r="T1376">
        <v>160889</v>
      </c>
      <c r="U1376">
        <v>507246</v>
      </c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 spans="1:60" ht="15" x14ac:dyDescent="0.25">
      <c r="A1377">
        <v>10</v>
      </c>
      <c r="B1377" t="s">
        <v>1447</v>
      </c>
      <c r="C1377" t="s">
        <v>3544</v>
      </c>
      <c r="D1377" t="s">
        <v>3309</v>
      </c>
      <c r="E1377" t="s">
        <v>1494</v>
      </c>
      <c r="F1377">
        <v>535286</v>
      </c>
      <c r="G1377">
        <v>0</v>
      </c>
      <c r="H1377"/>
      <c r="I1377"/>
      <c r="J1377"/>
      <c r="K1377"/>
      <c r="L1377"/>
      <c r="M1377">
        <v>631638</v>
      </c>
      <c r="N1377">
        <v>63164</v>
      </c>
      <c r="O1377">
        <v>49847</v>
      </c>
      <c r="P1377"/>
      <c r="Q1377"/>
      <c r="R1377"/>
      <c r="S1377"/>
      <c r="T1377">
        <v>192355</v>
      </c>
      <c r="U1377">
        <v>439283</v>
      </c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 spans="1:60" ht="15" x14ac:dyDescent="0.25">
      <c r="A1378">
        <v>11</v>
      </c>
      <c r="B1378" t="s">
        <v>3067</v>
      </c>
      <c r="C1378" t="s">
        <v>3068</v>
      </c>
      <c r="D1378" t="s">
        <v>3069</v>
      </c>
      <c r="E1378" t="s">
        <v>3070</v>
      </c>
      <c r="F1378">
        <v>504699</v>
      </c>
      <c r="G1378">
        <v>0</v>
      </c>
      <c r="H1378"/>
      <c r="I1378"/>
      <c r="J1378"/>
      <c r="K1378"/>
      <c r="L1378"/>
      <c r="M1378">
        <v>545075</v>
      </c>
      <c r="N1378">
        <v>54508</v>
      </c>
      <c r="O1378">
        <v>42057</v>
      </c>
      <c r="P1378"/>
      <c r="Q1378"/>
      <c r="R1378"/>
      <c r="S1378"/>
      <c r="T1378">
        <v>193477</v>
      </c>
      <c r="U1378">
        <v>351598</v>
      </c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 spans="1:60" ht="15" x14ac:dyDescent="0.25">
      <c r="A1379">
        <v>11</v>
      </c>
      <c r="B1379" t="s">
        <v>3071</v>
      </c>
      <c r="C1379" t="s">
        <v>3072</v>
      </c>
      <c r="D1379" t="s">
        <v>3073</v>
      </c>
      <c r="E1379" t="s">
        <v>3074</v>
      </c>
      <c r="F1379">
        <v>469105</v>
      </c>
      <c r="G1379">
        <v>0</v>
      </c>
      <c r="H1379"/>
      <c r="I1379"/>
      <c r="J1379"/>
      <c r="K1379"/>
      <c r="L1379"/>
      <c r="M1379">
        <v>506633</v>
      </c>
      <c r="N1379">
        <v>50663</v>
      </c>
      <c r="O1379">
        <v>38597</v>
      </c>
      <c r="P1379"/>
      <c r="Q1379"/>
      <c r="R1379"/>
      <c r="S1379"/>
      <c r="T1379">
        <v>111951</v>
      </c>
      <c r="U1379">
        <v>394682</v>
      </c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 spans="1:60" ht="15" x14ac:dyDescent="0.25">
      <c r="A1380">
        <v>11</v>
      </c>
      <c r="B1380" t="s">
        <v>3075</v>
      </c>
      <c r="C1380" t="s">
        <v>3076</v>
      </c>
      <c r="D1380" t="s">
        <v>3077</v>
      </c>
      <c r="E1380" t="s">
        <v>3078</v>
      </c>
      <c r="F1380">
        <v>415496</v>
      </c>
      <c r="G1380">
        <v>0</v>
      </c>
      <c r="H1380"/>
      <c r="I1380"/>
      <c r="J1380"/>
      <c r="K1380"/>
      <c r="L1380"/>
      <c r="M1380">
        <v>415496</v>
      </c>
      <c r="N1380">
        <v>41550</v>
      </c>
      <c r="O1380">
        <v>30395</v>
      </c>
      <c r="P1380"/>
      <c r="Q1380"/>
      <c r="R1380"/>
      <c r="S1380"/>
      <c r="T1380">
        <v>114065</v>
      </c>
      <c r="U1380">
        <v>301431</v>
      </c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 spans="1:60" ht="15" x14ac:dyDescent="0.25">
      <c r="A1381">
        <v>11</v>
      </c>
      <c r="B1381" t="s">
        <v>3079</v>
      </c>
      <c r="C1381" t="s">
        <v>3080</v>
      </c>
      <c r="D1381" t="s">
        <v>3081</v>
      </c>
      <c r="E1381" t="s">
        <v>3082</v>
      </c>
      <c r="F1381">
        <v>415496</v>
      </c>
      <c r="G1381">
        <v>0</v>
      </c>
      <c r="H1381"/>
      <c r="I1381"/>
      <c r="J1381"/>
      <c r="K1381"/>
      <c r="L1381"/>
      <c r="M1381">
        <v>415496</v>
      </c>
      <c r="N1381">
        <v>41550</v>
      </c>
      <c r="O1381">
        <v>30395</v>
      </c>
      <c r="P1381"/>
      <c r="Q1381"/>
      <c r="R1381"/>
      <c r="S1381"/>
      <c r="T1381">
        <v>108565</v>
      </c>
      <c r="U1381">
        <v>306931</v>
      </c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 spans="1:60" ht="15" x14ac:dyDescent="0.25">
      <c r="A1382">
        <v>11</v>
      </c>
      <c r="B1382" t="s">
        <v>3083</v>
      </c>
      <c r="C1382" t="s">
        <v>3084</v>
      </c>
      <c r="D1382" t="s">
        <v>3085</v>
      </c>
      <c r="E1382" t="s">
        <v>3082</v>
      </c>
      <c r="F1382">
        <v>415496</v>
      </c>
      <c r="G1382">
        <v>0</v>
      </c>
      <c r="H1382"/>
      <c r="I1382"/>
      <c r="J1382"/>
      <c r="K1382"/>
      <c r="L1382"/>
      <c r="M1382">
        <v>415496</v>
      </c>
      <c r="N1382">
        <v>41550</v>
      </c>
      <c r="O1382">
        <v>30395</v>
      </c>
      <c r="P1382"/>
      <c r="Q1382"/>
      <c r="R1382"/>
      <c r="S1382"/>
      <c r="T1382">
        <v>103465</v>
      </c>
      <c r="U1382">
        <v>312031</v>
      </c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 spans="1:60" ht="15" x14ac:dyDescent="0.25">
      <c r="A1383">
        <v>11</v>
      </c>
      <c r="B1383" t="s">
        <v>3086</v>
      </c>
      <c r="C1383" t="s">
        <v>3087</v>
      </c>
      <c r="D1383" t="s">
        <v>3088</v>
      </c>
      <c r="E1383" t="s">
        <v>3089</v>
      </c>
      <c r="F1383">
        <v>431190</v>
      </c>
      <c r="G1383">
        <v>0</v>
      </c>
      <c r="H1383"/>
      <c r="I1383"/>
      <c r="J1383"/>
      <c r="K1383"/>
      <c r="L1383"/>
      <c r="M1383">
        <v>431190</v>
      </c>
      <c r="N1383">
        <v>43119</v>
      </c>
      <c r="O1383">
        <v>31807</v>
      </c>
      <c r="P1383"/>
      <c r="Q1383"/>
      <c r="R1383"/>
      <c r="S1383"/>
      <c r="T1383">
        <v>180103</v>
      </c>
      <c r="U1383">
        <v>251087</v>
      </c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 spans="1:60" ht="15" x14ac:dyDescent="0.25">
      <c r="A1384">
        <v>11</v>
      </c>
      <c r="B1384" t="s">
        <v>3090</v>
      </c>
      <c r="C1384" t="s">
        <v>3091</v>
      </c>
      <c r="D1384" t="s">
        <v>3092</v>
      </c>
      <c r="E1384" t="s">
        <v>3093</v>
      </c>
      <c r="F1384">
        <v>577826</v>
      </c>
      <c r="G1384">
        <v>0</v>
      </c>
      <c r="H1384"/>
      <c r="I1384"/>
      <c r="J1384"/>
      <c r="K1384"/>
      <c r="L1384"/>
      <c r="M1384">
        <v>1062008</v>
      </c>
      <c r="N1384">
        <v>106201</v>
      </c>
      <c r="O1384">
        <v>88581</v>
      </c>
      <c r="P1384"/>
      <c r="Q1384"/>
      <c r="R1384"/>
      <c r="S1384"/>
      <c r="T1384">
        <v>212110</v>
      </c>
      <c r="U1384">
        <v>849898</v>
      </c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 spans="1:60" ht="15" x14ac:dyDescent="0.25">
      <c r="A1385">
        <v>11</v>
      </c>
      <c r="B1385" t="s">
        <v>3094</v>
      </c>
      <c r="C1385" t="s">
        <v>3095</v>
      </c>
      <c r="D1385" t="s">
        <v>3096</v>
      </c>
      <c r="E1385" t="s">
        <v>3097</v>
      </c>
      <c r="F1385">
        <v>550369</v>
      </c>
      <c r="G1385">
        <v>0</v>
      </c>
      <c r="H1385"/>
      <c r="I1385"/>
      <c r="J1385"/>
      <c r="K1385"/>
      <c r="L1385"/>
      <c r="M1385">
        <v>1067206</v>
      </c>
      <c r="N1385">
        <v>106721</v>
      </c>
      <c r="O1385">
        <v>89049</v>
      </c>
      <c r="P1385"/>
      <c r="Q1385"/>
      <c r="R1385"/>
      <c r="S1385"/>
      <c r="T1385">
        <v>212798</v>
      </c>
      <c r="U1385">
        <v>854408</v>
      </c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 spans="1:60" ht="15" x14ac:dyDescent="0.25">
      <c r="A1386">
        <v>11</v>
      </c>
      <c r="B1386" t="s">
        <v>3098</v>
      </c>
      <c r="C1386" t="s">
        <v>3099</v>
      </c>
      <c r="D1386" t="s">
        <v>3100</v>
      </c>
      <c r="E1386" t="s">
        <v>3101</v>
      </c>
      <c r="F1386">
        <v>577826</v>
      </c>
      <c r="G1386">
        <v>0</v>
      </c>
      <c r="H1386"/>
      <c r="I1386"/>
      <c r="J1386"/>
      <c r="K1386"/>
      <c r="L1386"/>
      <c r="M1386">
        <v>966536</v>
      </c>
      <c r="N1386">
        <v>96654</v>
      </c>
      <c r="O1386">
        <v>79988</v>
      </c>
      <c r="P1386"/>
      <c r="Q1386"/>
      <c r="R1386"/>
      <c r="S1386"/>
      <c r="T1386">
        <v>198170</v>
      </c>
      <c r="U1386">
        <v>768366</v>
      </c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 spans="1:60" ht="15" x14ac:dyDescent="0.25">
      <c r="A1387">
        <v>11</v>
      </c>
      <c r="B1387" t="s">
        <v>3102</v>
      </c>
      <c r="C1387" t="s">
        <v>3103</v>
      </c>
      <c r="D1387" t="s">
        <v>3104</v>
      </c>
      <c r="E1387" t="s">
        <v>3105</v>
      </c>
      <c r="F1387">
        <v>550369</v>
      </c>
      <c r="G1387">
        <v>0</v>
      </c>
      <c r="H1387"/>
      <c r="I1387"/>
      <c r="J1387"/>
      <c r="K1387"/>
      <c r="L1387"/>
      <c r="M1387">
        <v>56609</v>
      </c>
      <c r="N1387">
        <v>5661</v>
      </c>
      <c r="O1387">
        <v>0</v>
      </c>
      <c r="P1387"/>
      <c r="Q1387"/>
      <c r="R1387"/>
      <c r="S1387"/>
      <c r="T1387">
        <v>6185</v>
      </c>
      <c r="U1387">
        <v>50424</v>
      </c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 spans="1:60" ht="15" x14ac:dyDescent="0.25">
      <c r="A1388">
        <v>11</v>
      </c>
      <c r="B1388" t="s">
        <v>3106</v>
      </c>
      <c r="C1388" t="s">
        <v>3107</v>
      </c>
      <c r="D1388" t="s">
        <v>3108</v>
      </c>
      <c r="E1388" t="s">
        <v>3109</v>
      </c>
      <c r="F1388">
        <v>550369</v>
      </c>
      <c r="G1388">
        <v>0</v>
      </c>
      <c r="H1388"/>
      <c r="I1388"/>
      <c r="J1388"/>
      <c r="K1388"/>
      <c r="L1388"/>
      <c r="M1388">
        <v>1025616</v>
      </c>
      <c r="N1388">
        <v>102562</v>
      </c>
      <c r="O1388">
        <v>85305</v>
      </c>
      <c r="P1388"/>
      <c r="Q1388"/>
      <c r="R1388"/>
      <c r="S1388"/>
      <c r="T1388">
        <v>222795</v>
      </c>
      <c r="U1388">
        <v>802821</v>
      </c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 spans="1:60" ht="15" x14ac:dyDescent="0.25">
      <c r="A1389">
        <v>11</v>
      </c>
      <c r="B1389" t="s">
        <v>3110</v>
      </c>
      <c r="C1389" t="s">
        <v>3111</v>
      </c>
      <c r="D1389" t="s">
        <v>3112</v>
      </c>
      <c r="E1389" t="s">
        <v>3113</v>
      </c>
      <c r="F1389">
        <v>550369</v>
      </c>
      <c r="G1389">
        <v>0</v>
      </c>
      <c r="H1389"/>
      <c r="I1389"/>
      <c r="J1389"/>
      <c r="K1389"/>
      <c r="L1389"/>
      <c r="M1389">
        <v>1070083</v>
      </c>
      <c r="N1389">
        <v>107008</v>
      </c>
      <c r="O1389">
        <v>89307</v>
      </c>
      <c r="P1389"/>
      <c r="Q1389"/>
      <c r="R1389"/>
      <c r="S1389"/>
      <c r="T1389">
        <v>216493</v>
      </c>
      <c r="U1389">
        <v>853590</v>
      </c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 spans="1:60" ht="15" x14ac:dyDescent="0.25">
      <c r="A1390">
        <v>11</v>
      </c>
      <c r="B1390" t="s">
        <v>3114</v>
      </c>
      <c r="C1390" t="s">
        <v>3115</v>
      </c>
      <c r="D1390" t="s">
        <v>3116</v>
      </c>
      <c r="E1390" t="s">
        <v>3117</v>
      </c>
      <c r="F1390">
        <v>577826</v>
      </c>
      <c r="G1390">
        <v>0</v>
      </c>
      <c r="H1390"/>
      <c r="I1390"/>
      <c r="J1390"/>
      <c r="K1390"/>
      <c r="L1390"/>
      <c r="M1390">
        <v>1234381</v>
      </c>
      <c r="N1390">
        <v>123438</v>
      </c>
      <c r="O1390">
        <v>104094</v>
      </c>
      <c r="P1390"/>
      <c r="Q1390"/>
      <c r="R1390"/>
      <c r="S1390"/>
      <c r="T1390">
        <v>244310</v>
      </c>
      <c r="U1390">
        <v>990071</v>
      </c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 spans="1:60" ht="15" x14ac:dyDescent="0.25">
      <c r="A1391">
        <v>11</v>
      </c>
      <c r="B1391" t="s">
        <v>3122</v>
      </c>
      <c r="C1391" t="s">
        <v>3123</v>
      </c>
      <c r="D1391" t="s">
        <v>3124</v>
      </c>
      <c r="E1391" t="s">
        <v>3125</v>
      </c>
      <c r="F1391">
        <v>608457</v>
      </c>
      <c r="G1391">
        <v>0</v>
      </c>
      <c r="H1391"/>
      <c r="I1391"/>
      <c r="J1391"/>
      <c r="K1391"/>
      <c r="L1391"/>
      <c r="M1391">
        <v>930940</v>
      </c>
      <c r="N1391">
        <v>93094</v>
      </c>
      <c r="O1391">
        <v>76785</v>
      </c>
      <c r="P1391"/>
      <c r="Q1391"/>
      <c r="R1391"/>
      <c r="S1391"/>
      <c r="T1391">
        <v>194764</v>
      </c>
      <c r="U1391">
        <v>736176</v>
      </c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 spans="1:60" ht="15" x14ac:dyDescent="0.25">
      <c r="A1392">
        <v>11</v>
      </c>
      <c r="B1392" t="s">
        <v>3126</v>
      </c>
      <c r="C1392" t="s">
        <v>3127</v>
      </c>
      <c r="D1392" t="s">
        <v>3128</v>
      </c>
      <c r="E1392" t="s">
        <v>3129</v>
      </c>
      <c r="F1392">
        <v>550369</v>
      </c>
      <c r="G1392">
        <v>0</v>
      </c>
      <c r="H1392"/>
      <c r="I1392"/>
      <c r="J1392"/>
      <c r="K1392"/>
      <c r="L1392"/>
      <c r="M1392">
        <v>902543</v>
      </c>
      <c r="N1392">
        <v>90254</v>
      </c>
      <c r="O1392">
        <v>74229</v>
      </c>
      <c r="P1392"/>
      <c r="Q1392"/>
      <c r="R1392"/>
      <c r="S1392"/>
      <c r="T1392">
        <v>189937</v>
      </c>
      <c r="U1392">
        <v>712606</v>
      </c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 spans="1:60" ht="15" x14ac:dyDescent="0.25">
      <c r="A1393">
        <v>11</v>
      </c>
      <c r="B1393" t="s">
        <v>3130</v>
      </c>
      <c r="C1393" t="s">
        <v>3131</v>
      </c>
      <c r="D1393" t="s">
        <v>3132</v>
      </c>
      <c r="E1393" t="s">
        <v>3133</v>
      </c>
      <c r="F1393">
        <v>550369</v>
      </c>
      <c r="G1393">
        <v>0</v>
      </c>
      <c r="H1393"/>
      <c r="I1393"/>
      <c r="J1393"/>
      <c r="K1393"/>
      <c r="L1393"/>
      <c r="M1393">
        <v>917617</v>
      </c>
      <c r="N1393">
        <v>91762</v>
      </c>
      <c r="O1393">
        <v>75586</v>
      </c>
      <c r="P1393"/>
      <c r="Q1393"/>
      <c r="R1393"/>
      <c r="S1393"/>
      <c r="T1393">
        <v>184352</v>
      </c>
      <c r="U1393">
        <v>733265</v>
      </c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 spans="1:60" ht="15" x14ac:dyDescent="0.25">
      <c r="A1394">
        <v>11</v>
      </c>
      <c r="B1394" t="s">
        <v>3134</v>
      </c>
      <c r="C1394" t="s">
        <v>3135</v>
      </c>
      <c r="D1394" t="s">
        <v>3136</v>
      </c>
      <c r="E1394" t="s">
        <v>3137</v>
      </c>
      <c r="F1394">
        <v>539547</v>
      </c>
      <c r="G1394">
        <v>0</v>
      </c>
      <c r="H1394"/>
      <c r="I1394"/>
      <c r="J1394"/>
      <c r="K1394"/>
      <c r="L1394"/>
      <c r="M1394">
        <v>982344</v>
      </c>
      <c r="N1394">
        <v>98234</v>
      </c>
      <c r="O1394">
        <v>81411</v>
      </c>
      <c r="P1394"/>
      <c r="Q1394"/>
      <c r="R1394"/>
      <c r="S1394"/>
      <c r="T1394">
        <v>196531</v>
      </c>
      <c r="U1394">
        <v>785813</v>
      </c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 spans="1:60" ht="15" x14ac:dyDescent="0.25">
      <c r="A1395">
        <v>11</v>
      </c>
      <c r="B1395" t="s">
        <v>3138</v>
      </c>
      <c r="C1395" t="s">
        <v>3139</v>
      </c>
      <c r="D1395" t="s">
        <v>3140</v>
      </c>
      <c r="E1395" t="s">
        <v>3133</v>
      </c>
      <c r="F1395">
        <v>539547</v>
      </c>
      <c r="G1395">
        <v>0</v>
      </c>
      <c r="H1395"/>
      <c r="I1395"/>
      <c r="J1395"/>
      <c r="K1395"/>
      <c r="L1395"/>
      <c r="M1395">
        <v>898224</v>
      </c>
      <c r="N1395">
        <v>89822</v>
      </c>
      <c r="O1395">
        <v>73840</v>
      </c>
      <c r="P1395"/>
      <c r="Q1395"/>
      <c r="R1395"/>
      <c r="S1395"/>
      <c r="T1395">
        <v>220752</v>
      </c>
      <c r="U1395">
        <v>677472</v>
      </c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 spans="1:60" ht="15" x14ac:dyDescent="0.25">
      <c r="A1396">
        <v>11</v>
      </c>
      <c r="B1396" t="s">
        <v>3145</v>
      </c>
      <c r="C1396" t="s">
        <v>3146</v>
      </c>
      <c r="D1396" t="s">
        <v>3147</v>
      </c>
      <c r="E1396" t="s">
        <v>3137</v>
      </c>
      <c r="F1396">
        <v>550369</v>
      </c>
      <c r="G1396">
        <v>0</v>
      </c>
      <c r="H1396"/>
      <c r="I1396"/>
      <c r="J1396"/>
      <c r="K1396"/>
      <c r="L1396"/>
      <c r="M1396">
        <v>971152</v>
      </c>
      <c r="N1396">
        <v>97115</v>
      </c>
      <c r="O1396">
        <v>80404</v>
      </c>
      <c r="P1396"/>
      <c r="Q1396"/>
      <c r="R1396"/>
      <c r="S1396"/>
      <c r="T1396">
        <v>230523</v>
      </c>
      <c r="U1396">
        <v>740629</v>
      </c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 spans="1:60" ht="15" x14ac:dyDescent="0.25">
      <c r="A1397">
        <v>11</v>
      </c>
      <c r="B1397" t="s">
        <v>3148</v>
      </c>
      <c r="C1397" t="s">
        <v>3068</v>
      </c>
      <c r="D1397" t="s">
        <v>3149</v>
      </c>
      <c r="E1397" t="s">
        <v>3150</v>
      </c>
      <c r="F1397">
        <v>577826</v>
      </c>
      <c r="G1397">
        <v>0</v>
      </c>
      <c r="H1397"/>
      <c r="I1397"/>
      <c r="J1397"/>
      <c r="K1397"/>
      <c r="L1397"/>
      <c r="M1397">
        <v>1012762</v>
      </c>
      <c r="N1397">
        <v>101276</v>
      </c>
      <c r="O1397">
        <v>84149</v>
      </c>
      <c r="P1397"/>
      <c r="Q1397"/>
      <c r="R1397"/>
      <c r="S1397"/>
      <c r="T1397">
        <v>202753</v>
      </c>
      <c r="U1397">
        <v>810009</v>
      </c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 spans="1:60" ht="15" x14ac:dyDescent="0.25">
      <c r="A1398">
        <v>11</v>
      </c>
      <c r="B1398" t="s">
        <v>3151</v>
      </c>
      <c r="C1398" t="s">
        <v>3152</v>
      </c>
      <c r="D1398" t="s">
        <v>3153</v>
      </c>
      <c r="E1398" t="s">
        <v>3154</v>
      </c>
      <c r="F1398">
        <v>608457</v>
      </c>
      <c r="G1398">
        <v>0</v>
      </c>
      <c r="H1398"/>
      <c r="I1398"/>
      <c r="J1398"/>
      <c r="K1398"/>
      <c r="L1398"/>
      <c r="M1398">
        <v>1087193</v>
      </c>
      <c r="N1398">
        <v>108719</v>
      </c>
      <c r="O1398">
        <v>90847</v>
      </c>
      <c r="P1398"/>
      <c r="Q1398"/>
      <c r="R1398"/>
      <c r="S1398"/>
      <c r="T1398">
        <v>220730</v>
      </c>
      <c r="U1398">
        <v>866463</v>
      </c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 spans="1:60" ht="15" x14ac:dyDescent="0.25">
      <c r="A1399">
        <v>11</v>
      </c>
      <c r="B1399" t="s">
        <v>3157</v>
      </c>
      <c r="C1399" t="s">
        <v>3158</v>
      </c>
      <c r="D1399" t="s">
        <v>3159</v>
      </c>
      <c r="E1399" t="s">
        <v>3154</v>
      </c>
      <c r="F1399">
        <v>539547</v>
      </c>
      <c r="G1399">
        <v>0</v>
      </c>
      <c r="H1399"/>
      <c r="I1399"/>
      <c r="J1399"/>
      <c r="K1399"/>
      <c r="L1399"/>
      <c r="M1399">
        <v>943101</v>
      </c>
      <c r="N1399">
        <v>94310</v>
      </c>
      <c r="O1399">
        <v>77879</v>
      </c>
      <c r="P1399"/>
      <c r="Q1399"/>
      <c r="R1399"/>
      <c r="S1399"/>
      <c r="T1399">
        <v>235048</v>
      </c>
      <c r="U1399">
        <v>708053</v>
      </c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</row>
    <row r="1400" spans="1:60" ht="15" x14ac:dyDescent="0.25">
      <c r="A1400">
        <v>11</v>
      </c>
      <c r="B1400" t="s">
        <v>3160</v>
      </c>
      <c r="C1400" t="s">
        <v>3161</v>
      </c>
      <c r="D1400" t="s">
        <v>3162</v>
      </c>
      <c r="E1400" t="s">
        <v>3154</v>
      </c>
      <c r="F1400">
        <v>539547</v>
      </c>
      <c r="G1400">
        <v>0</v>
      </c>
      <c r="H1400"/>
      <c r="I1400"/>
      <c r="J1400"/>
      <c r="K1400"/>
      <c r="L1400"/>
      <c r="M1400">
        <v>902329</v>
      </c>
      <c r="N1400">
        <v>90233</v>
      </c>
      <c r="O1400">
        <v>74210</v>
      </c>
      <c r="P1400"/>
      <c r="Q1400"/>
      <c r="R1400"/>
      <c r="S1400"/>
      <c r="T1400">
        <v>184852</v>
      </c>
      <c r="U1400">
        <v>717477</v>
      </c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 spans="1:60" ht="15" x14ac:dyDescent="0.25">
      <c r="A1401">
        <v>11</v>
      </c>
      <c r="B1401" t="s">
        <v>3163</v>
      </c>
      <c r="C1401" t="s">
        <v>3164</v>
      </c>
      <c r="D1401" t="s">
        <v>3073</v>
      </c>
      <c r="E1401" t="s">
        <v>3121</v>
      </c>
      <c r="F1401">
        <v>608457</v>
      </c>
      <c r="G1401">
        <v>0</v>
      </c>
      <c r="H1401"/>
      <c r="I1401"/>
      <c r="J1401"/>
      <c r="K1401"/>
      <c r="L1401"/>
      <c r="M1401">
        <v>1114636</v>
      </c>
      <c r="N1401">
        <v>111464</v>
      </c>
      <c r="O1401">
        <v>93317</v>
      </c>
      <c r="P1401"/>
      <c r="Q1401"/>
      <c r="R1401"/>
      <c r="S1401"/>
      <c r="T1401">
        <v>253695</v>
      </c>
      <c r="U1401">
        <v>860941</v>
      </c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 spans="1:60" ht="15" x14ac:dyDescent="0.25">
      <c r="A1402">
        <v>11</v>
      </c>
      <c r="B1402" t="s">
        <v>3165</v>
      </c>
      <c r="C1402" t="s">
        <v>3166</v>
      </c>
      <c r="D1402" t="s">
        <v>3167</v>
      </c>
      <c r="E1402" t="s">
        <v>3121</v>
      </c>
      <c r="F1402">
        <v>577826</v>
      </c>
      <c r="G1402">
        <v>0</v>
      </c>
      <c r="H1402"/>
      <c r="I1402"/>
      <c r="J1402"/>
      <c r="K1402"/>
      <c r="L1402"/>
      <c r="M1402">
        <v>1010010</v>
      </c>
      <c r="N1402">
        <v>101001</v>
      </c>
      <c r="O1402">
        <v>83901</v>
      </c>
      <c r="P1402"/>
      <c r="Q1402"/>
      <c r="R1402"/>
      <c r="S1402"/>
      <c r="T1402">
        <v>202230</v>
      </c>
      <c r="U1402">
        <v>807780</v>
      </c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 spans="1:60" ht="15" x14ac:dyDescent="0.25">
      <c r="A1403">
        <v>11</v>
      </c>
      <c r="B1403" t="s">
        <v>3168</v>
      </c>
      <c r="C1403" t="s">
        <v>3169</v>
      </c>
      <c r="D1403" t="s">
        <v>3170</v>
      </c>
      <c r="E1403" t="s">
        <v>3121</v>
      </c>
      <c r="F1403">
        <v>535286</v>
      </c>
      <c r="G1403">
        <v>0</v>
      </c>
      <c r="H1403"/>
      <c r="I1403"/>
      <c r="J1403"/>
      <c r="K1403"/>
      <c r="L1403"/>
      <c r="M1403">
        <v>836576</v>
      </c>
      <c r="N1403">
        <v>83658</v>
      </c>
      <c r="O1403">
        <v>68292</v>
      </c>
      <c r="P1403"/>
      <c r="Q1403"/>
      <c r="R1403"/>
      <c r="S1403"/>
      <c r="T1403">
        <v>204113</v>
      </c>
      <c r="U1403">
        <v>632463</v>
      </c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 spans="1:60" ht="15" x14ac:dyDescent="0.25">
      <c r="A1404">
        <v>11</v>
      </c>
      <c r="B1404" t="s">
        <v>3171</v>
      </c>
      <c r="C1404" t="s">
        <v>3172</v>
      </c>
      <c r="D1404" t="s">
        <v>3173</v>
      </c>
      <c r="E1404" t="s">
        <v>3082</v>
      </c>
      <c r="F1404">
        <v>415496</v>
      </c>
      <c r="G1404">
        <v>0</v>
      </c>
      <c r="H1404"/>
      <c r="I1404"/>
      <c r="J1404"/>
      <c r="K1404"/>
      <c r="L1404"/>
      <c r="M1404">
        <v>415496</v>
      </c>
      <c r="N1404">
        <v>41550</v>
      </c>
      <c r="O1404">
        <v>30395</v>
      </c>
      <c r="P1404"/>
      <c r="Q1404"/>
      <c r="R1404"/>
      <c r="S1404"/>
      <c r="T1404">
        <v>184915</v>
      </c>
      <c r="U1404">
        <v>230581</v>
      </c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 spans="1:60" ht="15" x14ac:dyDescent="0.25">
      <c r="A1405">
        <v>11</v>
      </c>
      <c r="B1405" t="s">
        <v>3174</v>
      </c>
      <c r="C1405" t="s">
        <v>3175</v>
      </c>
      <c r="D1405" t="s">
        <v>3176</v>
      </c>
      <c r="E1405" t="s">
        <v>3121</v>
      </c>
      <c r="F1405">
        <v>539547</v>
      </c>
      <c r="G1405">
        <v>0</v>
      </c>
      <c r="H1405"/>
      <c r="I1405"/>
      <c r="J1405"/>
      <c r="K1405"/>
      <c r="L1405"/>
      <c r="M1405">
        <v>964388</v>
      </c>
      <c r="N1405">
        <v>96439</v>
      </c>
      <c r="O1405">
        <v>79795</v>
      </c>
      <c r="P1405"/>
      <c r="Q1405"/>
      <c r="R1405"/>
      <c r="S1405"/>
      <c r="T1405">
        <v>253193</v>
      </c>
      <c r="U1405">
        <v>711195</v>
      </c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 spans="1:60" ht="15" x14ac:dyDescent="0.25">
      <c r="A1406">
        <v>11</v>
      </c>
      <c r="B1406" t="s">
        <v>3177</v>
      </c>
      <c r="C1406" t="s">
        <v>3178</v>
      </c>
      <c r="D1406" t="s">
        <v>3179</v>
      </c>
      <c r="E1406" t="s">
        <v>3180</v>
      </c>
      <c r="F1406">
        <v>539547</v>
      </c>
      <c r="G1406">
        <v>0</v>
      </c>
      <c r="H1406"/>
      <c r="I1406"/>
      <c r="J1406"/>
      <c r="K1406"/>
      <c r="L1406"/>
      <c r="M1406">
        <v>916810</v>
      </c>
      <c r="N1406">
        <v>91681</v>
      </c>
      <c r="O1406">
        <v>75513</v>
      </c>
      <c r="P1406"/>
      <c r="Q1406"/>
      <c r="R1406"/>
      <c r="S1406"/>
      <c r="T1406">
        <v>184103</v>
      </c>
      <c r="U1406">
        <v>732707</v>
      </c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 spans="1:60" ht="15" x14ac:dyDescent="0.25">
      <c r="A1407">
        <v>11</v>
      </c>
      <c r="B1407" t="s">
        <v>3181</v>
      </c>
      <c r="C1407" t="s">
        <v>3182</v>
      </c>
      <c r="D1407" t="s">
        <v>3183</v>
      </c>
      <c r="E1407" t="s">
        <v>3184</v>
      </c>
      <c r="F1407">
        <v>539547</v>
      </c>
      <c r="G1407">
        <v>0</v>
      </c>
      <c r="H1407"/>
      <c r="I1407"/>
      <c r="J1407"/>
      <c r="K1407"/>
      <c r="L1407"/>
      <c r="M1407">
        <v>953159</v>
      </c>
      <c r="N1407">
        <v>95316</v>
      </c>
      <c r="O1407">
        <v>78784</v>
      </c>
      <c r="P1407"/>
      <c r="Q1407"/>
      <c r="R1407"/>
      <c r="S1407"/>
      <c r="T1407">
        <v>195490</v>
      </c>
      <c r="U1407">
        <v>757669</v>
      </c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 spans="1:60" ht="15" x14ac:dyDescent="0.25">
      <c r="A1408">
        <v>11</v>
      </c>
      <c r="B1408" t="s">
        <v>3529</v>
      </c>
      <c r="C1408" t="s">
        <v>3422</v>
      </c>
      <c r="D1408" t="s">
        <v>3457</v>
      </c>
      <c r="E1408" t="s">
        <v>3121</v>
      </c>
      <c r="F1408">
        <v>550369</v>
      </c>
      <c r="G1408">
        <v>0</v>
      </c>
      <c r="H1408"/>
      <c r="I1408"/>
      <c r="J1408"/>
      <c r="K1408"/>
      <c r="L1408"/>
      <c r="M1408">
        <v>898226</v>
      </c>
      <c r="N1408">
        <v>89823</v>
      </c>
      <c r="O1408">
        <v>73840</v>
      </c>
      <c r="P1408"/>
      <c r="Q1408"/>
      <c r="R1408"/>
      <c r="S1408"/>
      <c r="T1408">
        <v>180691</v>
      </c>
      <c r="U1408">
        <v>717535</v>
      </c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 spans="1:60" ht="15" x14ac:dyDescent="0.25">
      <c r="A1409">
        <v>11</v>
      </c>
      <c r="B1409" t="s">
        <v>3514</v>
      </c>
      <c r="C1409" t="s">
        <v>3515</v>
      </c>
      <c r="D1409" t="s">
        <v>3516</v>
      </c>
      <c r="E1409" t="s">
        <v>3517</v>
      </c>
      <c r="F1409">
        <v>539547</v>
      </c>
      <c r="G1409">
        <v>0</v>
      </c>
      <c r="H1409"/>
      <c r="I1409"/>
      <c r="J1409"/>
      <c r="K1409"/>
      <c r="L1409"/>
      <c r="M1409">
        <v>1072470</v>
      </c>
      <c r="N1409">
        <v>107247</v>
      </c>
      <c r="O1409">
        <v>89522</v>
      </c>
      <c r="P1409"/>
      <c r="Q1409"/>
      <c r="R1409"/>
      <c r="S1409"/>
      <c r="T1409">
        <v>213678</v>
      </c>
      <c r="U1409">
        <v>858792</v>
      </c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 spans="1:60" ht="15" x14ac:dyDescent="0.25">
      <c r="A1410">
        <v>11</v>
      </c>
      <c r="B1410" t="s">
        <v>3185</v>
      </c>
      <c r="C1410" t="s">
        <v>3186</v>
      </c>
      <c r="D1410" t="s">
        <v>3187</v>
      </c>
      <c r="E1410" t="s">
        <v>3121</v>
      </c>
      <c r="F1410">
        <v>539547</v>
      </c>
      <c r="G1410">
        <v>0</v>
      </c>
      <c r="H1410"/>
      <c r="I1410"/>
      <c r="J1410"/>
      <c r="K1410"/>
      <c r="L1410"/>
      <c r="M1410">
        <v>442486</v>
      </c>
      <c r="N1410">
        <v>44249</v>
      </c>
      <c r="O1410">
        <v>32824</v>
      </c>
      <c r="P1410"/>
      <c r="Q1410"/>
      <c r="R1410"/>
      <c r="S1410"/>
      <c r="T1410">
        <v>90304</v>
      </c>
      <c r="U1410">
        <v>352182</v>
      </c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 spans="1:60" ht="15" x14ac:dyDescent="0.25">
      <c r="A1411">
        <v>11</v>
      </c>
      <c r="B1411" t="s">
        <v>3188</v>
      </c>
      <c r="C1411" t="s">
        <v>3189</v>
      </c>
      <c r="D1411" t="s">
        <v>3190</v>
      </c>
      <c r="E1411" t="s">
        <v>3121</v>
      </c>
      <c r="F1411">
        <v>539547</v>
      </c>
      <c r="G1411">
        <v>0</v>
      </c>
      <c r="H1411"/>
      <c r="I1411"/>
      <c r="J1411"/>
      <c r="K1411"/>
      <c r="L1411"/>
      <c r="M1411">
        <v>902329</v>
      </c>
      <c r="N1411">
        <v>90233</v>
      </c>
      <c r="O1411">
        <v>74210</v>
      </c>
      <c r="P1411"/>
      <c r="Q1411"/>
      <c r="R1411"/>
      <c r="S1411"/>
      <c r="T1411">
        <v>224652</v>
      </c>
      <c r="U1411">
        <v>677677</v>
      </c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 spans="1:60" ht="15" x14ac:dyDescent="0.25">
      <c r="A1412">
        <v>11</v>
      </c>
      <c r="B1412" t="s">
        <v>3191</v>
      </c>
      <c r="C1412" t="s">
        <v>3192</v>
      </c>
      <c r="D1412" t="s">
        <v>3193</v>
      </c>
      <c r="E1412" t="s">
        <v>3133</v>
      </c>
      <c r="F1412">
        <v>539547</v>
      </c>
      <c r="G1412">
        <v>0</v>
      </c>
      <c r="H1412"/>
      <c r="I1412"/>
      <c r="J1412"/>
      <c r="K1412"/>
      <c r="L1412"/>
      <c r="M1412">
        <v>894668</v>
      </c>
      <c r="N1412">
        <v>89467</v>
      </c>
      <c r="O1412">
        <v>73520</v>
      </c>
      <c r="P1412"/>
      <c r="Q1412"/>
      <c r="R1412"/>
      <c r="S1412"/>
      <c r="T1412">
        <v>179873</v>
      </c>
      <c r="U1412">
        <v>714795</v>
      </c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 spans="1:60" ht="15" x14ac:dyDescent="0.25">
      <c r="A1413">
        <v>11</v>
      </c>
      <c r="B1413" t="s">
        <v>3194</v>
      </c>
      <c r="C1413" t="s">
        <v>3195</v>
      </c>
      <c r="D1413" t="s">
        <v>3196</v>
      </c>
      <c r="E1413" t="s">
        <v>3197</v>
      </c>
      <c r="F1413">
        <v>539547</v>
      </c>
      <c r="G1413">
        <v>0</v>
      </c>
      <c r="H1413"/>
      <c r="I1413"/>
      <c r="J1413"/>
      <c r="K1413"/>
      <c r="L1413"/>
      <c r="M1413">
        <v>991365</v>
      </c>
      <c r="N1413">
        <v>99137</v>
      </c>
      <c r="O1413">
        <v>82223</v>
      </c>
      <c r="P1413"/>
      <c r="Q1413"/>
      <c r="R1413"/>
      <c r="S1413"/>
      <c r="T1413">
        <v>212619</v>
      </c>
      <c r="U1413">
        <v>778746</v>
      </c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 spans="1:60" ht="15" x14ac:dyDescent="0.25">
      <c r="A1414">
        <v>11</v>
      </c>
      <c r="B1414" t="s">
        <v>3198</v>
      </c>
      <c r="C1414" t="s">
        <v>3199</v>
      </c>
      <c r="D1414" t="s">
        <v>3200</v>
      </c>
      <c r="E1414" t="s">
        <v>3201</v>
      </c>
      <c r="F1414">
        <v>535286</v>
      </c>
      <c r="G1414">
        <v>0</v>
      </c>
      <c r="H1414"/>
      <c r="I1414"/>
      <c r="J1414"/>
      <c r="K1414"/>
      <c r="L1414"/>
      <c r="M1414">
        <v>1162544</v>
      </c>
      <c r="N1414">
        <v>116254</v>
      </c>
      <c r="O1414">
        <v>97629</v>
      </c>
      <c r="P1414"/>
      <c r="Q1414"/>
      <c r="R1414"/>
      <c r="S1414"/>
      <c r="T1414">
        <v>241023</v>
      </c>
      <c r="U1414">
        <v>921521</v>
      </c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 spans="1:60" ht="15" x14ac:dyDescent="0.25">
      <c r="A1415">
        <v>11</v>
      </c>
      <c r="B1415" t="s">
        <v>3202</v>
      </c>
      <c r="C1415" t="s">
        <v>3203</v>
      </c>
      <c r="D1415" t="s">
        <v>3204</v>
      </c>
      <c r="E1415" t="s">
        <v>3205</v>
      </c>
      <c r="F1415">
        <v>550369</v>
      </c>
      <c r="G1415">
        <v>0</v>
      </c>
      <c r="H1415"/>
      <c r="I1415"/>
      <c r="J1415"/>
      <c r="K1415"/>
      <c r="L1415"/>
      <c r="M1415">
        <v>1004860</v>
      </c>
      <c r="N1415">
        <v>100486</v>
      </c>
      <c r="O1415">
        <v>83437</v>
      </c>
      <c r="P1415"/>
      <c r="Q1415"/>
      <c r="R1415"/>
      <c r="S1415"/>
      <c r="T1415">
        <v>252651</v>
      </c>
      <c r="U1415">
        <v>752209</v>
      </c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 spans="1:60" ht="15" x14ac:dyDescent="0.25">
      <c r="A1416">
        <v>11</v>
      </c>
      <c r="B1416" t="s">
        <v>3206</v>
      </c>
      <c r="C1416" t="s">
        <v>3207</v>
      </c>
      <c r="D1416" t="s">
        <v>3208</v>
      </c>
      <c r="E1416" t="s">
        <v>3209</v>
      </c>
      <c r="F1416">
        <v>469105</v>
      </c>
      <c r="G1416">
        <v>0</v>
      </c>
      <c r="H1416"/>
      <c r="I1416"/>
      <c r="J1416"/>
      <c r="K1416"/>
      <c r="L1416"/>
      <c r="M1416">
        <v>469105</v>
      </c>
      <c r="N1416">
        <v>46911</v>
      </c>
      <c r="O1416">
        <v>35219</v>
      </c>
      <c r="P1416"/>
      <c r="Q1416"/>
      <c r="R1416"/>
      <c r="S1416"/>
      <c r="T1416">
        <v>425536</v>
      </c>
      <c r="U1416">
        <v>43569</v>
      </c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 spans="1:60" ht="15" x14ac:dyDescent="0.25">
      <c r="A1417">
        <v>11</v>
      </c>
      <c r="B1417" t="s">
        <v>3210</v>
      </c>
      <c r="C1417" t="s">
        <v>3211</v>
      </c>
      <c r="D1417" t="s">
        <v>3212</v>
      </c>
      <c r="E1417" t="s">
        <v>3213</v>
      </c>
      <c r="F1417">
        <v>539547</v>
      </c>
      <c r="G1417">
        <v>0</v>
      </c>
      <c r="H1417"/>
      <c r="I1417"/>
      <c r="J1417"/>
      <c r="K1417"/>
      <c r="L1417"/>
      <c r="M1417">
        <v>825876</v>
      </c>
      <c r="N1417">
        <v>82588</v>
      </c>
      <c r="O1417">
        <v>67329</v>
      </c>
      <c r="P1417"/>
      <c r="Q1417"/>
      <c r="R1417"/>
      <c r="S1417"/>
      <c r="T1417">
        <v>201507</v>
      </c>
      <c r="U1417">
        <v>624369</v>
      </c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 spans="1:60" ht="15" x14ac:dyDescent="0.25">
      <c r="A1418">
        <v>11</v>
      </c>
      <c r="B1418" t="s">
        <v>3214</v>
      </c>
      <c r="C1418" t="s">
        <v>3215</v>
      </c>
      <c r="D1418" t="s">
        <v>3216</v>
      </c>
      <c r="E1418" t="s">
        <v>3121</v>
      </c>
      <c r="F1418">
        <v>550369</v>
      </c>
      <c r="G1418">
        <v>0</v>
      </c>
      <c r="H1418"/>
      <c r="I1418"/>
      <c r="J1418"/>
      <c r="K1418"/>
      <c r="L1418"/>
      <c r="M1418">
        <v>947946</v>
      </c>
      <c r="N1418">
        <v>94795</v>
      </c>
      <c r="O1418">
        <v>78315</v>
      </c>
      <c r="P1418"/>
      <c r="Q1418"/>
      <c r="R1418"/>
      <c r="S1418"/>
      <c r="T1418">
        <v>258088</v>
      </c>
      <c r="U1418">
        <v>689858</v>
      </c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 spans="1:60" ht="15" x14ac:dyDescent="0.25">
      <c r="A1419">
        <v>11</v>
      </c>
      <c r="B1419" t="s">
        <v>3217</v>
      </c>
      <c r="C1419" t="s">
        <v>3218</v>
      </c>
      <c r="D1419" t="s">
        <v>3166</v>
      </c>
      <c r="E1419" t="s">
        <v>3078</v>
      </c>
      <c r="F1419">
        <v>415496</v>
      </c>
      <c r="G1419">
        <v>0</v>
      </c>
      <c r="H1419"/>
      <c r="I1419"/>
      <c r="J1419"/>
      <c r="K1419"/>
      <c r="L1419"/>
      <c r="M1419">
        <v>500484</v>
      </c>
      <c r="N1419">
        <v>50048</v>
      </c>
      <c r="O1419">
        <v>38044</v>
      </c>
      <c r="P1419"/>
      <c r="Q1419"/>
      <c r="R1419"/>
      <c r="S1419"/>
      <c r="T1419">
        <v>237712</v>
      </c>
      <c r="U1419">
        <v>262772</v>
      </c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 spans="1:60" ht="15" x14ac:dyDescent="0.25">
      <c r="A1420">
        <v>11</v>
      </c>
      <c r="B1420" t="s">
        <v>3219</v>
      </c>
      <c r="C1420" t="s">
        <v>3220</v>
      </c>
      <c r="D1420" t="s">
        <v>3221</v>
      </c>
      <c r="E1420" t="s">
        <v>3121</v>
      </c>
      <c r="F1420">
        <v>577826</v>
      </c>
      <c r="G1420">
        <v>0</v>
      </c>
      <c r="H1420"/>
      <c r="I1420"/>
      <c r="J1420"/>
      <c r="K1420"/>
      <c r="L1420"/>
      <c r="M1420">
        <v>981119</v>
      </c>
      <c r="N1420">
        <v>98112</v>
      </c>
      <c r="O1420">
        <v>81301</v>
      </c>
      <c r="P1420"/>
      <c r="Q1420"/>
      <c r="R1420"/>
      <c r="S1420"/>
      <c r="T1420">
        <v>399791</v>
      </c>
      <c r="U1420">
        <v>581328</v>
      </c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 spans="1:60" ht="15" x14ac:dyDescent="0.25">
      <c r="A1421">
        <v>11</v>
      </c>
      <c r="B1421" t="s">
        <v>3222</v>
      </c>
      <c r="C1421" t="s">
        <v>3223</v>
      </c>
      <c r="D1421" t="s">
        <v>3224</v>
      </c>
      <c r="E1421" t="s">
        <v>3078</v>
      </c>
      <c r="F1421">
        <v>419582</v>
      </c>
      <c r="G1421">
        <v>0</v>
      </c>
      <c r="H1421"/>
      <c r="I1421"/>
      <c r="J1421"/>
      <c r="K1421"/>
      <c r="L1421"/>
      <c r="M1421">
        <v>417785</v>
      </c>
      <c r="N1421">
        <v>41779</v>
      </c>
      <c r="O1421">
        <v>30601</v>
      </c>
      <c r="P1421"/>
      <c r="Q1421"/>
      <c r="R1421"/>
      <c r="S1421"/>
      <c r="T1421">
        <v>102595</v>
      </c>
      <c r="U1421">
        <v>315190</v>
      </c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 spans="1:60" ht="15" x14ac:dyDescent="0.25">
      <c r="A1422">
        <v>11</v>
      </c>
      <c r="B1422" t="s">
        <v>3225</v>
      </c>
      <c r="C1422" t="s">
        <v>3226</v>
      </c>
      <c r="D1422" t="s">
        <v>3227</v>
      </c>
      <c r="E1422" t="s">
        <v>3228</v>
      </c>
      <c r="F1422">
        <v>371016</v>
      </c>
      <c r="G1422">
        <v>0</v>
      </c>
      <c r="H1422"/>
      <c r="I1422"/>
      <c r="J1422"/>
      <c r="K1422"/>
      <c r="L1422"/>
      <c r="M1422">
        <v>396313</v>
      </c>
      <c r="N1422">
        <v>39631</v>
      </c>
      <c r="O1422">
        <v>28668</v>
      </c>
      <c r="P1422"/>
      <c r="Q1422"/>
      <c r="R1422"/>
      <c r="S1422"/>
      <c r="T1422">
        <v>110424</v>
      </c>
      <c r="U1422">
        <v>285889</v>
      </c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 spans="1:60" ht="15" x14ac:dyDescent="0.25">
      <c r="A1423">
        <v>11</v>
      </c>
      <c r="B1423" t="s">
        <v>3229</v>
      </c>
      <c r="C1423" t="s">
        <v>3230</v>
      </c>
      <c r="D1423" t="s">
        <v>3231</v>
      </c>
      <c r="E1423" t="s">
        <v>3184</v>
      </c>
      <c r="F1423">
        <v>539547</v>
      </c>
      <c r="G1423">
        <v>0</v>
      </c>
      <c r="H1423"/>
      <c r="I1423"/>
      <c r="J1423"/>
      <c r="K1423"/>
      <c r="L1423"/>
      <c r="M1423">
        <v>893993</v>
      </c>
      <c r="N1423">
        <v>89399</v>
      </c>
      <c r="O1423">
        <v>73459</v>
      </c>
      <c r="P1423"/>
      <c r="Q1423"/>
      <c r="R1423"/>
      <c r="S1423"/>
      <c r="T1423">
        <v>243848</v>
      </c>
      <c r="U1423">
        <v>650145</v>
      </c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 spans="1:60" ht="15" x14ac:dyDescent="0.25">
      <c r="A1424">
        <v>11</v>
      </c>
      <c r="B1424" t="s">
        <v>3232</v>
      </c>
      <c r="C1424" t="s">
        <v>3233</v>
      </c>
      <c r="D1424" t="s">
        <v>3234</v>
      </c>
      <c r="E1424" t="s">
        <v>3235</v>
      </c>
      <c r="F1424">
        <v>539547</v>
      </c>
      <c r="G1424">
        <v>0</v>
      </c>
      <c r="H1424"/>
      <c r="I1424"/>
      <c r="J1424"/>
      <c r="K1424"/>
      <c r="L1424"/>
      <c r="M1424">
        <v>955673</v>
      </c>
      <c r="N1424">
        <v>95567</v>
      </c>
      <c r="O1424">
        <v>79011</v>
      </c>
      <c r="P1424"/>
      <c r="Q1424"/>
      <c r="R1424"/>
      <c r="S1424"/>
      <c r="T1424">
        <v>217964</v>
      </c>
      <c r="U1424">
        <v>737709</v>
      </c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 spans="1:60" ht="15" x14ac:dyDescent="0.25">
      <c r="A1425">
        <v>11</v>
      </c>
      <c r="B1425" t="s">
        <v>3500</v>
      </c>
      <c r="C1425" t="s">
        <v>3501</v>
      </c>
      <c r="D1425" t="s">
        <v>3502</v>
      </c>
      <c r="E1425" t="s">
        <v>3503</v>
      </c>
      <c r="F1425">
        <v>539547</v>
      </c>
      <c r="G1425">
        <v>0</v>
      </c>
      <c r="H1425"/>
      <c r="I1425"/>
      <c r="J1425"/>
      <c r="K1425"/>
      <c r="L1425"/>
      <c r="M1425">
        <v>1084429</v>
      </c>
      <c r="N1425">
        <v>108443</v>
      </c>
      <c r="O1425">
        <v>90599</v>
      </c>
      <c r="P1425"/>
      <c r="Q1425"/>
      <c r="R1425"/>
      <c r="S1425"/>
      <c r="T1425">
        <v>260428</v>
      </c>
      <c r="U1425">
        <v>824001</v>
      </c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 spans="1:60" ht="15" x14ac:dyDescent="0.25">
      <c r="A1426">
        <v>11</v>
      </c>
      <c r="B1426" t="s">
        <v>3236</v>
      </c>
      <c r="C1426" t="s">
        <v>3237</v>
      </c>
      <c r="D1426" t="s">
        <v>3179</v>
      </c>
      <c r="E1426" t="s">
        <v>3238</v>
      </c>
      <c r="F1426">
        <v>539547</v>
      </c>
      <c r="G1426">
        <v>0</v>
      </c>
      <c r="H1426"/>
      <c r="I1426"/>
      <c r="J1426"/>
      <c r="K1426"/>
      <c r="L1426"/>
      <c r="M1426">
        <v>802147</v>
      </c>
      <c r="N1426">
        <v>80215</v>
      </c>
      <c r="O1426">
        <v>65193</v>
      </c>
      <c r="P1426"/>
      <c r="Q1426"/>
      <c r="R1426"/>
      <c r="S1426"/>
      <c r="T1426">
        <v>163794</v>
      </c>
      <c r="U1426">
        <v>638353</v>
      </c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 spans="1:60" ht="15" x14ac:dyDescent="0.25">
      <c r="A1427">
        <v>11</v>
      </c>
      <c r="B1427" t="s">
        <v>3239</v>
      </c>
      <c r="C1427" t="s">
        <v>3240</v>
      </c>
      <c r="D1427" t="s">
        <v>3241</v>
      </c>
      <c r="E1427" t="s">
        <v>3242</v>
      </c>
      <c r="F1427">
        <v>539547</v>
      </c>
      <c r="G1427">
        <v>0</v>
      </c>
      <c r="H1427"/>
      <c r="I1427"/>
      <c r="J1427"/>
      <c r="K1427"/>
      <c r="L1427"/>
      <c r="M1427">
        <v>60635</v>
      </c>
      <c r="N1427">
        <v>6064</v>
      </c>
      <c r="O1427">
        <v>0</v>
      </c>
      <c r="P1427"/>
      <c r="Q1427"/>
      <c r="R1427"/>
      <c r="S1427"/>
      <c r="T1427">
        <v>6578</v>
      </c>
      <c r="U1427">
        <v>54057</v>
      </c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 spans="1:60" ht="15" x14ac:dyDescent="0.25">
      <c r="A1428">
        <v>11</v>
      </c>
      <c r="B1428" t="s">
        <v>3243</v>
      </c>
      <c r="C1428" t="s">
        <v>3244</v>
      </c>
      <c r="D1428" t="s">
        <v>3245</v>
      </c>
      <c r="E1428" t="s">
        <v>3242</v>
      </c>
      <c r="F1428">
        <v>550369</v>
      </c>
      <c r="G1428">
        <v>0</v>
      </c>
      <c r="H1428"/>
      <c r="I1428"/>
      <c r="J1428"/>
      <c r="K1428"/>
      <c r="L1428"/>
      <c r="M1428">
        <v>950566</v>
      </c>
      <c r="N1428">
        <v>95057</v>
      </c>
      <c r="O1428">
        <v>78551</v>
      </c>
      <c r="P1428"/>
      <c r="Q1428"/>
      <c r="R1428"/>
      <c r="S1428"/>
      <c r="T1428">
        <v>259736</v>
      </c>
      <c r="U1428">
        <v>690830</v>
      </c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 spans="1:60" ht="15" x14ac:dyDescent="0.25">
      <c r="A1429">
        <v>11</v>
      </c>
      <c r="B1429" t="s">
        <v>3246</v>
      </c>
      <c r="C1429" t="s">
        <v>3247</v>
      </c>
      <c r="D1429" t="s">
        <v>3248</v>
      </c>
      <c r="E1429" t="s">
        <v>3249</v>
      </c>
      <c r="F1429">
        <v>539547</v>
      </c>
      <c r="G1429">
        <v>0</v>
      </c>
      <c r="H1429"/>
      <c r="I1429"/>
      <c r="J1429"/>
      <c r="K1429"/>
      <c r="L1429"/>
      <c r="M1429">
        <v>902329</v>
      </c>
      <c r="N1429">
        <v>90233</v>
      </c>
      <c r="O1429">
        <v>74210</v>
      </c>
      <c r="P1429"/>
      <c r="Q1429"/>
      <c r="R1429"/>
      <c r="S1429"/>
      <c r="T1429">
        <v>196702</v>
      </c>
      <c r="U1429">
        <v>705627</v>
      </c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 spans="1:60" ht="15" x14ac:dyDescent="0.25">
      <c r="A1430">
        <v>11</v>
      </c>
      <c r="B1430" t="s">
        <v>3250</v>
      </c>
      <c r="C1430" t="s">
        <v>3251</v>
      </c>
      <c r="D1430" t="s">
        <v>3252</v>
      </c>
      <c r="E1430" t="s">
        <v>3078</v>
      </c>
      <c r="F1430">
        <v>415496</v>
      </c>
      <c r="G1430">
        <v>0</v>
      </c>
      <c r="H1430"/>
      <c r="I1430"/>
      <c r="J1430"/>
      <c r="K1430"/>
      <c r="L1430"/>
      <c r="M1430">
        <v>472155</v>
      </c>
      <c r="N1430">
        <v>47216</v>
      </c>
      <c r="O1430">
        <v>35494</v>
      </c>
      <c r="P1430"/>
      <c r="Q1430"/>
      <c r="R1430"/>
      <c r="S1430"/>
      <c r="T1430">
        <v>289230</v>
      </c>
      <c r="U1430">
        <v>182925</v>
      </c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 spans="1:60" ht="15" x14ac:dyDescent="0.25">
      <c r="A1431">
        <v>11</v>
      </c>
      <c r="B1431" t="s">
        <v>3253</v>
      </c>
      <c r="C1431" t="s">
        <v>3254</v>
      </c>
      <c r="D1431" t="s">
        <v>3255</v>
      </c>
      <c r="E1431" t="s">
        <v>3256</v>
      </c>
      <c r="F1431">
        <v>608457</v>
      </c>
      <c r="G1431">
        <v>0</v>
      </c>
      <c r="H1431"/>
      <c r="I1431"/>
      <c r="J1431"/>
      <c r="K1431"/>
      <c r="L1431"/>
      <c r="M1431">
        <v>1022002</v>
      </c>
      <c r="N1431">
        <v>102200</v>
      </c>
      <c r="O1431">
        <v>84980</v>
      </c>
      <c r="P1431"/>
      <c r="Q1431"/>
      <c r="R1431"/>
      <c r="S1431"/>
      <c r="T1431">
        <v>226142</v>
      </c>
      <c r="U1431">
        <v>795860</v>
      </c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 spans="1:60" ht="15" x14ac:dyDescent="0.25">
      <c r="A1432">
        <v>11</v>
      </c>
      <c r="B1432" t="s">
        <v>3257</v>
      </c>
      <c r="C1432" t="s">
        <v>3258</v>
      </c>
      <c r="D1432" t="s">
        <v>3259</v>
      </c>
      <c r="E1432" t="s">
        <v>3078</v>
      </c>
      <c r="F1432">
        <v>396798</v>
      </c>
      <c r="G1432">
        <v>0</v>
      </c>
      <c r="H1432"/>
      <c r="I1432"/>
      <c r="J1432"/>
      <c r="K1432"/>
      <c r="L1432"/>
      <c r="M1432">
        <v>477961</v>
      </c>
      <c r="N1432">
        <v>37281</v>
      </c>
      <c r="O1432">
        <v>37068</v>
      </c>
      <c r="P1432"/>
      <c r="Q1432"/>
      <c r="R1432"/>
      <c r="S1432"/>
      <c r="T1432">
        <v>114882</v>
      </c>
      <c r="U1432">
        <v>363079</v>
      </c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 spans="1:60" ht="15" x14ac:dyDescent="0.25">
      <c r="A1433">
        <v>11</v>
      </c>
      <c r="B1433" t="s">
        <v>3260</v>
      </c>
      <c r="C1433" t="s">
        <v>3261</v>
      </c>
      <c r="D1433" t="s">
        <v>3111</v>
      </c>
      <c r="E1433" t="s">
        <v>3133</v>
      </c>
      <c r="F1433">
        <v>539547</v>
      </c>
      <c r="G1433">
        <v>0</v>
      </c>
      <c r="H1433"/>
      <c r="I1433"/>
      <c r="J1433"/>
      <c r="K1433"/>
      <c r="L1433"/>
      <c r="M1433">
        <v>877807</v>
      </c>
      <c r="N1433">
        <v>87781</v>
      </c>
      <c r="O1433">
        <v>72003</v>
      </c>
      <c r="P1433"/>
      <c r="Q1433"/>
      <c r="R1433"/>
      <c r="S1433"/>
      <c r="T1433">
        <v>430470</v>
      </c>
      <c r="U1433">
        <v>447337</v>
      </c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</row>
    <row r="1434" spans="1:60" ht="15" x14ac:dyDescent="0.25">
      <c r="A1434">
        <v>11</v>
      </c>
      <c r="B1434" t="s">
        <v>3262</v>
      </c>
      <c r="C1434" t="s">
        <v>3263</v>
      </c>
      <c r="D1434" t="s">
        <v>3264</v>
      </c>
      <c r="E1434" t="s">
        <v>3121</v>
      </c>
      <c r="F1434">
        <v>539547</v>
      </c>
      <c r="G1434">
        <v>0</v>
      </c>
      <c r="H1434"/>
      <c r="I1434"/>
      <c r="J1434"/>
      <c r="K1434"/>
      <c r="L1434"/>
      <c r="M1434">
        <v>55496</v>
      </c>
      <c r="N1434">
        <v>5550</v>
      </c>
      <c r="O1434">
        <v>0</v>
      </c>
      <c r="P1434"/>
      <c r="Q1434"/>
      <c r="R1434"/>
      <c r="S1434"/>
      <c r="T1434">
        <v>6064</v>
      </c>
      <c r="U1434">
        <v>49432</v>
      </c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 spans="1:60" ht="15" x14ac:dyDescent="0.25">
      <c r="A1435">
        <v>11</v>
      </c>
      <c r="B1435" t="s">
        <v>3265</v>
      </c>
      <c r="C1435" t="s">
        <v>3266</v>
      </c>
      <c r="D1435" t="s">
        <v>3267</v>
      </c>
      <c r="E1435" t="s">
        <v>3082</v>
      </c>
      <c r="F1435">
        <v>396798</v>
      </c>
      <c r="G1435">
        <v>0</v>
      </c>
      <c r="H1435"/>
      <c r="I1435"/>
      <c r="J1435"/>
      <c r="K1435"/>
      <c r="L1435"/>
      <c r="M1435">
        <v>476157</v>
      </c>
      <c r="N1435">
        <v>47616</v>
      </c>
      <c r="O1435">
        <v>35854</v>
      </c>
      <c r="P1435"/>
      <c r="Q1435"/>
      <c r="R1435"/>
      <c r="S1435"/>
      <c r="T1435">
        <v>149203</v>
      </c>
      <c r="U1435">
        <v>326954</v>
      </c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 spans="1:60" ht="15" x14ac:dyDescent="0.25">
      <c r="A1436">
        <v>11</v>
      </c>
      <c r="B1436" t="s">
        <v>3268</v>
      </c>
      <c r="C1436" t="s">
        <v>3269</v>
      </c>
      <c r="D1436" t="s">
        <v>3270</v>
      </c>
      <c r="E1436" t="s">
        <v>3271</v>
      </c>
      <c r="F1436">
        <v>535286</v>
      </c>
      <c r="G1436">
        <v>0</v>
      </c>
      <c r="H1436"/>
      <c r="I1436"/>
      <c r="J1436"/>
      <c r="K1436"/>
      <c r="L1436"/>
      <c r="M1436">
        <v>990471</v>
      </c>
      <c r="N1436">
        <v>99047</v>
      </c>
      <c r="O1436">
        <v>82142</v>
      </c>
      <c r="P1436"/>
      <c r="Q1436"/>
      <c r="R1436"/>
      <c r="S1436"/>
      <c r="T1436">
        <v>220252</v>
      </c>
      <c r="U1436">
        <v>770219</v>
      </c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 spans="1:60" ht="15" x14ac:dyDescent="0.25">
      <c r="A1437">
        <v>11</v>
      </c>
      <c r="B1437" t="s">
        <v>3272</v>
      </c>
      <c r="C1437" t="s">
        <v>3273</v>
      </c>
      <c r="D1437" t="s">
        <v>3274</v>
      </c>
      <c r="E1437" t="s">
        <v>3117</v>
      </c>
      <c r="F1437">
        <v>539547</v>
      </c>
      <c r="G1437">
        <v>0</v>
      </c>
      <c r="H1437"/>
      <c r="I1437"/>
      <c r="J1437"/>
      <c r="K1437"/>
      <c r="L1437"/>
      <c r="M1437">
        <v>1191508</v>
      </c>
      <c r="N1437">
        <v>119151</v>
      </c>
      <c r="O1437">
        <v>100236</v>
      </c>
      <c r="P1437"/>
      <c r="Q1437"/>
      <c r="R1437"/>
      <c r="S1437"/>
      <c r="T1437">
        <v>274189</v>
      </c>
      <c r="U1437">
        <v>917319</v>
      </c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 spans="1:60" ht="15" x14ac:dyDescent="0.25">
      <c r="A1438">
        <v>11</v>
      </c>
      <c r="B1438" t="s">
        <v>3518</v>
      </c>
      <c r="C1438" t="s">
        <v>3123</v>
      </c>
      <c r="D1438" t="s">
        <v>3519</v>
      </c>
      <c r="E1438" t="s">
        <v>3520</v>
      </c>
      <c r="F1438">
        <v>535286</v>
      </c>
      <c r="G1438">
        <v>0</v>
      </c>
      <c r="H1438"/>
      <c r="I1438"/>
      <c r="J1438"/>
      <c r="K1438"/>
      <c r="L1438"/>
      <c r="M1438">
        <v>898428</v>
      </c>
      <c r="N1438">
        <v>89843</v>
      </c>
      <c r="O1438">
        <v>73859</v>
      </c>
      <c r="P1438"/>
      <c r="Q1438"/>
      <c r="R1438"/>
      <c r="S1438"/>
      <c r="T1438">
        <v>264498</v>
      </c>
      <c r="U1438">
        <v>633930</v>
      </c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 spans="1:60" ht="15" x14ac:dyDescent="0.25">
      <c r="A1439">
        <v>11</v>
      </c>
      <c r="B1439" t="s">
        <v>3275</v>
      </c>
      <c r="C1439" t="s">
        <v>3276</v>
      </c>
      <c r="D1439" t="s">
        <v>3277</v>
      </c>
      <c r="E1439" t="s">
        <v>3228</v>
      </c>
      <c r="F1439">
        <v>396798</v>
      </c>
      <c r="G1439">
        <v>0</v>
      </c>
      <c r="H1439"/>
      <c r="I1439"/>
      <c r="J1439"/>
      <c r="K1439"/>
      <c r="L1439"/>
      <c r="M1439">
        <v>477961</v>
      </c>
      <c r="N1439">
        <v>47796</v>
      </c>
      <c r="O1439">
        <v>36016</v>
      </c>
      <c r="P1439"/>
      <c r="Q1439"/>
      <c r="R1439"/>
      <c r="S1439"/>
      <c r="T1439">
        <v>190813</v>
      </c>
      <c r="U1439">
        <v>287148</v>
      </c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 spans="1:60" ht="15" x14ac:dyDescent="0.25">
      <c r="A1440">
        <v>11</v>
      </c>
      <c r="B1440" t="s">
        <v>3504</v>
      </c>
      <c r="C1440" t="s">
        <v>3505</v>
      </c>
      <c r="D1440" t="s">
        <v>3506</v>
      </c>
      <c r="E1440" t="s">
        <v>3507</v>
      </c>
      <c r="F1440">
        <v>535286</v>
      </c>
      <c r="G1440">
        <v>0</v>
      </c>
      <c r="H1440"/>
      <c r="I1440"/>
      <c r="J1440"/>
      <c r="K1440"/>
      <c r="L1440"/>
      <c r="M1440">
        <v>796907</v>
      </c>
      <c r="N1440">
        <v>79691</v>
      </c>
      <c r="O1440">
        <v>64722</v>
      </c>
      <c r="P1440"/>
      <c r="Q1440"/>
      <c r="R1440"/>
      <c r="S1440"/>
      <c r="T1440">
        <v>161009</v>
      </c>
      <c r="U1440">
        <v>635898</v>
      </c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 spans="1:60" ht="15" x14ac:dyDescent="0.25">
      <c r="A1441">
        <v>11</v>
      </c>
      <c r="B1441" t="s">
        <v>3278</v>
      </c>
      <c r="C1441" t="s">
        <v>3279</v>
      </c>
      <c r="D1441" t="s">
        <v>3280</v>
      </c>
      <c r="E1441" t="s">
        <v>3281</v>
      </c>
      <c r="F1441">
        <v>412398</v>
      </c>
      <c r="G1441">
        <v>0</v>
      </c>
      <c r="H1441"/>
      <c r="I1441"/>
      <c r="J1441"/>
      <c r="K1441"/>
      <c r="L1441"/>
      <c r="M1441">
        <v>496752</v>
      </c>
      <c r="N1441">
        <v>49675</v>
      </c>
      <c r="O1441">
        <v>37708</v>
      </c>
      <c r="P1441"/>
      <c r="Q1441"/>
      <c r="R1441"/>
      <c r="S1441"/>
      <c r="T1441">
        <v>156672</v>
      </c>
      <c r="U1441">
        <v>340080</v>
      </c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 spans="1:60" ht="15" x14ac:dyDescent="0.25">
      <c r="A1442">
        <v>11</v>
      </c>
      <c r="B1442" t="s">
        <v>3282</v>
      </c>
      <c r="C1442" t="s">
        <v>3283</v>
      </c>
      <c r="D1442" t="s">
        <v>3284</v>
      </c>
      <c r="E1442" t="s">
        <v>3285</v>
      </c>
      <c r="F1442">
        <v>371016</v>
      </c>
      <c r="G1442">
        <v>0</v>
      </c>
      <c r="H1442"/>
      <c r="I1442"/>
      <c r="J1442"/>
      <c r="K1442"/>
      <c r="L1442"/>
      <c r="M1442">
        <v>371016</v>
      </c>
      <c r="N1442">
        <v>37102</v>
      </c>
      <c r="O1442">
        <v>26391</v>
      </c>
      <c r="P1442"/>
      <c r="Q1442"/>
      <c r="R1442"/>
      <c r="S1442"/>
      <c r="T1442">
        <v>85203</v>
      </c>
      <c r="U1442">
        <v>285813</v>
      </c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 spans="1:60" ht="15" x14ac:dyDescent="0.25">
      <c r="A1443">
        <v>11</v>
      </c>
      <c r="B1443" t="s">
        <v>3286</v>
      </c>
      <c r="C1443" t="s">
        <v>3287</v>
      </c>
      <c r="D1443" t="s">
        <v>3288</v>
      </c>
      <c r="E1443" t="s">
        <v>3289</v>
      </c>
      <c r="F1443">
        <v>550369</v>
      </c>
      <c r="G1443">
        <v>0</v>
      </c>
      <c r="H1443"/>
      <c r="I1443"/>
      <c r="J1443"/>
      <c r="K1443"/>
      <c r="L1443"/>
      <c r="M1443">
        <v>1048444</v>
      </c>
      <c r="N1443">
        <v>104844</v>
      </c>
      <c r="O1443">
        <v>87360</v>
      </c>
      <c r="P1443"/>
      <c r="Q1443"/>
      <c r="R1443"/>
      <c r="S1443"/>
      <c r="T1443">
        <v>209232</v>
      </c>
      <c r="U1443">
        <v>839212</v>
      </c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 spans="1:60" ht="15" x14ac:dyDescent="0.25">
      <c r="A1444">
        <v>11</v>
      </c>
      <c r="B1444" t="s">
        <v>3290</v>
      </c>
      <c r="C1444" t="s">
        <v>3291</v>
      </c>
      <c r="D1444" t="s">
        <v>3292</v>
      </c>
      <c r="E1444" t="s">
        <v>3150</v>
      </c>
      <c r="F1444">
        <v>535286</v>
      </c>
      <c r="G1444">
        <v>0</v>
      </c>
      <c r="H1444"/>
      <c r="I1444"/>
      <c r="J1444"/>
      <c r="K1444"/>
      <c r="L1444"/>
      <c r="M1444">
        <v>1046736</v>
      </c>
      <c r="N1444">
        <v>104674</v>
      </c>
      <c r="O1444">
        <v>87206</v>
      </c>
      <c r="P1444"/>
      <c r="Q1444"/>
      <c r="R1444"/>
      <c r="S1444"/>
      <c r="T1444">
        <v>274443</v>
      </c>
      <c r="U1444">
        <v>772293</v>
      </c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 spans="1:60" ht="15" x14ac:dyDescent="0.25">
      <c r="A1445">
        <v>11</v>
      </c>
      <c r="B1445" t="s">
        <v>3293</v>
      </c>
      <c r="C1445" t="s">
        <v>3294</v>
      </c>
      <c r="D1445" t="s">
        <v>3295</v>
      </c>
      <c r="E1445" t="s">
        <v>3296</v>
      </c>
      <c r="F1445">
        <v>535286</v>
      </c>
      <c r="G1445">
        <v>0</v>
      </c>
      <c r="H1445"/>
      <c r="I1445"/>
      <c r="J1445"/>
      <c r="K1445"/>
      <c r="L1445"/>
      <c r="M1445">
        <v>870570</v>
      </c>
      <c r="N1445">
        <v>87057</v>
      </c>
      <c r="O1445">
        <v>71351</v>
      </c>
      <c r="P1445"/>
      <c r="Q1445"/>
      <c r="R1445"/>
      <c r="S1445"/>
      <c r="T1445">
        <v>211548</v>
      </c>
      <c r="U1445">
        <v>659022</v>
      </c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 spans="1:60" ht="15" x14ac:dyDescent="0.25">
      <c r="A1446">
        <v>11</v>
      </c>
      <c r="B1446" t="s">
        <v>3297</v>
      </c>
      <c r="C1446" t="s">
        <v>3298</v>
      </c>
      <c r="D1446" t="s">
        <v>3299</v>
      </c>
      <c r="E1446" t="s">
        <v>3184</v>
      </c>
      <c r="F1446">
        <v>535286</v>
      </c>
      <c r="G1446">
        <v>0</v>
      </c>
      <c r="H1446"/>
      <c r="I1446"/>
      <c r="J1446"/>
      <c r="K1446"/>
      <c r="L1446"/>
      <c r="M1446">
        <v>949585</v>
      </c>
      <c r="N1446">
        <v>94959</v>
      </c>
      <c r="O1446">
        <v>78463</v>
      </c>
      <c r="P1446"/>
      <c r="Q1446"/>
      <c r="R1446"/>
      <c r="S1446"/>
      <c r="T1446">
        <v>219218</v>
      </c>
      <c r="U1446">
        <v>730367</v>
      </c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 spans="1:60" ht="15" x14ac:dyDescent="0.25">
      <c r="A1447">
        <v>11</v>
      </c>
      <c r="B1447" t="s">
        <v>3304</v>
      </c>
      <c r="C1447" t="s">
        <v>3305</v>
      </c>
      <c r="D1447" t="s">
        <v>3306</v>
      </c>
      <c r="E1447" t="s">
        <v>3150</v>
      </c>
      <c r="F1447">
        <v>428228</v>
      </c>
      <c r="G1447">
        <v>0</v>
      </c>
      <c r="H1447"/>
      <c r="I1447"/>
      <c r="J1447"/>
      <c r="K1447"/>
      <c r="L1447"/>
      <c r="M1447">
        <v>669259</v>
      </c>
      <c r="N1447">
        <v>66926</v>
      </c>
      <c r="O1447">
        <v>53233</v>
      </c>
      <c r="P1447"/>
      <c r="Q1447"/>
      <c r="R1447"/>
      <c r="S1447"/>
      <c r="T1447">
        <v>230499</v>
      </c>
      <c r="U1447">
        <v>438760</v>
      </c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 spans="1:60" ht="15" x14ac:dyDescent="0.25">
      <c r="A1448">
        <v>11</v>
      </c>
      <c r="B1448" t="s">
        <v>3307</v>
      </c>
      <c r="C1448" t="s">
        <v>3308</v>
      </c>
      <c r="D1448" t="s">
        <v>3309</v>
      </c>
      <c r="E1448" t="s">
        <v>3154</v>
      </c>
      <c r="F1448">
        <v>535286</v>
      </c>
      <c r="G1448">
        <v>0</v>
      </c>
      <c r="H1448"/>
      <c r="I1448"/>
      <c r="J1448"/>
      <c r="K1448"/>
      <c r="L1448"/>
      <c r="M1448">
        <v>916869</v>
      </c>
      <c r="N1448">
        <v>91687</v>
      </c>
      <c r="O1448">
        <v>75518</v>
      </c>
      <c r="P1448"/>
      <c r="Q1448"/>
      <c r="R1448"/>
      <c r="S1448"/>
      <c r="T1448">
        <v>192668</v>
      </c>
      <c r="U1448">
        <v>724201</v>
      </c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 spans="1:60" ht="15" x14ac:dyDescent="0.25">
      <c r="A1449">
        <v>11</v>
      </c>
      <c r="B1449" t="s">
        <v>3310</v>
      </c>
      <c r="C1449" t="s">
        <v>3258</v>
      </c>
      <c r="D1449" t="s">
        <v>3311</v>
      </c>
      <c r="E1449" t="s">
        <v>3133</v>
      </c>
      <c r="F1449">
        <v>539547</v>
      </c>
      <c r="G1449">
        <v>0</v>
      </c>
      <c r="H1449"/>
      <c r="I1449"/>
      <c r="J1449"/>
      <c r="K1449"/>
      <c r="L1449"/>
      <c r="M1449">
        <v>859107</v>
      </c>
      <c r="N1449">
        <v>85911</v>
      </c>
      <c r="O1449">
        <v>70320</v>
      </c>
      <c r="P1449"/>
      <c r="Q1449"/>
      <c r="R1449"/>
      <c r="S1449"/>
      <c r="T1449">
        <v>203267</v>
      </c>
      <c r="U1449">
        <v>655840</v>
      </c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 spans="1:60" ht="15" x14ac:dyDescent="0.25">
      <c r="A1450">
        <v>11</v>
      </c>
      <c r="B1450" t="s">
        <v>3312</v>
      </c>
      <c r="C1450" t="s">
        <v>3313</v>
      </c>
      <c r="D1450" t="s">
        <v>3314</v>
      </c>
      <c r="E1450" t="s">
        <v>3315</v>
      </c>
      <c r="F1450">
        <v>373591</v>
      </c>
      <c r="G1450">
        <v>0</v>
      </c>
      <c r="H1450"/>
      <c r="I1450"/>
      <c r="J1450"/>
      <c r="K1450"/>
      <c r="L1450"/>
      <c r="M1450">
        <v>399063</v>
      </c>
      <c r="N1450">
        <v>39906</v>
      </c>
      <c r="O1450">
        <v>28916</v>
      </c>
      <c r="P1450"/>
      <c r="Q1450"/>
      <c r="R1450"/>
      <c r="S1450"/>
      <c r="T1450">
        <v>97923</v>
      </c>
      <c r="U1450">
        <v>301140</v>
      </c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 spans="1:60" ht="15" x14ac:dyDescent="0.25">
      <c r="A1451">
        <v>11</v>
      </c>
      <c r="B1451" t="s">
        <v>3316</v>
      </c>
      <c r="C1451" t="s">
        <v>3317</v>
      </c>
      <c r="D1451" t="s">
        <v>3146</v>
      </c>
      <c r="E1451" t="s">
        <v>3318</v>
      </c>
      <c r="F1451">
        <v>535286</v>
      </c>
      <c r="G1451">
        <v>0</v>
      </c>
      <c r="H1451"/>
      <c r="I1451"/>
      <c r="J1451"/>
      <c r="K1451"/>
      <c r="L1451"/>
      <c r="M1451">
        <v>578109</v>
      </c>
      <c r="N1451">
        <v>57811</v>
      </c>
      <c r="O1451">
        <v>45030</v>
      </c>
      <c r="P1451"/>
      <c r="Q1451"/>
      <c r="R1451"/>
      <c r="S1451"/>
      <c r="T1451">
        <v>337259</v>
      </c>
      <c r="U1451">
        <v>240850</v>
      </c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 spans="1:60" ht="15" x14ac:dyDescent="0.25">
      <c r="A1452">
        <v>11</v>
      </c>
      <c r="B1452" t="s">
        <v>3319</v>
      </c>
      <c r="C1452" t="s">
        <v>3320</v>
      </c>
      <c r="D1452" t="s">
        <v>3139</v>
      </c>
      <c r="E1452" t="s">
        <v>3150</v>
      </c>
      <c r="F1452">
        <v>577826</v>
      </c>
      <c r="G1452">
        <v>0</v>
      </c>
      <c r="H1452"/>
      <c r="I1452"/>
      <c r="J1452"/>
      <c r="K1452"/>
      <c r="L1452"/>
      <c r="M1452">
        <v>1034168</v>
      </c>
      <c r="N1452">
        <v>103417</v>
      </c>
      <c r="O1452">
        <v>86075</v>
      </c>
      <c r="P1452"/>
      <c r="Q1452"/>
      <c r="R1452"/>
      <c r="S1452"/>
      <c r="T1452">
        <v>217620</v>
      </c>
      <c r="U1452">
        <v>816548</v>
      </c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 spans="1:60" ht="15" x14ac:dyDescent="0.25">
      <c r="A1453">
        <v>11</v>
      </c>
      <c r="B1453" t="s">
        <v>3325</v>
      </c>
      <c r="C1453" t="s">
        <v>3326</v>
      </c>
      <c r="D1453" t="s">
        <v>3327</v>
      </c>
      <c r="E1453" t="s">
        <v>3328</v>
      </c>
      <c r="F1453">
        <v>535286</v>
      </c>
      <c r="G1453">
        <v>0</v>
      </c>
      <c r="H1453"/>
      <c r="I1453"/>
      <c r="J1453"/>
      <c r="K1453"/>
      <c r="L1453"/>
      <c r="M1453">
        <v>989184</v>
      </c>
      <c r="N1453">
        <v>98918</v>
      </c>
      <c r="O1453">
        <v>82027</v>
      </c>
      <c r="P1453"/>
      <c r="Q1453"/>
      <c r="R1453"/>
      <c r="S1453"/>
      <c r="T1453">
        <v>209885</v>
      </c>
      <c r="U1453">
        <v>779299</v>
      </c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 spans="1:60" ht="15" x14ac:dyDescent="0.25">
      <c r="A1454">
        <v>11</v>
      </c>
      <c r="B1454" t="s">
        <v>3329</v>
      </c>
      <c r="C1454" t="s">
        <v>3330</v>
      </c>
      <c r="D1454" t="s">
        <v>3331</v>
      </c>
      <c r="E1454" t="s">
        <v>3137</v>
      </c>
      <c r="F1454">
        <v>535286</v>
      </c>
      <c r="G1454">
        <v>0</v>
      </c>
      <c r="H1454"/>
      <c r="I1454"/>
      <c r="J1454"/>
      <c r="K1454"/>
      <c r="L1454"/>
      <c r="M1454">
        <v>828841</v>
      </c>
      <c r="N1454">
        <v>82884</v>
      </c>
      <c r="O1454">
        <v>67596</v>
      </c>
      <c r="P1454"/>
      <c r="Q1454"/>
      <c r="R1454"/>
      <c r="S1454"/>
      <c r="T1454">
        <v>242926</v>
      </c>
      <c r="U1454">
        <v>585915</v>
      </c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 spans="1:60" ht="15" x14ac:dyDescent="0.25">
      <c r="A1455">
        <v>11</v>
      </c>
      <c r="B1455" t="s">
        <v>3332</v>
      </c>
      <c r="C1455" t="s">
        <v>3298</v>
      </c>
      <c r="D1455" t="s">
        <v>3333</v>
      </c>
      <c r="E1455" t="s">
        <v>3121</v>
      </c>
      <c r="F1455">
        <v>535286</v>
      </c>
      <c r="G1455">
        <v>0</v>
      </c>
      <c r="H1455"/>
      <c r="I1455"/>
      <c r="J1455"/>
      <c r="K1455"/>
      <c r="L1455"/>
      <c r="M1455">
        <v>909570</v>
      </c>
      <c r="N1455">
        <v>90957</v>
      </c>
      <c r="O1455">
        <v>74861</v>
      </c>
      <c r="P1455"/>
      <c r="Q1455"/>
      <c r="R1455"/>
      <c r="S1455"/>
      <c r="T1455">
        <v>191231</v>
      </c>
      <c r="U1455">
        <v>718339</v>
      </c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 spans="1:60" ht="15" x14ac:dyDescent="0.25">
      <c r="A1456">
        <v>11</v>
      </c>
      <c r="B1456" t="s">
        <v>3334</v>
      </c>
      <c r="C1456" t="s">
        <v>3335</v>
      </c>
      <c r="D1456" t="s">
        <v>3073</v>
      </c>
      <c r="E1456" t="s">
        <v>3336</v>
      </c>
      <c r="F1456">
        <v>734053</v>
      </c>
      <c r="G1456">
        <v>0</v>
      </c>
      <c r="H1456"/>
      <c r="I1456"/>
      <c r="J1456"/>
      <c r="K1456"/>
      <c r="L1456"/>
      <c r="M1456">
        <v>1174485</v>
      </c>
      <c r="N1456">
        <v>117449</v>
      </c>
      <c r="O1456">
        <v>98704</v>
      </c>
      <c r="P1456"/>
      <c r="Q1456"/>
      <c r="R1456"/>
      <c r="S1456"/>
      <c r="T1456">
        <v>421559</v>
      </c>
      <c r="U1456">
        <v>752926</v>
      </c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 spans="1:60" ht="15" x14ac:dyDescent="0.25">
      <c r="A1457">
        <v>11</v>
      </c>
      <c r="B1457" t="s">
        <v>3148</v>
      </c>
      <c r="C1457" t="s">
        <v>3337</v>
      </c>
      <c r="D1457" t="s">
        <v>3338</v>
      </c>
      <c r="E1457" t="s">
        <v>3339</v>
      </c>
      <c r="F1457">
        <v>711230</v>
      </c>
      <c r="G1457">
        <v>0</v>
      </c>
      <c r="H1457"/>
      <c r="I1457"/>
      <c r="J1457"/>
      <c r="K1457"/>
      <c r="L1457"/>
      <c r="M1457">
        <v>1153994</v>
      </c>
      <c r="N1457">
        <v>115399</v>
      </c>
      <c r="O1457">
        <v>96859</v>
      </c>
      <c r="P1457"/>
      <c r="Q1457"/>
      <c r="R1457"/>
      <c r="S1457"/>
      <c r="T1457">
        <v>259935</v>
      </c>
      <c r="U1457">
        <v>894059</v>
      </c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 spans="1:60" ht="15" x14ac:dyDescent="0.25">
      <c r="A1458">
        <v>11</v>
      </c>
      <c r="B1458" t="s">
        <v>3340</v>
      </c>
      <c r="C1458" t="s">
        <v>3341</v>
      </c>
      <c r="D1458" t="s">
        <v>3342</v>
      </c>
      <c r="E1458" t="s">
        <v>3343</v>
      </c>
      <c r="F1458">
        <v>633221</v>
      </c>
      <c r="G1458">
        <v>0</v>
      </c>
      <c r="H1458"/>
      <c r="I1458"/>
      <c r="J1458"/>
      <c r="K1458"/>
      <c r="L1458"/>
      <c r="M1458">
        <v>791526</v>
      </c>
      <c r="N1458">
        <v>61739</v>
      </c>
      <c r="O1458">
        <v>65979</v>
      </c>
      <c r="P1458"/>
      <c r="Q1458"/>
      <c r="R1458"/>
      <c r="S1458"/>
      <c r="T1458">
        <v>385365</v>
      </c>
      <c r="U1458">
        <v>406161</v>
      </c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 spans="1:60" ht="15" x14ac:dyDescent="0.25">
      <c r="A1459">
        <v>11</v>
      </c>
      <c r="B1459" t="s">
        <v>3344</v>
      </c>
      <c r="C1459" t="s">
        <v>3345</v>
      </c>
      <c r="D1459" t="s">
        <v>3346</v>
      </c>
      <c r="E1459" t="s">
        <v>3347</v>
      </c>
      <c r="F1459">
        <v>535286</v>
      </c>
      <c r="G1459">
        <v>0</v>
      </c>
      <c r="H1459"/>
      <c r="I1459"/>
      <c r="J1459"/>
      <c r="K1459"/>
      <c r="L1459"/>
      <c r="M1459">
        <v>859681</v>
      </c>
      <c r="N1459">
        <v>85968</v>
      </c>
      <c r="O1459">
        <v>70371</v>
      </c>
      <c r="P1459"/>
      <c r="Q1459"/>
      <c r="R1459"/>
      <c r="S1459"/>
      <c r="T1459">
        <v>216379</v>
      </c>
      <c r="U1459">
        <v>643302</v>
      </c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 spans="1:60" ht="15" x14ac:dyDescent="0.25">
      <c r="A1460">
        <v>11</v>
      </c>
      <c r="B1460" t="s">
        <v>3348</v>
      </c>
      <c r="C1460" t="s">
        <v>3349</v>
      </c>
      <c r="D1460" t="s">
        <v>3350</v>
      </c>
      <c r="E1460" t="s">
        <v>3121</v>
      </c>
      <c r="F1460">
        <v>608457</v>
      </c>
      <c r="G1460">
        <v>0</v>
      </c>
      <c r="H1460"/>
      <c r="I1460"/>
      <c r="J1460"/>
      <c r="K1460"/>
      <c r="L1460"/>
      <c r="M1460">
        <v>1166233</v>
      </c>
      <c r="N1460">
        <v>116623</v>
      </c>
      <c r="O1460">
        <v>97961</v>
      </c>
      <c r="P1460"/>
      <c r="Q1460"/>
      <c r="R1460"/>
      <c r="S1460"/>
      <c r="T1460">
        <v>303672</v>
      </c>
      <c r="U1460">
        <v>862561</v>
      </c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 spans="1:60" ht="15" x14ac:dyDescent="0.25">
      <c r="A1461">
        <v>11</v>
      </c>
      <c r="B1461" t="s">
        <v>3351</v>
      </c>
      <c r="C1461" t="s">
        <v>3352</v>
      </c>
      <c r="D1461" t="s">
        <v>3353</v>
      </c>
      <c r="E1461" t="s">
        <v>3354</v>
      </c>
      <c r="F1461">
        <v>373591</v>
      </c>
      <c r="G1461">
        <v>0</v>
      </c>
      <c r="H1461"/>
      <c r="I1461"/>
      <c r="J1461"/>
      <c r="K1461"/>
      <c r="L1461"/>
      <c r="M1461">
        <v>373591</v>
      </c>
      <c r="N1461">
        <v>37359</v>
      </c>
      <c r="O1461">
        <v>26623</v>
      </c>
      <c r="P1461"/>
      <c r="Q1461"/>
      <c r="R1461"/>
      <c r="S1461"/>
      <c r="T1461">
        <v>93083</v>
      </c>
      <c r="U1461">
        <v>280508</v>
      </c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 spans="1:60" ht="15" x14ac:dyDescent="0.25">
      <c r="A1462">
        <v>11</v>
      </c>
      <c r="B1462" t="s">
        <v>3355</v>
      </c>
      <c r="C1462" t="s">
        <v>3356</v>
      </c>
      <c r="D1462" t="s">
        <v>3357</v>
      </c>
      <c r="E1462" t="s">
        <v>3180</v>
      </c>
      <c r="F1462">
        <v>535286</v>
      </c>
      <c r="G1462">
        <v>0</v>
      </c>
      <c r="H1462"/>
      <c r="I1462"/>
      <c r="J1462"/>
      <c r="K1462"/>
      <c r="L1462"/>
      <c r="M1462">
        <v>945301</v>
      </c>
      <c r="N1462">
        <v>94530</v>
      </c>
      <c r="O1462">
        <v>78077</v>
      </c>
      <c r="P1462"/>
      <c r="Q1462"/>
      <c r="R1462"/>
      <c r="S1462"/>
      <c r="T1462">
        <v>245765</v>
      </c>
      <c r="U1462">
        <v>699536</v>
      </c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 spans="1:60" ht="15" x14ac:dyDescent="0.25">
      <c r="A1463">
        <v>11</v>
      </c>
      <c r="B1463" t="s">
        <v>3358</v>
      </c>
      <c r="C1463" t="s">
        <v>3091</v>
      </c>
      <c r="D1463" t="s">
        <v>3359</v>
      </c>
      <c r="E1463" t="s">
        <v>3360</v>
      </c>
      <c r="F1463">
        <v>535286</v>
      </c>
      <c r="G1463">
        <v>0</v>
      </c>
      <c r="H1463"/>
      <c r="I1463"/>
      <c r="J1463"/>
      <c r="K1463"/>
      <c r="L1463"/>
      <c r="M1463">
        <v>1034936</v>
      </c>
      <c r="N1463">
        <v>103494</v>
      </c>
      <c r="O1463">
        <v>86144</v>
      </c>
      <c r="P1463"/>
      <c r="Q1463"/>
      <c r="R1463"/>
      <c r="S1463"/>
      <c r="T1463">
        <v>275801</v>
      </c>
      <c r="U1463">
        <v>759135</v>
      </c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 spans="1:60" ht="15" x14ac:dyDescent="0.25">
      <c r="A1464">
        <v>11</v>
      </c>
      <c r="B1464" t="s">
        <v>3361</v>
      </c>
      <c r="C1464" t="s">
        <v>3362</v>
      </c>
      <c r="D1464" t="s">
        <v>3363</v>
      </c>
      <c r="E1464" t="s">
        <v>3364</v>
      </c>
      <c r="F1464">
        <v>535286</v>
      </c>
      <c r="G1464">
        <v>0</v>
      </c>
      <c r="H1464"/>
      <c r="I1464"/>
      <c r="J1464"/>
      <c r="K1464"/>
      <c r="L1464"/>
      <c r="M1464">
        <v>905007</v>
      </c>
      <c r="N1464">
        <v>90501</v>
      </c>
      <c r="O1464">
        <v>74451</v>
      </c>
      <c r="P1464"/>
      <c r="Q1464"/>
      <c r="R1464"/>
      <c r="S1464"/>
      <c r="T1464">
        <v>205515</v>
      </c>
      <c r="U1464">
        <v>699492</v>
      </c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 spans="1:60" ht="15" x14ac:dyDescent="0.25">
      <c r="A1465">
        <v>11</v>
      </c>
      <c r="B1465" t="s">
        <v>3365</v>
      </c>
      <c r="C1465" t="s">
        <v>3366</v>
      </c>
      <c r="D1465" t="s">
        <v>3288</v>
      </c>
      <c r="E1465" t="s">
        <v>3150</v>
      </c>
      <c r="F1465">
        <v>577826</v>
      </c>
      <c r="G1465">
        <v>0</v>
      </c>
      <c r="H1465"/>
      <c r="I1465"/>
      <c r="J1465"/>
      <c r="K1465"/>
      <c r="L1465"/>
      <c r="M1465">
        <v>997988</v>
      </c>
      <c r="N1465">
        <v>99799</v>
      </c>
      <c r="O1465">
        <v>82819</v>
      </c>
      <c r="P1465"/>
      <c r="Q1465"/>
      <c r="R1465"/>
      <c r="S1465"/>
      <c r="T1465">
        <v>199946</v>
      </c>
      <c r="U1465">
        <v>798042</v>
      </c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 spans="1:60" ht="15" x14ac:dyDescent="0.25">
      <c r="A1466">
        <v>11</v>
      </c>
      <c r="B1466" t="s">
        <v>3367</v>
      </c>
      <c r="C1466" t="s">
        <v>3368</v>
      </c>
      <c r="D1466" t="s">
        <v>3369</v>
      </c>
      <c r="E1466" t="s">
        <v>3150</v>
      </c>
      <c r="F1466">
        <v>550369</v>
      </c>
      <c r="G1466">
        <v>0</v>
      </c>
      <c r="H1466"/>
      <c r="I1466"/>
      <c r="J1466"/>
      <c r="K1466"/>
      <c r="L1466"/>
      <c r="M1466">
        <v>1210622</v>
      </c>
      <c r="N1466">
        <v>121062</v>
      </c>
      <c r="O1466">
        <v>101956</v>
      </c>
      <c r="P1466"/>
      <c r="Q1466"/>
      <c r="R1466"/>
      <c r="S1466"/>
      <c r="T1466">
        <v>241246</v>
      </c>
      <c r="U1466">
        <v>969376</v>
      </c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 spans="1:60" ht="15" x14ac:dyDescent="0.25">
      <c r="A1467">
        <v>11</v>
      </c>
      <c r="B1467" t="s">
        <v>3370</v>
      </c>
      <c r="C1467" t="s">
        <v>3371</v>
      </c>
      <c r="D1467" t="s">
        <v>3372</v>
      </c>
      <c r="E1467" t="s">
        <v>3150</v>
      </c>
      <c r="F1467">
        <v>550369</v>
      </c>
      <c r="G1467">
        <v>0</v>
      </c>
      <c r="H1467"/>
      <c r="I1467"/>
      <c r="J1467"/>
      <c r="K1467"/>
      <c r="L1467"/>
      <c r="M1467">
        <v>957953</v>
      </c>
      <c r="N1467">
        <v>95795</v>
      </c>
      <c r="O1467">
        <v>79216</v>
      </c>
      <c r="P1467"/>
      <c r="Q1467"/>
      <c r="R1467"/>
      <c r="S1467"/>
      <c r="T1467">
        <v>217939</v>
      </c>
      <c r="U1467">
        <v>740014</v>
      </c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</row>
    <row r="1468" spans="1:60" ht="15" x14ac:dyDescent="0.25">
      <c r="A1468">
        <v>11</v>
      </c>
      <c r="B1468" t="s">
        <v>3373</v>
      </c>
      <c r="C1468" t="s">
        <v>3374</v>
      </c>
      <c r="D1468" t="s">
        <v>3375</v>
      </c>
      <c r="E1468" t="s">
        <v>3376</v>
      </c>
      <c r="F1468">
        <v>577826</v>
      </c>
      <c r="G1468">
        <v>0</v>
      </c>
      <c r="H1468"/>
      <c r="I1468"/>
      <c r="J1468"/>
      <c r="K1468"/>
      <c r="L1468"/>
      <c r="M1468">
        <v>966345</v>
      </c>
      <c r="N1468">
        <v>96635</v>
      </c>
      <c r="O1468">
        <v>79971</v>
      </c>
      <c r="P1468"/>
      <c r="Q1468"/>
      <c r="R1468"/>
      <c r="S1468"/>
      <c r="T1468">
        <v>214434</v>
      </c>
      <c r="U1468">
        <v>751911</v>
      </c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 spans="1:60" ht="15" x14ac:dyDescent="0.25">
      <c r="A1469">
        <v>11</v>
      </c>
      <c r="B1469" t="s">
        <v>3380</v>
      </c>
      <c r="C1469" t="s">
        <v>3381</v>
      </c>
      <c r="D1469" t="s">
        <v>3382</v>
      </c>
      <c r="E1469" t="s">
        <v>3383</v>
      </c>
      <c r="F1469">
        <v>452155</v>
      </c>
      <c r="G1469">
        <v>0</v>
      </c>
      <c r="H1469"/>
      <c r="I1469"/>
      <c r="J1469"/>
      <c r="K1469"/>
      <c r="L1469"/>
      <c r="M1469">
        <v>578758</v>
      </c>
      <c r="N1469">
        <v>57876</v>
      </c>
      <c r="O1469">
        <v>45088</v>
      </c>
      <c r="P1469"/>
      <c r="Q1469"/>
      <c r="R1469"/>
      <c r="S1469"/>
      <c r="T1469">
        <v>125486</v>
      </c>
      <c r="U1469">
        <v>453272</v>
      </c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 spans="1:60" ht="15" x14ac:dyDescent="0.25">
      <c r="A1470">
        <v>11</v>
      </c>
      <c r="B1470" t="s">
        <v>3384</v>
      </c>
      <c r="C1470" t="s">
        <v>3385</v>
      </c>
      <c r="D1470" t="s">
        <v>3386</v>
      </c>
      <c r="E1470" t="s">
        <v>3387</v>
      </c>
      <c r="F1470">
        <v>563430</v>
      </c>
      <c r="G1470">
        <v>0</v>
      </c>
      <c r="H1470"/>
      <c r="I1470"/>
      <c r="J1470"/>
      <c r="K1470"/>
      <c r="L1470"/>
      <c r="M1470">
        <v>678677</v>
      </c>
      <c r="N1470">
        <v>67868</v>
      </c>
      <c r="O1470">
        <v>54081</v>
      </c>
      <c r="P1470"/>
      <c r="Q1470"/>
      <c r="R1470"/>
      <c r="S1470"/>
      <c r="T1470">
        <v>197448</v>
      </c>
      <c r="U1470">
        <v>481229</v>
      </c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 spans="1:60" ht="15" x14ac:dyDescent="0.25">
      <c r="A1471">
        <v>11</v>
      </c>
      <c r="B1471" t="s">
        <v>3388</v>
      </c>
      <c r="C1471" t="s">
        <v>3389</v>
      </c>
      <c r="D1471" t="s">
        <v>3390</v>
      </c>
      <c r="E1471" t="s">
        <v>3391</v>
      </c>
      <c r="F1471">
        <v>371016</v>
      </c>
      <c r="G1471">
        <v>0</v>
      </c>
      <c r="H1471"/>
      <c r="I1471"/>
      <c r="J1471"/>
      <c r="K1471"/>
      <c r="L1471"/>
      <c r="M1471">
        <v>421609</v>
      </c>
      <c r="N1471">
        <v>42161</v>
      </c>
      <c r="O1471">
        <v>30945</v>
      </c>
      <c r="P1471"/>
      <c r="Q1471"/>
      <c r="R1471"/>
      <c r="S1471"/>
      <c r="T1471">
        <v>98891</v>
      </c>
      <c r="U1471">
        <v>322718</v>
      </c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 spans="1:60" ht="15" x14ac:dyDescent="0.25">
      <c r="A1472">
        <v>11</v>
      </c>
      <c r="B1472" t="s">
        <v>3392</v>
      </c>
      <c r="C1472" t="s">
        <v>3393</v>
      </c>
      <c r="D1472" t="s">
        <v>3394</v>
      </c>
      <c r="E1472" t="s">
        <v>3121</v>
      </c>
      <c r="F1472">
        <v>550369</v>
      </c>
      <c r="G1472">
        <v>0</v>
      </c>
      <c r="H1472"/>
      <c r="I1472"/>
      <c r="J1472"/>
      <c r="K1472"/>
      <c r="L1472"/>
      <c r="M1472">
        <v>909736</v>
      </c>
      <c r="N1472">
        <v>90974</v>
      </c>
      <c r="O1472">
        <v>74876</v>
      </c>
      <c r="P1472"/>
      <c r="Q1472"/>
      <c r="R1472"/>
      <c r="S1472"/>
      <c r="T1472">
        <v>413104</v>
      </c>
      <c r="U1472">
        <v>496632</v>
      </c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 spans="1:60" ht="15" x14ac:dyDescent="0.25">
      <c r="A1473">
        <v>11</v>
      </c>
      <c r="B1473" t="s">
        <v>1447</v>
      </c>
      <c r="C1473" t="s">
        <v>3522</v>
      </c>
      <c r="D1473" t="s">
        <v>3215</v>
      </c>
      <c r="E1473" t="s">
        <v>3150</v>
      </c>
      <c r="F1473">
        <v>535286</v>
      </c>
      <c r="G1473">
        <v>0</v>
      </c>
      <c r="H1473"/>
      <c r="I1473"/>
      <c r="J1473"/>
      <c r="K1473"/>
      <c r="L1473"/>
      <c r="M1473">
        <v>712487</v>
      </c>
      <c r="N1473">
        <v>55574</v>
      </c>
      <c r="O1473">
        <v>58691</v>
      </c>
      <c r="P1473"/>
      <c r="Q1473"/>
      <c r="R1473"/>
      <c r="S1473"/>
      <c r="T1473">
        <v>164028</v>
      </c>
      <c r="U1473">
        <v>548459</v>
      </c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 spans="1:60" ht="15" x14ac:dyDescent="0.25">
      <c r="A1474">
        <v>11</v>
      </c>
      <c r="B1474" t="s">
        <v>3398</v>
      </c>
      <c r="C1474" t="s">
        <v>3399</v>
      </c>
      <c r="D1474" t="s">
        <v>3400</v>
      </c>
      <c r="E1474" t="s">
        <v>3228</v>
      </c>
      <c r="F1474">
        <v>373591</v>
      </c>
      <c r="G1474">
        <v>0</v>
      </c>
      <c r="H1474"/>
      <c r="I1474"/>
      <c r="J1474"/>
      <c r="K1474"/>
      <c r="L1474"/>
      <c r="M1474">
        <v>373591</v>
      </c>
      <c r="N1474">
        <v>37359</v>
      </c>
      <c r="O1474">
        <v>26623</v>
      </c>
      <c r="P1474"/>
      <c r="Q1474"/>
      <c r="R1474"/>
      <c r="S1474"/>
      <c r="T1474">
        <v>137583</v>
      </c>
      <c r="U1474">
        <v>236008</v>
      </c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 spans="1:60" ht="15" x14ac:dyDescent="0.25">
      <c r="A1475">
        <v>11</v>
      </c>
      <c r="B1475" t="s">
        <v>3405</v>
      </c>
      <c r="C1475" t="s">
        <v>3189</v>
      </c>
      <c r="D1475" t="s">
        <v>3406</v>
      </c>
      <c r="E1475" t="s">
        <v>3407</v>
      </c>
      <c r="F1475">
        <v>371016</v>
      </c>
      <c r="G1475">
        <v>0</v>
      </c>
      <c r="H1475"/>
      <c r="I1475"/>
      <c r="J1475"/>
      <c r="K1475"/>
      <c r="L1475"/>
      <c r="M1475">
        <v>497499</v>
      </c>
      <c r="N1475">
        <v>49750</v>
      </c>
      <c r="O1475">
        <v>37775</v>
      </c>
      <c r="P1475"/>
      <c r="Q1475"/>
      <c r="R1475"/>
      <c r="S1475"/>
      <c r="T1475">
        <v>119600</v>
      </c>
      <c r="U1475">
        <v>377899</v>
      </c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 spans="1:60" ht="15" x14ac:dyDescent="0.25">
      <c r="A1476">
        <v>11</v>
      </c>
      <c r="B1476" t="s">
        <v>3408</v>
      </c>
      <c r="C1476" t="s">
        <v>3409</v>
      </c>
      <c r="D1476" t="s">
        <v>3410</v>
      </c>
      <c r="E1476" t="s">
        <v>3411</v>
      </c>
      <c r="F1476">
        <v>535286</v>
      </c>
      <c r="G1476">
        <v>0</v>
      </c>
      <c r="H1476"/>
      <c r="I1476"/>
      <c r="J1476"/>
      <c r="K1476"/>
      <c r="L1476"/>
      <c r="M1476">
        <v>914132</v>
      </c>
      <c r="N1476">
        <v>91413</v>
      </c>
      <c r="O1476">
        <v>75272</v>
      </c>
      <c r="P1476"/>
      <c r="Q1476"/>
      <c r="R1476"/>
      <c r="S1476"/>
      <c r="T1476">
        <v>221598</v>
      </c>
      <c r="U1476">
        <v>692534</v>
      </c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 spans="1:60" ht="15" x14ac:dyDescent="0.25">
      <c r="A1477">
        <v>11</v>
      </c>
      <c r="B1477" t="s">
        <v>1447</v>
      </c>
      <c r="C1477" t="s">
        <v>3525</v>
      </c>
      <c r="D1477" t="s">
        <v>3526</v>
      </c>
      <c r="E1477" t="s">
        <v>3150</v>
      </c>
      <c r="F1477">
        <v>535286</v>
      </c>
      <c r="G1477">
        <v>0</v>
      </c>
      <c r="H1477"/>
      <c r="I1477"/>
      <c r="J1477"/>
      <c r="K1477"/>
      <c r="L1477"/>
      <c r="M1477">
        <v>423362</v>
      </c>
      <c r="N1477">
        <v>33022</v>
      </c>
      <c r="O1477">
        <v>32034</v>
      </c>
      <c r="P1477"/>
      <c r="Q1477"/>
      <c r="R1477"/>
      <c r="S1477"/>
      <c r="T1477">
        <v>78706</v>
      </c>
      <c r="U1477">
        <v>344656</v>
      </c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 spans="1:60" ht="15" x14ac:dyDescent="0.25">
      <c r="A1478">
        <v>11</v>
      </c>
      <c r="B1478" t="s">
        <v>3416</v>
      </c>
      <c r="C1478" t="s">
        <v>3417</v>
      </c>
      <c r="D1478" t="s">
        <v>3418</v>
      </c>
      <c r="E1478" t="s">
        <v>3419</v>
      </c>
      <c r="F1478">
        <v>535286</v>
      </c>
      <c r="G1478">
        <v>0</v>
      </c>
      <c r="H1478"/>
      <c r="I1478"/>
      <c r="J1478"/>
      <c r="K1478"/>
      <c r="L1478"/>
      <c r="M1478">
        <v>828841</v>
      </c>
      <c r="N1478">
        <v>82884</v>
      </c>
      <c r="O1478">
        <v>67596</v>
      </c>
      <c r="P1478"/>
      <c r="Q1478"/>
      <c r="R1478"/>
      <c r="S1478"/>
      <c r="T1478">
        <v>190776</v>
      </c>
      <c r="U1478">
        <v>638065</v>
      </c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 spans="1:60" ht="15" x14ac:dyDescent="0.25">
      <c r="A1479">
        <v>11</v>
      </c>
      <c r="B1479" t="s">
        <v>3420</v>
      </c>
      <c r="C1479" t="s">
        <v>3421</v>
      </c>
      <c r="D1479" t="s">
        <v>3422</v>
      </c>
      <c r="E1479" t="s">
        <v>3423</v>
      </c>
      <c r="F1479">
        <v>535286</v>
      </c>
      <c r="G1479">
        <v>0</v>
      </c>
      <c r="H1479"/>
      <c r="I1479"/>
      <c r="J1479"/>
      <c r="K1479"/>
      <c r="L1479"/>
      <c r="M1479">
        <v>52555</v>
      </c>
      <c r="N1479">
        <v>5256</v>
      </c>
      <c r="O1479">
        <v>0</v>
      </c>
      <c r="P1479"/>
      <c r="Q1479"/>
      <c r="R1479"/>
      <c r="S1479"/>
      <c r="T1479">
        <v>5743</v>
      </c>
      <c r="U1479">
        <v>46812</v>
      </c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 spans="1:60" ht="15" x14ac:dyDescent="0.25">
      <c r="A1480">
        <v>11</v>
      </c>
      <c r="B1480" t="s">
        <v>3424</v>
      </c>
      <c r="C1480" t="s">
        <v>3425</v>
      </c>
      <c r="D1480" t="s">
        <v>3426</v>
      </c>
      <c r="E1480" t="s">
        <v>3082</v>
      </c>
      <c r="F1480">
        <v>371016</v>
      </c>
      <c r="G1480">
        <v>0</v>
      </c>
      <c r="H1480"/>
      <c r="I1480"/>
      <c r="J1480"/>
      <c r="K1480"/>
      <c r="L1480"/>
      <c r="M1480">
        <v>445219</v>
      </c>
      <c r="N1480">
        <v>44522</v>
      </c>
      <c r="O1480">
        <v>33070</v>
      </c>
      <c r="P1480"/>
      <c r="Q1480"/>
      <c r="R1480"/>
      <c r="S1480"/>
      <c r="T1480">
        <v>147917</v>
      </c>
      <c r="U1480">
        <v>297302</v>
      </c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 spans="1:60" ht="15" x14ac:dyDescent="0.25">
      <c r="A1481">
        <v>11</v>
      </c>
      <c r="B1481" t="s">
        <v>3427</v>
      </c>
      <c r="C1481" t="s">
        <v>3428</v>
      </c>
      <c r="D1481" t="s">
        <v>3085</v>
      </c>
      <c r="E1481" t="s">
        <v>3429</v>
      </c>
      <c r="F1481">
        <v>371016</v>
      </c>
      <c r="G1481">
        <v>0</v>
      </c>
      <c r="H1481"/>
      <c r="I1481"/>
      <c r="J1481"/>
      <c r="K1481"/>
      <c r="L1481"/>
      <c r="M1481">
        <v>371016</v>
      </c>
      <c r="N1481">
        <v>37102</v>
      </c>
      <c r="O1481">
        <v>26391</v>
      </c>
      <c r="P1481"/>
      <c r="Q1481"/>
      <c r="R1481"/>
      <c r="S1481"/>
      <c r="T1481">
        <v>124368</v>
      </c>
      <c r="U1481">
        <v>246648</v>
      </c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 spans="1:60" ht="15" x14ac:dyDescent="0.25">
      <c r="A1482">
        <v>11</v>
      </c>
      <c r="B1482" t="s">
        <v>3430</v>
      </c>
      <c r="C1482" t="s">
        <v>3431</v>
      </c>
      <c r="D1482" t="s">
        <v>3261</v>
      </c>
      <c r="E1482" t="s">
        <v>3432</v>
      </c>
      <c r="F1482">
        <v>402075</v>
      </c>
      <c r="G1482">
        <v>0</v>
      </c>
      <c r="H1482"/>
      <c r="I1482"/>
      <c r="J1482"/>
      <c r="K1482"/>
      <c r="L1482"/>
      <c r="M1482">
        <v>482490</v>
      </c>
      <c r="N1482">
        <v>48249</v>
      </c>
      <c r="O1482">
        <v>36424</v>
      </c>
      <c r="P1482"/>
      <c r="Q1482"/>
      <c r="R1482"/>
      <c r="S1482"/>
      <c r="T1482">
        <v>123759</v>
      </c>
      <c r="U1482">
        <v>358731</v>
      </c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 spans="1:60" ht="15" x14ac:dyDescent="0.25">
      <c r="A1483">
        <v>11</v>
      </c>
      <c r="B1483" t="s">
        <v>3435</v>
      </c>
      <c r="C1483" t="s">
        <v>3436</v>
      </c>
      <c r="D1483" t="s">
        <v>3437</v>
      </c>
      <c r="E1483" t="s">
        <v>3438</v>
      </c>
      <c r="F1483">
        <v>535286</v>
      </c>
      <c r="G1483">
        <v>0</v>
      </c>
      <c r="H1483"/>
      <c r="I1483"/>
      <c r="J1483"/>
      <c r="K1483"/>
      <c r="L1483"/>
      <c r="M1483">
        <v>857622</v>
      </c>
      <c r="N1483">
        <v>85762</v>
      </c>
      <c r="O1483">
        <v>70186</v>
      </c>
      <c r="P1483"/>
      <c r="Q1483"/>
      <c r="R1483"/>
      <c r="S1483"/>
      <c r="T1483">
        <v>212811</v>
      </c>
      <c r="U1483">
        <v>644811</v>
      </c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 spans="1:60" ht="15" x14ac:dyDescent="0.25">
      <c r="A1484">
        <v>11</v>
      </c>
      <c r="B1484" t="s">
        <v>3439</v>
      </c>
      <c r="C1484" t="s">
        <v>3422</v>
      </c>
      <c r="D1484" t="s">
        <v>3440</v>
      </c>
      <c r="E1484" t="s">
        <v>3441</v>
      </c>
      <c r="F1484">
        <v>535286</v>
      </c>
      <c r="G1484">
        <v>0</v>
      </c>
      <c r="H1484"/>
      <c r="I1484"/>
      <c r="J1484"/>
      <c r="K1484"/>
      <c r="L1484"/>
      <c r="M1484">
        <v>916191</v>
      </c>
      <c r="N1484">
        <v>91619</v>
      </c>
      <c r="O1484">
        <v>75457</v>
      </c>
      <c r="P1484"/>
      <c r="Q1484"/>
      <c r="R1484"/>
      <c r="S1484"/>
      <c r="T1484">
        <v>242316</v>
      </c>
      <c r="U1484">
        <v>673875</v>
      </c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 spans="1:60" ht="15" x14ac:dyDescent="0.25">
      <c r="A1485">
        <v>11</v>
      </c>
      <c r="B1485" t="s">
        <v>1447</v>
      </c>
      <c r="C1485" t="s">
        <v>3527</v>
      </c>
      <c r="D1485" t="s">
        <v>3528</v>
      </c>
      <c r="E1485" t="s">
        <v>3150</v>
      </c>
      <c r="F1485">
        <v>535286</v>
      </c>
      <c r="G1485">
        <v>0</v>
      </c>
      <c r="H1485"/>
      <c r="I1485"/>
      <c r="J1485"/>
      <c r="K1485"/>
      <c r="L1485"/>
      <c r="M1485">
        <v>675990</v>
      </c>
      <c r="N1485">
        <v>52727</v>
      </c>
      <c r="O1485">
        <v>55326</v>
      </c>
      <c r="P1485"/>
      <c r="Q1485"/>
      <c r="R1485"/>
      <c r="S1485"/>
      <c r="T1485">
        <v>123916</v>
      </c>
      <c r="U1485">
        <v>552074</v>
      </c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 spans="1:60" ht="15" x14ac:dyDescent="0.25">
      <c r="A1486">
        <v>11</v>
      </c>
      <c r="B1486" t="s">
        <v>1447</v>
      </c>
      <c r="C1486" t="s">
        <v>3442</v>
      </c>
      <c r="D1486" t="s">
        <v>3443</v>
      </c>
      <c r="E1486" t="s">
        <v>3150</v>
      </c>
      <c r="F1486">
        <v>535286</v>
      </c>
      <c r="G1486">
        <v>0</v>
      </c>
      <c r="H1486"/>
      <c r="I1486"/>
      <c r="J1486"/>
      <c r="K1486"/>
      <c r="L1486"/>
      <c r="M1486">
        <v>620932</v>
      </c>
      <c r="N1486">
        <v>48433</v>
      </c>
      <c r="O1486">
        <v>50250</v>
      </c>
      <c r="P1486"/>
      <c r="Q1486"/>
      <c r="R1486"/>
      <c r="S1486"/>
      <c r="T1486">
        <v>116236</v>
      </c>
      <c r="U1486">
        <v>504696</v>
      </c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 spans="1:60" ht="15" x14ac:dyDescent="0.25">
      <c r="A1487">
        <v>11</v>
      </c>
      <c r="B1487" t="s">
        <v>3444</v>
      </c>
      <c r="C1487" t="s">
        <v>3445</v>
      </c>
      <c r="D1487" t="s">
        <v>3190</v>
      </c>
      <c r="E1487" t="s">
        <v>3150</v>
      </c>
      <c r="F1487">
        <v>535286</v>
      </c>
      <c r="G1487">
        <v>0</v>
      </c>
      <c r="H1487"/>
      <c r="I1487"/>
      <c r="J1487"/>
      <c r="K1487"/>
      <c r="L1487"/>
      <c r="M1487">
        <v>850262</v>
      </c>
      <c r="N1487">
        <v>85026</v>
      </c>
      <c r="O1487">
        <v>69524</v>
      </c>
      <c r="P1487"/>
      <c r="Q1487"/>
      <c r="R1487"/>
      <c r="S1487"/>
      <c r="T1487">
        <v>250366</v>
      </c>
      <c r="U1487">
        <v>599896</v>
      </c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 spans="1:60" ht="15" x14ac:dyDescent="0.25">
      <c r="A1488">
        <v>11</v>
      </c>
      <c r="B1488" t="s">
        <v>3444</v>
      </c>
      <c r="C1488" t="s">
        <v>3446</v>
      </c>
      <c r="D1488" t="s">
        <v>3447</v>
      </c>
      <c r="E1488" t="s">
        <v>3150</v>
      </c>
      <c r="F1488">
        <v>539547</v>
      </c>
      <c r="G1488">
        <v>0</v>
      </c>
      <c r="H1488"/>
      <c r="I1488"/>
      <c r="J1488"/>
      <c r="K1488"/>
      <c r="L1488"/>
      <c r="M1488">
        <v>962794</v>
      </c>
      <c r="N1488">
        <v>96279</v>
      </c>
      <c r="O1488">
        <v>79651</v>
      </c>
      <c r="P1488"/>
      <c r="Q1488"/>
      <c r="R1488"/>
      <c r="S1488"/>
      <c r="T1488">
        <v>204939</v>
      </c>
      <c r="U1488">
        <v>757855</v>
      </c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 spans="1:60" ht="15" x14ac:dyDescent="0.25">
      <c r="A1489">
        <v>11</v>
      </c>
      <c r="B1489" t="s">
        <v>3448</v>
      </c>
      <c r="C1489" t="s">
        <v>3308</v>
      </c>
      <c r="D1489" t="s">
        <v>3449</v>
      </c>
      <c r="E1489" t="s">
        <v>3150</v>
      </c>
      <c r="F1489">
        <v>535286</v>
      </c>
      <c r="G1489">
        <v>0</v>
      </c>
      <c r="H1489"/>
      <c r="I1489"/>
      <c r="J1489"/>
      <c r="K1489"/>
      <c r="L1489"/>
      <c r="M1489">
        <v>863949</v>
      </c>
      <c r="N1489">
        <v>86395</v>
      </c>
      <c r="O1489">
        <v>70755</v>
      </c>
      <c r="P1489"/>
      <c r="Q1489"/>
      <c r="R1489"/>
      <c r="S1489"/>
      <c r="T1489">
        <v>206613</v>
      </c>
      <c r="U1489">
        <v>657336</v>
      </c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 spans="1:60" ht="15" x14ac:dyDescent="0.25">
      <c r="A1490">
        <v>11</v>
      </c>
      <c r="B1490" t="s">
        <v>3450</v>
      </c>
      <c r="C1490" t="s">
        <v>3417</v>
      </c>
      <c r="D1490" t="s">
        <v>3451</v>
      </c>
      <c r="E1490" t="s">
        <v>3150</v>
      </c>
      <c r="F1490">
        <v>539547</v>
      </c>
      <c r="G1490">
        <v>0</v>
      </c>
      <c r="H1490"/>
      <c r="I1490"/>
      <c r="J1490"/>
      <c r="K1490"/>
      <c r="L1490"/>
      <c r="M1490">
        <v>952298</v>
      </c>
      <c r="N1490">
        <v>95230</v>
      </c>
      <c r="O1490">
        <v>78707</v>
      </c>
      <c r="P1490"/>
      <c r="Q1490"/>
      <c r="R1490"/>
      <c r="S1490"/>
      <c r="T1490">
        <v>252096</v>
      </c>
      <c r="U1490">
        <v>700202</v>
      </c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 spans="1:60" ht="15" x14ac:dyDescent="0.25">
      <c r="A1491">
        <v>11</v>
      </c>
      <c r="B1491" t="s">
        <v>1447</v>
      </c>
      <c r="C1491" t="s">
        <v>3345</v>
      </c>
      <c r="D1491" t="s">
        <v>3452</v>
      </c>
      <c r="E1491" t="s">
        <v>3150</v>
      </c>
      <c r="F1491">
        <v>535286</v>
      </c>
      <c r="G1491">
        <v>0</v>
      </c>
      <c r="H1491"/>
      <c r="I1491"/>
      <c r="J1491"/>
      <c r="K1491"/>
      <c r="L1491"/>
      <c r="M1491">
        <v>836576</v>
      </c>
      <c r="N1491">
        <v>83658</v>
      </c>
      <c r="O1491">
        <v>68292</v>
      </c>
      <c r="P1491"/>
      <c r="Q1491"/>
      <c r="R1491"/>
      <c r="S1491"/>
      <c r="T1491">
        <v>211513</v>
      </c>
      <c r="U1491">
        <v>625063</v>
      </c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 spans="1:60" ht="15" x14ac:dyDescent="0.25">
      <c r="A1492">
        <v>11</v>
      </c>
      <c r="B1492" t="s">
        <v>3453</v>
      </c>
      <c r="C1492" t="s">
        <v>3454</v>
      </c>
      <c r="D1492" t="s">
        <v>3455</v>
      </c>
      <c r="E1492" t="s">
        <v>3360</v>
      </c>
      <c r="F1492">
        <v>550369</v>
      </c>
      <c r="G1492">
        <v>0</v>
      </c>
      <c r="H1492"/>
      <c r="I1492"/>
      <c r="J1492"/>
      <c r="K1492"/>
      <c r="L1492"/>
      <c r="M1492">
        <v>1075219</v>
      </c>
      <c r="N1492">
        <v>107522</v>
      </c>
      <c r="O1492">
        <v>89770</v>
      </c>
      <c r="P1492"/>
      <c r="Q1492"/>
      <c r="R1492"/>
      <c r="S1492"/>
      <c r="T1492">
        <v>228720</v>
      </c>
      <c r="U1492">
        <v>846499</v>
      </c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 spans="1:60" ht="15" x14ac:dyDescent="0.25">
      <c r="A1493">
        <v>11</v>
      </c>
      <c r="B1493" t="s">
        <v>3508</v>
      </c>
      <c r="C1493" t="s">
        <v>3509</v>
      </c>
      <c r="D1493" t="s">
        <v>3510</v>
      </c>
      <c r="E1493" t="s">
        <v>3347</v>
      </c>
      <c r="F1493">
        <v>577826</v>
      </c>
      <c r="G1493">
        <v>0</v>
      </c>
      <c r="H1493"/>
      <c r="I1493"/>
      <c r="J1493"/>
      <c r="K1493"/>
      <c r="L1493"/>
      <c r="M1493">
        <v>1098330</v>
      </c>
      <c r="N1493">
        <v>109833</v>
      </c>
      <c r="O1493">
        <v>91850</v>
      </c>
      <c r="P1493"/>
      <c r="Q1493"/>
      <c r="R1493"/>
      <c r="S1493"/>
      <c r="T1493">
        <v>260036</v>
      </c>
      <c r="U1493">
        <v>838294</v>
      </c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 spans="1:60" ht="15" x14ac:dyDescent="0.25">
      <c r="A1494">
        <v>11</v>
      </c>
      <c r="B1494" t="s">
        <v>3456</v>
      </c>
      <c r="C1494" t="s">
        <v>3457</v>
      </c>
      <c r="D1494" t="s">
        <v>3458</v>
      </c>
      <c r="E1494" t="s">
        <v>3459</v>
      </c>
      <c r="F1494">
        <v>550369</v>
      </c>
      <c r="G1494">
        <v>0</v>
      </c>
      <c r="H1494"/>
      <c r="I1494"/>
      <c r="J1494"/>
      <c r="K1494"/>
      <c r="L1494"/>
      <c r="M1494">
        <v>872836</v>
      </c>
      <c r="N1494">
        <v>87284</v>
      </c>
      <c r="O1494">
        <v>71555</v>
      </c>
      <c r="P1494"/>
      <c r="Q1494"/>
      <c r="R1494"/>
      <c r="S1494"/>
      <c r="T1494">
        <v>224693</v>
      </c>
      <c r="U1494">
        <v>648143</v>
      </c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 spans="1:60" ht="15" x14ac:dyDescent="0.25">
      <c r="A1495">
        <v>11</v>
      </c>
      <c r="B1495" t="s">
        <v>1447</v>
      </c>
      <c r="C1495" t="s">
        <v>3460</v>
      </c>
      <c r="D1495" t="s">
        <v>3461</v>
      </c>
      <c r="E1495" t="s">
        <v>3462</v>
      </c>
      <c r="F1495">
        <v>674244</v>
      </c>
      <c r="G1495">
        <v>0</v>
      </c>
      <c r="H1495"/>
      <c r="I1495"/>
      <c r="J1495"/>
      <c r="K1495"/>
      <c r="L1495"/>
      <c r="M1495">
        <v>1054927</v>
      </c>
      <c r="N1495">
        <v>105493</v>
      </c>
      <c r="O1495">
        <v>87943</v>
      </c>
      <c r="P1495"/>
      <c r="Q1495"/>
      <c r="R1495"/>
      <c r="S1495"/>
      <c r="T1495">
        <v>316543</v>
      </c>
      <c r="U1495">
        <v>738384</v>
      </c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 spans="1:60" ht="15" x14ac:dyDescent="0.25">
      <c r="A1496">
        <v>11</v>
      </c>
      <c r="B1496" t="s">
        <v>1447</v>
      </c>
      <c r="C1496" t="s">
        <v>3463</v>
      </c>
      <c r="D1496" t="s">
        <v>3112</v>
      </c>
      <c r="E1496" t="s">
        <v>3462</v>
      </c>
      <c r="F1496">
        <v>711230</v>
      </c>
      <c r="G1496">
        <v>0</v>
      </c>
      <c r="H1496"/>
      <c r="I1496"/>
      <c r="J1496"/>
      <c r="K1496"/>
      <c r="L1496"/>
      <c r="M1496">
        <v>1154264</v>
      </c>
      <c r="N1496">
        <v>115426</v>
      </c>
      <c r="O1496">
        <v>96884</v>
      </c>
      <c r="P1496"/>
      <c r="Q1496"/>
      <c r="R1496"/>
      <c r="S1496"/>
      <c r="T1496">
        <v>309087</v>
      </c>
      <c r="U1496">
        <v>845177</v>
      </c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 spans="1:60" ht="15" x14ac:dyDescent="0.25">
      <c r="A1497">
        <v>11</v>
      </c>
      <c r="B1497" t="s">
        <v>3466</v>
      </c>
      <c r="C1497" t="s">
        <v>3467</v>
      </c>
      <c r="D1497" t="s">
        <v>3468</v>
      </c>
      <c r="E1497" t="s">
        <v>3469</v>
      </c>
      <c r="F1497">
        <v>535286</v>
      </c>
      <c r="G1497">
        <v>0</v>
      </c>
      <c r="H1497"/>
      <c r="I1497"/>
      <c r="J1497"/>
      <c r="K1497"/>
      <c r="L1497"/>
      <c r="M1497">
        <v>791250</v>
      </c>
      <c r="N1497">
        <v>79125</v>
      </c>
      <c r="O1497">
        <v>64213</v>
      </c>
      <c r="P1497"/>
      <c r="Q1497"/>
      <c r="R1497"/>
      <c r="S1497"/>
      <c r="T1497">
        <v>160178</v>
      </c>
      <c r="U1497">
        <v>631072</v>
      </c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 spans="1:60" ht="15" x14ac:dyDescent="0.25">
      <c r="A1498">
        <v>11</v>
      </c>
      <c r="B1498" t="s">
        <v>3470</v>
      </c>
      <c r="C1498" t="s">
        <v>3471</v>
      </c>
      <c r="D1498" t="s">
        <v>3472</v>
      </c>
      <c r="E1498" t="s">
        <v>3473</v>
      </c>
      <c r="F1498">
        <v>550369</v>
      </c>
      <c r="G1498">
        <v>0</v>
      </c>
      <c r="H1498"/>
      <c r="I1498"/>
      <c r="J1498"/>
      <c r="K1498"/>
      <c r="L1498"/>
      <c r="M1498">
        <v>786528</v>
      </c>
      <c r="N1498">
        <v>78653</v>
      </c>
      <c r="O1498">
        <v>63788</v>
      </c>
      <c r="P1498"/>
      <c r="Q1498"/>
      <c r="R1498"/>
      <c r="S1498"/>
      <c r="T1498">
        <v>216095</v>
      </c>
      <c r="U1498">
        <v>570433</v>
      </c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 spans="1:60" ht="15" x14ac:dyDescent="0.25">
      <c r="A1499">
        <v>11</v>
      </c>
      <c r="B1499" t="s">
        <v>3474</v>
      </c>
      <c r="C1499" t="s">
        <v>3475</v>
      </c>
      <c r="D1499" t="s">
        <v>3069</v>
      </c>
      <c r="E1499" t="s">
        <v>3082</v>
      </c>
      <c r="F1499">
        <v>371016</v>
      </c>
      <c r="G1499">
        <v>0</v>
      </c>
      <c r="H1499"/>
      <c r="I1499"/>
      <c r="J1499"/>
      <c r="K1499"/>
      <c r="L1499"/>
      <c r="M1499">
        <v>371016</v>
      </c>
      <c r="N1499">
        <v>37102</v>
      </c>
      <c r="O1499">
        <v>26391</v>
      </c>
      <c r="P1499"/>
      <c r="Q1499"/>
      <c r="R1499"/>
      <c r="S1499"/>
      <c r="T1499">
        <v>85203</v>
      </c>
      <c r="U1499">
        <v>285813</v>
      </c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 spans="1:60" ht="15" x14ac:dyDescent="0.25">
      <c r="A1500">
        <v>11</v>
      </c>
      <c r="B1500" t="s">
        <v>3476</v>
      </c>
      <c r="C1500" t="s">
        <v>3425</v>
      </c>
      <c r="D1500" t="s">
        <v>3477</v>
      </c>
      <c r="E1500" t="s">
        <v>3078</v>
      </c>
      <c r="F1500">
        <v>371016</v>
      </c>
      <c r="G1500">
        <v>0</v>
      </c>
      <c r="H1500"/>
      <c r="I1500"/>
      <c r="J1500"/>
      <c r="K1500"/>
      <c r="L1500"/>
      <c r="M1500">
        <v>421609</v>
      </c>
      <c r="N1500">
        <v>42161</v>
      </c>
      <c r="O1500">
        <v>30945</v>
      </c>
      <c r="P1500"/>
      <c r="Q1500"/>
      <c r="R1500"/>
      <c r="S1500"/>
      <c r="T1500">
        <v>114481</v>
      </c>
      <c r="U1500">
        <v>307128</v>
      </c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 spans="1:60" ht="15" x14ac:dyDescent="0.25">
      <c r="A1501">
        <v>11</v>
      </c>
      <c r="B1501" t="s">
        <v>3478</v>
      </c>
      <c r="C1501" t="s">
        <v>3479</v>
      </c>
      <c r="D1501" t="s">
        <v>3480</v>
      </c>
      <c r="E1501" t="s">
        <v>3082</v>
      </c>
      <c r="F1501">
        <v>371016</v>
      </c>
      <c r="G1501">
        <v>0</v>
      </c>
      <c r="H1501"/>
      <c r="I1501"/>
      <c r="J1501"/>
      <c r="K1501"/>
      <c r="L1501"/>
      <c r="M1501">
        <v>371016</v>
      </c>
      <c r="N1501">
        <v>37102</v>
      </c>
      <c r="O1501">
        <v>26391</v>
      </c>
      <c r="P1501"/>
      <c r="Q1501"/>
      <c r="R1501"/>
      <c r="S1501"/>
      <c r="T1501">
        <v>267118</v>
      </c>
      <c r="U1501">
        <v>103898</v>
      </c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</row>
    <row r="1502" spans="1:60" ht="15" x14ac:dyDescent="0.25">
      <c r="A1502">
        <v>11</v>
      </c>
      <c r="B1502" t="s">
        <v>3481</v>
      </c>
      <c r="C1502" t="s">
        <v>3482</v>
      </c>
      <c r="D1502" t="s">
        <v>3483</v>
      </c>
      <c r="E1502" t="s">
        <v>3082</v>
      </c>
      <c r="F1502">
        <v>371016</v>
      </c>
      <c r="G1502">
        <v>0</v>
      </c>
      <c r="H1502"/>
      <c r="I1502"/>
      <c r="J1502"/>
      <c r="K1502"/>
      <c r="L1502"/>
      <c r="M1502">
        <v>371016</v>
      </c>
      <c r="N1502">
        <v>37102</v>
      </c>
      <c r="O1502">
        <v>26391</v>
      </c>
      <c r="P1502"/>
      <c r="Q1502"/>
      <c r="R1502"/>
      <c r="S1502"/>
      <c r="T1502">
        <v>86568</v>
      </c>
      <c r="U1502">
        <v>284448</v>
      </c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 spans="1:60" ht="15" x14ac:dyDescent="0.25">
      <c r="A1503">
        <v>11</v>
      </c>
      <c r="B1503" t="s">
        <v>3484</v>
      </c>
      <c r="C1503" t="s">
        <v>3485</v>
      </c>
      <c r="D1503" t="s">
        <v>3486</v>
      </c>
      <c r="E1503" t="s">
        <v>3404</v>
      </c>
      <c r="F1503">
        <v>388317</v>
      </c>
      <c r="G1503">
        <v>0</v>
      </c>
      <c r="H1503"/>
      <c r="I1503"/>
      <c r="J1503"/>
      <c r="K1503"/>
      <c r="L1503"/>
      <c r="M1503">
        <v>388317</v>
      </c>
      <c r="N1503">
        <v>38832</v>
      </c>
      <c r="O1503">
        <v>27949</v>
      </c>
      <c r="P1503"/>
      <c r="Q1503"/>
      <c r="R1503"/>
      <c r="S1503"/>
      <c r="T1503">
        <v>132629</v>
      </c>
      <c r="U1503">
        <v>255688</v>
      </c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 spans="1:60" ht="15" x14ac:dyDescent="0.25">
      <c r="A1504">
        <v>11</v>
      </c>
      <c r="B1504" t="s">
        <v>3487</v>
      </c>
      <c r="C1504" t="s">
        <v>3488</v>
      </c>
      <c r="D1504" t="s">
        <v>3195</v>
      </c>
      <c r="E1504" t="s">
        <v>3489</v>
      </c>
      <c r="F1504">
        <v>371016</v>
      </c>
      <c r="G1504">
        <v>0</v>
      </c>
      <c r="H1504"/>
      <c r="I1504"/>
      <c r="J1504"/>
      <c r="K1504"/>
      <c r="L1504"/>
      <c r="M1504">
        <v>261398</v>
      </c>
      <c r="N1504">
        <v>26140</v>
      </c>
      <c r="O1504">
        <v>16526</v>
      </c>
      <c r="P1504"/>
      <c r="Q1504"/>
      <c r="R1504"/>
      <c r="S1504"/>
      <c r="T1504">
        <v>76777</v>
      </c>
      <c r="U1504">
        <v>184621</v>
      </c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 spans="1:60" ht="15" x14ac:dyDescent="0.25">
      <c r="A1505">
        <v>11</v>
      </c>
      <c r="B1505" t="s">
        <v>3493</v>
      </c>
      <c r="C1505" t="s">
        <v>3494</v>
      </c>
      <c r="D1505" t="s">
        <v>3277</v>
      </c>
      <c r="E1505" t="s">
        <v>3082</v>
      </c>
      <c r="F1505">
        <v>371016</v>
      </c>
      <c r="G1505">
        <v>0</v>
      </c>
      <c r="H1505"/>
      <c r="I1505"/>
      <c r="J1505"/>
      <c r="K1505"/>
      <c r="L1505"/>
      <c r="M1505">
        <v>445219</v>
      </c>
      <c r="N1505">
        <v>44522</v>
      </c>
      <c r="O1505">
        <v>33070</v>
      </c>
      <c r="P1505"/>
      <c r="Q1505"/>
      <c r="R1505"/>
      <c r="S1505"/>
      <c r="T1505">
        <v>143317</v>
      </c>
      <c r="U1505">
        <v>301902</v>
      </c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 spans="1:60" ht="15" x14ac:dyDescent="0.25">
      <c r="A1506">
        <v>11</v>
      </c>
      <c r="B1506" t="s">
        <v>3495</v>
      </c>
      <c r="C1506" t="s">
        <v>3496</v>
      </c>
      <c r="D1506" t="s">
        <v>3497</v>
      </c>
      <c r="E1506" t="s">
        <v>3082</v>
      </c>
      <c r="F1506">
        <v>371016</v>
      </c>
      <c r="G1506">
        <v>0</v>
      </c>
      <c r="H1506"/>
      <c r="I1506"/>
      <c r="J1506"/>
      <c r="K1506"/>
      <c r="L1506"/>
      <c r="M1506">
        <v>445219</v>
      </c>
      <c r="N1506">
        <v>44522</v>
      </c>
      <c r="O1506">
        <v>33070</v>
      </c>
      <c r="P1506"/>
      <c r="Q1506"/>
      <c r="R1506"/>
      <c r="S1506"/>
      <c r="T1506">
        <v>133567</v>
      </c>
      <c r="U1506">
        <v>311652</v>
      </c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 spans="1:60" ht="15" x14ac:dyDescent="0.25">
      <c r="A1507">
        <v>11</v>
      </c>
      <c r="B1507" t="s">
        <v>3498</v>
      </c>
      <c r="C1507" t="s">
        <v>3327</v>
      </c>
      <c r="D1507" t="s">
        <v>3499</v>
      </c>
      <c r="E1507" t="s">
        <v>3078</v>
      </c>
      <c r="F1507">
        <v>371016</v>
      </c>
      <c r="G1507">
        <v>0</v>
      </c>
      <c r="H1507"/>
      <c r="I1507"/>
      <c r="J1507"/>
      <c r="K1507"/>
      <c r="L1507"/>
      <c r="M1507">
        <v>371016</v>
      </c>
      <c r="N1507">
        <v>37102</v>
      </c>
      <c r="O1507">
        <v>26391</v>
      </c>
      <c r="P1507"/>
      <c r="Q1507"/>
      <c r="R1507"/>
      <c r="S1507"/>
      <c r="T1507">
        <v>99568</v>
      </c>
      <c r="U1507">
        <v>271448</v>
      </c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 spans="1:60" ht="15" x14ac:dyDescent="0.25">
      <c r="A1508">
        <v>11</v>
      </c>
      <c r="B1508" t="s">
        <v>3530</v>
      </c>
      <c r="C1508" t="s">
        <v>3139</v>
      </c>
      <c r="D1508" t="s">
        <v>3531</v>
      </c>
      <c r="E1508" t="s">
        <v>3150</v>
      </c>
      <c r="F1508">
        <v>577826</v>
      </c>
      <c r="G1508">
        <v>0</v>
      </c>
      <c r="H1508"/>
      <c r="I1508"/>
      <c r="J1508"/>
      <c r="K1508"/>
      <c r="L1508"/>
      <c r="M1508">
        <v>1026879</v>
      </c>
      <c r="N1508">
        <v>102688</v>
      </c>
      <c r="O1508">
        <v>85419</v>
      </c>
      <c r="P1508"/>
      <c r="Q1508"/>
      <c r="R1508"/>
      <c r="S1508"/>
      <c r="T1508">
        <v>213335</v>
      </c>
      <c r="U1508">
        <v>813544</v>
      </c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 spans="1:60" ht="15" x14ac:dyDescent="0.25">
      <c r="A1509">
        <v>11</v>
      </c>
      <c r="B1509" t="s">
        <v>3534</v>
      </c>
      <c r="C1509" t="s">
        <v>3535</v>
      </c>
      <c r="D1509" t="s">
        <v>3536</v>
      </c>
      <c r="E1509" t="s">
        <v>3537</v>
      </c>
      <c r="F1509">
        <v>535286</v>
      </c>
      <c r="G1509">
        <v>0</v>
      </c>
      <c r="H1509"/>
      <c r="I1509"/>
      <c r="J1509"/>
      <c r="K1509"/>
      <c r="L1509"/>
      <c r="M1509">
        <v>635226</v>
      </c>
      <c r="N1509">
        <v>63523</v>
      </c>
      <c r="O1509">
        <v>50170</v>
      </c>
      <c r="P1509"/>
      <c r="Q1509"/>
      <c r="R1509"/>
      <c r="S1509"/>
      <c r="T1509">
        <v>149383</v>
      </c>
      <c r="U1509">
        <v>485843</v>
      </c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 spans="1:60" ht="15" x14ac:dyDescent="0.25">
      <c r="A1510">
        <v>11</v>
      </c>
      <c r="B1510" t="s">
        <v>1447</v>
      </c>
      <c r="C1510" t="s">
        <v>3538</v>
      </c>
      <c r="D1510" t="s">
        <v>3539</v>
      </c>
      <c r="E1510" t="s">
        <v>3415</v>
      </c>
      <c r="F1510">
        <v>577826</v>
      </c>
      <c r="G1510">
        <v>0</v>
      </c>
      <c r="H1510"/>
      <c r="I1510"/>
      <c r="J1510"/>
      <c r="K1510"/>
      <c r="L1510"/>
      <c r="M1510">
        <v>1119538</v>
      </c>
      <c r="N1510">
        <v>111954</v>
      </c>
      <c r="O1510">
        <v>93758</v>
      </c>
      <c r="P1510"/>
      <c r="Q1510"/>
      <c r="R1510"/>
      <c r="S1510"/>
      <c r="T1510">
        <v>247253</v>
      </c>
      <c r="U1510">
        <v>872285</v>
      </c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 spans="1:60" ht="15" x14ac:dyDescent="0.25">
      <c r="A1511">
        <v>11</v>
      </c>
      <c r="B1511" t="s">
        <v>1447</v>
      </c>
      <c r="C1511" t="s">
        <v>3345</v>
      </c>
      <c r="D1511" t="s">
        <v>3524</v>
      </c>
      <c r="E1511" t="s">
        <v>1494</v>
      </c>
      <c r="F1511">
        <v>535286</v>
      </c>
      <c r="G1511">
        <v>0</v>
      </c>
      <c r="H1511"/>
      <c r="I1511"/>
      <c r="J1511"/>
      <c r="K1511"/>
      <c r="L1511"/>
      <c r="M1511">
        <v>685114</v>
      </c>
      <c r="N1511">
        <v>68511</v>
      </c>
      <c r="O1511">
        <v>54660</v>
      </c>
      <c r="P1511"/>
      <c r="Q1511"/>
      <c r="R1511"/>
      <c r="S1511"/>
      <c r="T1511">
        <v>166284</v>
      </c>
      <c r="U1511">
        <v>518830</v>
      </c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 spans="1:60" ht="15" x14ac:dyDescent="0.25">
      <c r="A1512">
        <v>11</v>
      </c>
      <c r="B1512" t="s">
        <v>1447</v>
      </c>
      <c r="C1512" t="s">
        <v>3540</v>
      </c>
      <c r="D1512" t="s">
        <v>3541</v>
      </c>
      <c r="E1512" t="s">
        <v>3154</v>
      </c>
      <c r="F1512">
        <v>535286</v>
      </c>
      <c r="G1512">
        <v>0</v>
      </c>
      <c r="H1512"/>
      <c r="I1512"/>
      <c r="J1512"/>
      <c r="K1512"/>
      <c r="L1512"/>
      <c r="M1512">
        <v>704074</v>
      </c>
      <c r="N1512">
        <v>54918</v>
      </c>
      <c r="O1512">
        <v>57916</v>
      </c>
      <c r="P1512"/>
      <c r="Q1512"/>
      <c r="R1512"/>
      <c r="S1512"/>
      <c r="T1512">
        <v>139497</v>
      </c>
      <c r="U1512">
        <v>564577</v>
      </c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 spans="1:60" ht="15" x14ac:dyDescent="0.25">
      <c r="A1513">
        <v>11</v>
      </c>
      <c r="B1513" t="s">
        <v>1447</v>
      </c>
      <c r="C1513" t="s">
        <v>3542</v>
      </c>
      <c r="D1513" t="s">
        <v>3543</v>
      </c>
      <c r="E1513" t="s">
        <v>3154</v>
      </c>
      <c r="F1513">
        <v>535286</v>
      </c>
      <c r="G1513">
        <v>0</v>
      </c>
      <c r="H1513"/>
      <c r="I1513"/>
      <c r="J1513"/>
      <c r="K1513"/>
      <c r="L1513"/>
      <c r="M1513">
        <v>707925</v>
      </c>
      <c r="N1513">
        <v>70793</v>
      </c>
      <c r="O1513">
        <v>56713</v>
      </c>
      <c r="P1513"/>
      <c r="Q1513"/>
      <c r="R1513"/>
      <c r="S1513"/>
      <c r="T1513">
        <v>147869</v>
      </c>
      <c r="U1513">
        <v>560056</v>
      </c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 spans="1:60" ht="15" x14ac:dyDescent="0.25">
      <c r="A1514">
        <v>11</v>
      </c>
      <c r="B1514" t="s">
        <v>1447</v>
      </c>
      <c r="C1514" t="s">
        <v>3544</v>
      </c>
      <c r="D1514" t="s">
        <v>3309</v>
      </c>
      <c r="E1514" t="s">
        <v>1494</v>
      </c>
      <c r="F1514">
        <v>535286</v>
      </c>
      <c r="G1514">
        <v>0</v>
      </c>
      <c r="H1514"/>
      <c r="I1514"/>
      <c r="J1514"/>
      <c r="K1514"/>
      <c r="L1514"/>
      <c r="M1514">
        <v>494966</v>
      </c>
      <c r="N1514">
        <v>49497</v>
      </c>
      <c r="O1514">
        <v>37547</v>
      </c>
      <c r="P1514"/>
      <c r="Q1514"/>
      <c r="R1514"/>
      <c r="S1514"/>
      <c r="T1514">
        <v>110447</v>
      </c>
      <c r="U1514">
        <v>384519</v>
      </c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 spans="1:60" ht="15" x14ac:dyDescent="0.25">
      <c r="A1515">
        <v>11</v>
      </c>
      <c r="B1515" t="s">
        <v>3545</v>
      </c>
      <c r="C1515" t="s">
        <v>3255</v>
      </c>
      <c r="D1515" t="s">
        <v>3546</v>
      </c>
      <c r="E1515" t="s">
        <v>3082</v>
      </c>
      <c r="F1515">
        <v>371016</v>
      </c>
      <c r="G1515">
        <v>0</v>
      </c>
      <c r="H1515"/>
      <c r="I1515"/>
      <c r="J1515"/>
      <c r="K1515"/>
      <c r="L1515"/>
      <c r="M1515">
        <v>236101</v>
      </c>
      <c r="N1515">
        <v>23610</v>
      </c>
      <c r="O1515">
        <v>14249</v>
      </c>
      <c r="P1515"/>
      <c r="Q1515"/>
      <c r="R1515"/>
      <c r="S1515"/>
      <c r="T1515">
        <v>58585</v>
      </c>
      <c r="U1515">
        <v>177516</v>
      </c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 spans="1:60" ht="15" x14ac:dyDescent="0.25">
      <c r="A1516">
        <v>11</v>
      </c>
      <c r="B1516" t="s">
        <v>1447</v>
      </c>
      <c r="C1516" t="s">
        <v>3547</v>
      </c>
      <c r="D1516" t="s">
        <v>3548</v>
      </c>
      <c r="E1516" t="s">
        <v>3197</v>
      </c>
      <c r="F1516">
        <v>550369</v>
      </c>
      <c r="G1516">
        <v>0</v>
      </c>
      <c r="H1516"/>
      <c r="I1516"/>
      <c r="J1516"/>
      <c r="K1516"/>
      <c r="L1516"/>
      <c r="M1516">
        <v>405272</v>
      </c>
      <c r="N1516">
        <v>40527</v>
      </c>
      <c r="O1516">
        <v>29474</v>
      </c>
      <c r="P1516"/>
      <c r="Q1516"/>
      <c r="R1516"/>
      <c r="S1516"/>
      <c r="T1516">
        <v>84754</v>
      </c>
      <c r="U1516">
        <v>320518</v>
      </c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 spans="1:60" ht="15" x14ac:dyDescent="0.25">
      <c r="A1517">
        <v>11</v>
      </c>
      <c r="B1517" t="s">
        <v>1447</v>
      </c>
      <c r="C1517" t="s">
        <v>3549</v>
      </c>
      <c r="D1517" t="s">
        <v>3550</v>
      </c>
      <c r="E1517" t="s">
        <v>3551</v>
      </c>
      <c r="F1517">
        <v>535286</v>
      </c>
      <c r="G1517">
        <v>0</v>
      </c>
      <c r="H1517"/>
      <c r="I1517"/>
      <c r="J1517"/>
      <c r="K1517"/>
      <c r="L1517"/>
      <c r="M1517">
        <v>738695</v>
      </c>
      <c r="N1517">
        <v>73870</v>
      </c>
      <c r="O1517">
        <v>59483</v>
      </c>
      <c r="P1517"/>
      <c r="Q1517"/>
      <c r="R1517"/>
      <c r="S1517"/>
      <c r="T1517">
        <v>178121</v>
      </c>
      <c r="U1517">
        <v>560574</v>
      </c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 spans="1:60" ht="15" x14ac:dyDescent="0.25">
      <c r="A1518">
        <v>12</v>
      </c>
      <c r="B1518" t="s">
        <v>3067</v>
      </c>
      <c r="C1518" t="s">
        <v>3068</v>
      </c>
      <c r="D1518" t="s">
        <v>3069</v>
      </c>
      <c r="E1518" t="s">
        <v>3070</v>
      </c>
      <c r="F1518">
        <v>504699</v>
      </c>
      <c r="G1518">
        <v>0</v>
      </c>
      <c r="H1518"/>
      <c r="I1518"/>
      <c r="J1518"/>
      <c r="K1518"/>
      <c r="L1518"/>
      <c r="M1518">
        <v>772190</v>
      </c>
      <c r="N1518">
        <v>77219</v>
      </c>
      <c r="O1518">
        <v>62497</v>
      </c>
      <c r="P1518"/>
      <c r="Q1518"/>
      <c r="R1518"/>
      <c r="S1518"/>
      <c r="T1518">
        <v>212663</v>
      </c>
      <c r="U1518">
        <v>559527</v>
      </c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 spans="1:60" ht="15" x14ac:dyDescent="0.25">
      <c r="A1519">
        <v>12</v>
      </c>
      <c r="B1519" t="s">
        <v>3071</v>
      </c>
      <c r="C1519" t="s">
        <v>3072</v>
      </c>
      <c r="D1519" t="s">
        <v>3073</v>
      </c>
      <c r="E1519" t="s">
        <v>3074</v>
      </c>
      <c r="F1519">
        <v>469105</v>
      </c>
      <c r="G1519">
        <v>0</v>
      </c>
      <c r="H1519"/>
      <c r="I1519"/>
      <c r="J1519"/>
      <c r="K1519"/>
      <c r="L1519"/>
      <c r="M1519">
        <v>717730</v>
      </c>
      <c r="N1519">
        <v>71773</v>
      </c>
      <c r="O1519">
        <v>57596</v>
      </c>
      <c r="P1519"/>
      <c r="Q1519"/>
      <c r="R1519"/>
      <c r="S1519"/>
      <c r="T1519">
        <v>145060</v>
      </c>
      <c r="U1519">
        <v>572670</v>
      </c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 spans="1:60" ht="15" x14ac:dyDescent="0.25">
      <c r="A1520">
        <v>12</v>
      </c>
      <c r="B1520" t="s">
        <v>3075</v>
      </c>
      <c r="C1520" t="s">
        <v>3076</v>
      </c>
      <c r="D1520" t="s">
        <v>3077</v>
      </c>
      <c r="E1520" t="s">
        <v>3078</v>
      </c>
      <c r="F1520">
        <v>415496</v>
      </c>
      <c r="G1520">
        <v>0</v>
      </c>
      <c r="H1520"/>
      <c r="I1520"/>
      <c r="J1520"/>
      <c r="K1520"/>
      <c r="L1520"/>
      <c r="M1520">
        <v>675181</v>
      </c>
      <c r="N1520">
        <v>67518</v>
      </c>
      <c r="O1520">
        <v>53766</v>
      </c>
      <c r="P1520"/>
      <c r="Q1520"/>
      <c r="R1520"/>
      <c r="S1520"/>
      <c r="T1520">
        <v>164441</v>
      </c>
      <c r="U1520">
        <v>510740</v>
      </c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 spans="1:60" ht="15" x14ac:dyDescent="0.25">
      <c r="A1521">
        <v>12</v>
      </c>
      <c r="B1521" t="s">
        <v>3079</v>
      </c>
      <c r="C1521" t="s">
        <v>3080</v>
      </c>
      <c r="D1521" t="s">
        <v>3081</v>
      </c>
      <c r="E1521" t="s">
        <v>3082</v>
      </c>
      <c r="F1521">
        <v>415496</v>
      </c>
      <c r="G1521">
        <v>0</v>
      </c>
      <c r="H1521"/>
      <c r="I1521"/>
      <c r="J1521"/>
      <c r="K1521"/>
      <c r="L1521"/>
      <c r="M1521">
        <v>664793</v>
      </c>
      <c r="N1521">
        <v>66479</v>
      </c>
      <c r="O1521">
        <v>52831</v>
      </c>
      <c r="P1521"/>
      <c r="Q1521"/>
      <c r="R1521"/>
      <c r="S1521"/>
      <c r="T1521">
        <v>140065</v>
      </c>
      <c r="U1521">
        <v>524728</v>
      </c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 spans="1:60" ht="15" x14ac:dyDescent="0.25">
      <c r="A1522">
        <v>12</v>
      </c>
      <c r="B1522" t="s">
        <v>3083</v>
      </c>
      <c r="C1522" t="s">
        <v>3084</v>
      </c>
      <c r="D1522" t="s">
        <v>3085</v>
      </c>
      <c r="E1522" t="s">
        <v>3082</v>
      </c>
      <c r="F1522">
        <v>415496</v>
      </c>
      <c r="G1522">
        <v>0</v>
      </c>
      <c r="H1522"/>
      <c r="I1522"/>
      <c r="J1522"/>
      <c r="K1522"/>
      <c r="L1522"/>
      <c r="M1522">
        <v>590004</v>
      </c>
      <c r="N1522">
        <v>59000</v>
      </c>
      <c r="O1522">
        <v>46100</v>
      </c>
      <c r="P1522"/>
      <c r="Q1522"/>
      <c r="R1522"/>
      <c r="S1522"/>
      <c r="T1522">
        <v>120255</v>
      </c>
      <c r="U1522">
        <v>469749</v>
      </c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 spans="1:60" ht="15" x14ac:dyDescent="0.25">
      <c r="A1523">
        <v>12</v>
      </c>
      <c r="B1523" t="s">
        <v>3086</v>
      </c>
      <c r="C1523" t="s">
        <v>3087</v>
      </c>
      <c r="D1523" t="s">
        <v>3088</v>
      </c>
      <c r="E1523" t="s">
        <v>3089</v>
      </c>
      <c r="F1523">
        <v>431190</v>
      </c>
      <c r="G1523">
        <v>0</v>
      </c>
      <c r="H1523"/>
      <c r="I1523"/>
      <c r="J1523"/>
      <c r="K1523"/>
      <c r="L1523"/>
      <c r="M1523">
        <v>586418</v>
      </c>
      <c r="N1523">
        <v>58642</v>
      </c>
      <c r="O1523">
        <v>45778</v>
      </c>
      <c r="P1523"/>
      <c r="Q1523"/>
      <c r="R1523"/>
      <c r="S1523"/>
      <c r="T1523">
        <v>184232</v>
      </c>
      <c r="U1523">
        <v>402186</v>
      </c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 spans="1:60" ht="15" x14ac:dyDescent="0.25">
      <c r="A1524">
        <v>12</v>
      </c>
      <c r="B1524" t="s">
        <v>3090</v>
      </c>
      <c r="C1524" t="s">
        <v>3091</v>
      </c>
      <c r="D1524" t="s">
        <v>3092</v>
      </c>
      <c r="E1524" t="s">
        <v>3093</v>
      </c>
      <c r="F1524">
        <v>577826</v>
      </c>
      <c r="G1524">
        <v>0</v>
      </c>
      <c r="H1524"/>
      <c r="I1524"/>
      <c r="J1524"/>
      <c r="K1524"/>
      <c r="L1524"/>
      <c r="M1524">
        <v>1417119</v>
      </c>
      <c r="N1524">
        <v>141712</v>
      </c>
      <c r="O1524">
        <v>120541</v>
      </c>
      <c r="P1524"/>
      <c r="Q1524"/>
      <c r="R1524"/>
      <c r="S1524"/>
      <c r="T1524">
        <v>282831</v>
      </c>
      <c r="U1524">
        <v>1134288</v>
      </c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 spans="1:60" ht="15" x14ac:dyDescent="0.25">
      <c r="A1525">
        <v>12</v>
      </c>
      <c r="B1525" t="s">
        <v>3094</v>
      </c>
      <c r="C1525" t="s">
        <v>3095</v>
      </c>
      <c r="D1525" t="s">
        <v>3096</v>
      </c>
      <c r="E1525" t="s">
        <v>3097</v>
      </c>
      <c r="F1525">
        <v>550369</v>
      </c>
      <c r="G1525">
        <v>0</v>
      </c>
      <c r="H1525"/>
      <c r="I1525"/>
      <c r="J1525"/>
      <c r="K1525"/>
      <c r="L1525"/>
      <c r="M1525">
        <v>1236954</v>
      </c>
      <c r="N1525">
        <v>123695</v>
      </c>
      <c r="O1525">
        <v>104326</v>
      </c>
      <c r="P1525"/>
      <c r="Q1525"/>
      <c r="R1525"/>
      <c r="S1525"/>
      <c r="T1525">
        <v>249825</v>
      </c>
      <c r="U1525">
        <v>987129</v>
      </c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 spans="1:60" ht="15" x14ac:dyDescent="0.25">
      <c r="A1526">
        <v>12</v>
      </c>
      <c r="B1526" t="s">
        <v>3098</v>
      </c>
      <c r="C1526" t="s">
        <v>3099</v>
      </c>
      <c r="D1526" t="s">
        <v>3100</v>
      </c>
      <c r="E1526" t="s">
        <v>3101</v>
      </c>
      <c r="F1526">
        <v>577826</v>
      </c>
      <c r="G1526">
        <v>0</v>
      </c>
      <c r="H1526"/>
      <c r="I1526"/>
      <c r="J1526"/>
      <c r="K1526"/>
      <c r="L1526"/>
      <c r="M1526">
        <v>1162875</v>
      </c>
      <c r="N1526">
        <v>116288</v>
      </c>
      <c r="O1526">
        <v>97659</v>
      </c>
      <c r="P1526"/>
      <c r="Q1526"/>
      <c r="R1526"/>
      <c r="S1526"/>
      <c r="T1526">
        <v>233125</v>
      </c>
      <c r="U1526">
        <v>929750</v>
      </c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 spans="1:60" ht="15" x14ac:dyDescent="0.25">
      <c r="A1527">
        <v>12</v>
      </c>
      <c r="B1527" t="s">
        <v>3102</v>
      </c>
      <c r="C1527" t="s">
        <v>3103</v>
      </c>
      <c r="D1527" t="s">
        <v>3104</v>
      </c>
      <c r="E1527" t="s">
        <v>3105</v>
      </c>
      <c r="F1527">
        <v>550369</v>
      </c>
      <c r="G1527">
        <v>0</v>
      </c>
      <c r="H1527"/>
      <c r="I1527"/>
      <c r="J1527"/>
      <c r="K1527"/>
      <c r="L1527"/>
      <c r="M1527">
        <v>66044</v>
      </c>
      <c r="N1527">
        <v>6604</v>
      </c>
      <c r="O1527">
        <v>0</v>
      </c>
      <c r="P1527"/>
      <c r="Q1527"/>
      <c r="R1527"/>
      <c r="S1527"/>
      <c r="T1527">
        <v>24904</v>
      </c>
      <c r="U1527">
        <v>41140</v>
      </c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 spans="1:60" ht="15" x14ac:dyDescent="0.25">
      <c r="A1528">
        <v>12</v>
      </c>
      <c r="B1528" t="s">
        <v>3106</v>
      </c>
      <c r="C1528" t="s">
        <v>3107</v>
      </c>
      <c r="D1528" t="s">
        <v>3108</v>
      </c>
      <c r="E1528" t="s">
        <v>3109</v>
      </c>
      <c r="F1528">
        <v>550369</v>
      </c>
      <c r="G1528">
        <v>0</v>
      </c>
      <c r="H1528"/>
      <c r="I1528"/>
      <c r="J1528"/>
      <c r="K1528"/>
      <c r="L1528"/>
      <c r="M1528">
        <v>1235579</v>
      </c>
      <c r="N1528">
        <v>123558</v>
      </c>
      <c r="O1528">
        <v>104202</v>
      </c>
      <c r="P1528"/>
      <c r="Q1528"/>
      <c r="R1528"/>
      <c r="S1528"/>
      <c r="T1528">
        <v>256664</v>
      </c>
      <c r="U1528">
        <v>978915</v>
      </c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 spans="1:60" ht="15" x14ac:dyDescent="0.25">
      <c r="A1529">
        <v>12</v>
      </c>
      <c r="B1529" t="s">
        <v>3110</v>
      </c>
      <c r="C1529" t="s">
        <v>3111</v>
      </c>
      <c r="D1529" t="s">
        <v>3112</v>
      </c>
      <c r="E1529" t="s">
        <v>3113</v>
      </c>
      <c r="F1529">
        <v>550369</v>
      </c>
      <c r="G1529">
        <v>0</v>
      </c>
      <c r="H1529"/>
      <c r="I1529"/>
      <c r="J1529"/>
      <c r="K1529"/>
      <c r="L1529"/>
      <c r="M1529">
        <v>1242459</v>
      </c>
      <c r="N1529">
        <v>124246</v>
      </c>
      <c r="O1529">
        <v>104821</v>
      </c>
      <c r="P1529"/>
      <c r="Q1529"/>
      <c r="R1529"/>
      <c r="S1529"/>
      <c r="T1529">
        <v>253871</v>
      </c>
      <c r="U1529">
        <v>988588</v>
      </c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 spans="1:60" ht="15" x14ac:dyDescent="0.25">
      <c r="A1530">
        <v>12</v>
      </c>
      <c r="B1530" t="s">
        <v>3114</v>
      </c>
      <c r="C1530" t="s">
        <v>3115</v>
      </c>
      <c r="D1530" t="s">
        <v>3116</v>
      </c>
      <c r="E1530" t="s">
        <v>3117</v>
      </c>
      <c r="F1530">
        <v>577826</v>
      </c>
      <c r="G1530">
        <v>0</v>
      </c>
      <c r="H1530"/>
      <c r="I1530"/>
      <c r="J1530"/>
      <c r="K1530"/>
      <c r="L1530"/>
      <c r="M1530">
        <v>1496570</v>
      </c>
      <c r="N1530">
        <v>149657</v>
      </c>
      <c r="O1530">
        <v>127691</v>
      </c>
      <c r="P1530"/>
      <c r="Q1530"/>
      <c r="R1530"/>
      <c r="S1530"/>
      <c r="T1530">
        <v>294126</v>
      </c>
      <c r="U1530">
        <v>1202444</v>
      </c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 spans="1:60" ht="15" x14ac:dyDescent="0.25">
      <c r="A1531">
        <v>12</v>
      </c>
      <c r="B1531" t="s">
        <v>3118</v>
      </c>
      <c r="C1531" t="s">
        <v>3119</v>
      </c>
      <c r="D1531" t="s">
        <v>3120</v>
      </c>
      <c r="E1531" t="s">
        <v>3121</v>
      </c>
      <c r="F1531">
        <v>539547</v>
      </c>
      <c r="G1531">
        <v>0</v>
      </c>
      <c r="H1531"/>
      <c r="I1531"/>
      <c r="J1531"/>
      <c r="K1531"/>
      <c r="L1531"/>
      <c r="M1531">
        <v>314892</v>
      </c>
      <c r="N1531">
        <v>31489</v>
      </c>
      <c r="O1531">
        <v>21340</v>
      </c>
      <c r="P1531"/>
      <c r="Q1531"/>
      <c r="R1531"/>
      <c r="S1531"/>
      <c r="T1531">
        <v>64717</v>
      </c>
      <c r="U1531">
        <v>250175</v>
      </c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 spans="1:60" ht="15" x14ac:dyDescent="0.25">
      <c r="A1532">
        <v>12</v>
      </c>
      <c r="B1532" t="s">
        <v>3122</v>
      </c>
      <c r="C1532" t="s">
        <v>3123</v>
      </c>
      <c r="D1532" t="s">
        <v>3124</v>
      </c>
      <c r="E1532" t="s">
        <v>3125</v>
      </c>
      <c r="F1532">
        <v>608457</v>
      </c>
      <c r="G1532">
        <v>0</v>
      </c>
      <c r="H1532"/>
      <c r="I1532"/>
      <c r="J1532"/>
      <c r="K1532"/>
      <c r="L1532"/>
      <c r="M1532">
        <v>1070885</v>
      </c>
      <c r="N1532">
        <v>107089</v>
      </c>
      <c r="O1532">
        <v>89380</v>
      </c>
      <c r="P1532"/>
      <c r="Q1532"/>
      <c r="R1532"/>
      <c r="S1532"/>
      <c r="T1532">
        <v>213554</v>
      </c>
      <c r="U1532">
        <v>857331</v>
      </c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 spans="1:60" ht="15" x14ac:dyDescent="0.25">
      <c r="A1533">
        <v>12</v>
      </c>
      <c r="B1533" t="s">
        <v>3126</v>
      </c>
      <c r="C1533" t="s">
        <v>3127</v>
      </c>
      <c r="D1533" t="s">
        <v>3128</v>
      </c>
      <c r="E1533" t="s">
        <v>3129</v>
      </c>
      <c r="F1533">
        <v>550369</v>
      </c>
      <c r="G1533">
        <v>0</v>
      </c>
      <c r="H1533"/>
      <c r="I1533"/>
      <c r="J1533"/>
      <c r="K1533"/>
      <c r="L1533"/>
      <c r="M1533">
        <v>1432336</v>
      </c>
      <c r="N1533">
        <v>143234</v>
      </c>
      <c r="O1533">
        <v>121910</v>
      </c>
      <c r="P1533"/>
      <c r="Q1533"/>
      <c r="R1533"/>
      <c r="S1533"/>
      <c r="T1533">
        <v>281648</v>
      </c>
      <c r="U1533">
        <v>1150688</v>
      </c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 spans="1:60" ht="15" x14ac:dyDescent="0.25">
      <c r="A1534">
        <v>12</v>
      </c>
      <c r="B1534" t="s">
        <v>3130</v>
      </c>
      <c r="C1534" t="s">
        <v>3131</v>
      </c>
      <c r="D1534" t="s">
        <v>3132</v>
      </c>
      <c r="E1534" t="s">
        <v>3133</v>
      </c>
      <c r="F1534">
        <v>550369</v>
      </c>
      <c r="G1534">
        <v>0</v>
      </c>
      <c r="H1534"/>
      <c r="I1534"/>
      <c r="J1534"/>
      <c r="K1534"/>
      <c r="L1534"/>
      <c r="M1534">
        <v>1095235</v>
      </c>
      <c r="N1534">
        <v>109524</v>
      </c>
      <c r="O1534">
        <v>91571</v>
      </c>
      <c r="P1534"/>
      <c r="Q1534"/>
      <c r="R1534"/>
      <c r="S1534"/>
      <c r="T1534">
        <v>217599</v>
      </c>
      <c r="U1534">
        <v>877636</v>
      </c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 spans="1:60" ht="15" x14ac:dyDescent="0.25">
      <c r="A1535">
        <v>12</v>
      </c>
      <c r="B1535" t="s">
        <v>3134</v>
      </c>
      <c r="C1535" t="s">
        <v>3135</v>
      </c>
      <c r="D1535" t="s">
        <v>3136</v>
      </c>
      <c r="E1535" t="s">
        <v>3137</v>
      </c>
      <c r="F1535">
        <v>539547</v>
      </c>
      <c r="G1535">
        <v>0</v>
      </c>
      <c r="H1535"/>
      <c r="I1535"/>
      <c r="J1535"/>
      <c r="K1535"/>
      <c r="L1535"/>
      <c r="M1535">
        <v>1155642</v>
      </c>
      <c r="N1535">
        <v>115564</v>
      </c>
      <c r="O1535">
        <v>97008</v>
      </c>
      <c r="P1535"/>
      <c r="Q1535"/>
      <c r="R1535"/>
      <c r="S1535"/>
      <c r="T1535">
        <v>233867</v>
      </c>
      <c r="U1535">
        <v>921775</v>
      </c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</row>
    <row r="1536" spans="1:60" ht="15" x14ac:dyDescent="0.25">
      <c r="A1536">
        <v>12</v>
      </c>
      <c r="B1536" t="s">
        <v>3138</v>
      </c>
      <c r="C1536" t="s">
        <v>3139</v>
      </c>
      <c r="D1536" t="s">
        <v>3140</v>
      </c>
      <c r="E1536" t="s">
        <v>3133</v>
      </c>
      <c r="F1536">
        <v>539547</v>
      </c>
      <c r="G1536">
        <v>0</v>
      </c>
      <c r="H1536"/>
      <c r="I1536"/>
      <c r="J1536"/>
      <c r="K1536"/>
      <c r="L1536"/>
      <c r="M1536">
        <v>1156317</v>
      </c>
      <c r="N1536">
        <v>115632</v>
      </c>
      <c r="O1536">
        <v>97069</v>
      </c>
      <c r="P1536"/>
      <c r="Q1536"/>
      <c r="R1536"/>
      <c r="S1536"/>
      <c r="T1536">
        <v>229096</v>
      </c>
      <c r="U1536">
        <v>927221</v>
      </c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 spans="1:60" ht="15" x14ac:dyDescent="0.25">
      <c r="A1537">
        <v>12</v>
      </c>
      <c r="B1537" t="s">
        <v>3141</v>
      </c>
      <c r="C1537" t="s">
        <v>3142</v>
      </c>
      <c r="D1537" t="s">
        <v>3143</v>
      </c>
      <c r="E1537" t="s">
        <v>3144</v>
      </c>
      <c r="F1537">
        <v>539547</v>
      </c>
      <c r="G1537">
        <v>0</v>
      </c>
      <c r="H1537"/>
      <c r="I1537"/>
      <c r="J1537"/>
      <c r="K1537"/>
      <c r="L1537"/>
      <c r="M1537">
        <v>1112815</v>
      </c>
      <c r="N1537">
        <v>111282</v>
      </c>
      <c r="O1537">
        <v>93153</v>
      </c>
      <c r="P1537"/>
      <c r="Q1537"/>
      <c r="R1537"/>
      <c r="S1537"/>
      <c r="T1537">
        <v>220830</v>
      </c>
      <c r="U1537">
        <v>891985</v>
      </c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 spans="1:60" ht="15" x14ac:dyDescent="0.25">
      <c r="A1538">
        <v>12</v>
      </c>
      <c r="B1538" t="s">
        <v>3145</v>
      </c>
      <c r="C1538" t="s">
        <v>3146</v>
      </c>
      <c r="D1538" t="s">
        <v>3147</v>
      </c>
      <c r="E1538" t="s">
        <v>3137</v>
      </c>
      <c r="F1538">
        <v>550369</v>
      </c>
      <c r="G1538">
        <v>0</v>
      </c>
      <c r="H1538"/>
      <c r="I1538"/>
      <c r="J1538"/>
      <c r="K1538"/>
      <c r="L1538"/>
      <c r="M1538">
        <v>1312762</v>
      </c>
      <c r="N1538">
        <v>131276</v>
      </c>
      <c r="O1538">
        <v>111149</v>
      </c>
      <c r="P1538"/>
      <c r="Q1538"/>
      <c r="R1538"/>
      <c r="S1538"/>
      <c r="T1538">
        <v>296329</v>
      </c>
      <c r="U1538">
        <v>1016433</v>
      </c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 spans="1:60" ht="15" x14ac:dyDescent="0.25">
      <c r="A1539">
        <v>12</v>
      </c>
      <c r="B1539" t="s">
        <v>3148</v>
      </c>
      <c r="C1539" t="s">
        <v>3068</v>
      </c>
      <c r="D1539" t="s">
        <v>3149</v>
      </c>
      <c r="E1539" t="s">
        <v>3150</v>
      </c>
      <c r="F1539">
        <v>577826</v>
      </c>
      <c r="G1539">
        <v>0</v>
      </c>
      <c r="H1539"/>
      <c r="I1539"/>
      <c r="J1539"/>
      <c r="K1539"/>
      <c r="L1539"/>
      <c r="M1539">
        <v>1345613</v>
      </c>
      <c r="N1539">
        <v>134561</v>
      </c>
      <c r="O1539">
        <v>114105</v>
      </c>
      <c r="P1539"/>
      <c r="Q1539"/>
      <c r="R1539"/>
      <c r="S1539"/>
      <c r="T1539">
        <v>265444</v>
      </c>
      <c r="U1539">
        <v>1080169</v>
      </c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 spans="1:60" ht="15" x14ac:dyDescent="0.25">
      <c r="A1540">
        <v>12</v>
      </c>
      <c r="B1540" t="s">
        <v>3151</v>
      </c>
      <c r="C1540" t="s">
        <v>3152</v>
      </c>
      <c r="D1540" t="s">
        <v>3153</v>
      </c>
      <c r="E1540" t="s">
        <v>3154</v>
      </c>
      <c r="F1540">
        <v>608457</v>
      </c>
      <c r="G1540">
        <v>0</v>
      </c>
      <c r="H1540"/>
      <c r="I1540"/>
      <c r="J1540"/>
      <c r="K1540"/>
      <c r="L1540"/>
      <c r="M1540">
        <v>1445847</v>
      </c>
      <c r="N1540">
        <v>144585</v>
      </c>
      <c r="O1540">
        <v>123126</v>
      </c>
      <c r="P1540"/>
      <c r="Q1540"/>
      <c r="R1540"/>
      <c r="S1540"/>
      <c r="T1540">
        <v>284796</v>
      </c>
      <c r="U1540">
        <v>1161051</v>
      </c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 spans="1:60" ht="15" x14ac:dyDescent="0.25">
      <c r="A1541">
        <v>12</v>
      </c>
      <c r="B1541" t="s">
        <v>3157</v>
      </c>
      <c r="C1541" t="s">
        <v>3158</v>
      </c>
      <c r="D1541" t="s">
        <v>3159</v>
      </c>
      <c r="E1541" t="s">
        <v>3154</v>
      </c>
      <c r="F1541">
        <v>539547</v>
      </c>
      <c r="G1541">
        <v>0</v>
      </c>
      <c r="H1541"/>
      <c r="I1541"/>
      <c r="J1541"/>
      <c r="K1541"/>
      <c r="L1541"/>
      <c r="M1541">
        <v>1104723</v>
      </c>
      <c r="N1541">
        <v>110472</v>
      </c>
      <c r="O1541">
        <v>92425</v>
      </c>
      <c r="P1541"/>
      <c r="Q1541"/>
      <c r="R1541"/>
      <c r="S1541"/>
      <c r="T1541">
        <v>236292</v>
      </c>
      <c r="U1541">
        <v>868431</v>
      </c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 spans="1:60" ht="15" x14ac:dyDescent="0.25">
      <c r="A1542">
        <v>12</v>
      </c>
      <c r="B1542" t="s">
        <v>3160</v>
      </c>
      <c r="C1542" t="s">
        <v>3161</v>
      </c>
      <c r="D1542" t="s">
        <v>3162</v>
      </c>
      <c r="E1542" t="s">
        <v>3154</v>
      </c>
      <c r="F1542">
        <v>539547</v>
      </c>
      <c r="G1542">
        <v>0</v>
      </c>
      <c r="H1542"/>
      <c r="I1542"/>
      <c r="J1542"/>
      <c r="K1542"/>
      <c r="L1542"/>
      <c r="M1542">
        <v>1062908</v>
      </c>
      <c r="N1542">
        <v>106291</v>
      </c>
      <c r="O1542">
        <v>88662</v>
      </c>
      <c r="P1542"/>
      <c r="Q1542"/>
      <c r="R1542"/>
      <c r="S1542"/>
      <c r="T1542">
        <v>211348</v>
      </c>
      <c r="U1542">
        <v>851560</v>
      </c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 spans="1:60" ht="15" x14ac:dyDescent="0.25">
      <c r="A1543">
        <v>12</v>
      </c>
      <c r="B1543" t="s">
        <v>3163</v>
      </c>
      <c r="C1543" t="s">
        <v>3164</v>
      </c>
      <c r="D1543" t="s">
        <v>3073</v>
      </c>
      <c r="E1543" t="s">
        <v>3121</v>
      </c>
      <c r="F1543">
        <v>608457</v>
      </c>
      <c r="G1543">
        <v>0</v>
      </c>
      <c r="H1543"/>
      <c r="I1543"/>
      <c r="J1543"/>
      <c r="K1543"/>
      <c r="L1543"/>
      <c r="M1543">
        <v>1280716</v>
      </c>
      <c r="N1543">
        <v>128072</v>
      </c>
      <c r="O1543">
        <v>108264</v>
      </c>
      <c r="P1543"/>
      <c r="Q1543"/>
      <c r="R1543"/>
      <c r="S1543"/>
      <c r="T1543">
        <v>297921</v>
      </c>
      <c r="U1543">
        <v>982795</v>
      </c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 spans="1:60" ht="15" x14ac:dyDescent="0.25">
      <c r="A1544">
        <v>12</v>
      </c>
      <c r="B1544" t="s">
        <v>3165</v>
      </c>
      <c r="C1544" t="s">
        <v>3166</v>
      </c>
      <c r="D1544" t="s">
        <v>3167</v>
      </c>
      <c r="E1544" t="s">
        <v>3121</v>
      </c>
      <c r="F1544">
        <v>577826</v>
      </c>
      <c r="G1544">
        <v>0</v>
      </c>
      <c r="H1544"/>
      <c r="I1544"/>
      <c r="J1544"/>
      <c r="K1544"/>
      <c r="L1544"/>
      <c r="M1544">
        <v>1167209</v>
      </c>
      <c r="N1544">
        <v>116721</v>
      </c>
      <c r="O1544">
        <v>98049</v>
      </c>
      <c r="P1544"/>
      <c r="Q1544"/>
      <c r="R1544"/>
      <c r="S1544"/>
      <c r="T1544">
        <v>231548</v>
      </c>
      <c r="U1544">
        <v>935661</v>
      </c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 spans="1:60" ht="15" x14ac:dyDescent="0.25">
      <c r="A1545">
        <v>12</v>
      </c>
      <c r="B1545" t="s">
        <v>3168</v>
      </c>
      <c r="C1545" t="s">
        <v>3169</v>
      </c>
      <c r="D1545" t="s">
        <v>3170</v>
      </c>
      <c r="E1545" t="s">
        <v>3121</v>
      </c>
      <c r="F1545">
        <v>535286</v>
      </c>
      <c r="G1545">
        <v>0</v>
      </c>
      <c r="H1545"/>
      <c r="I1545"/>
      <c r="J1545"/>
      <c r="K1545"/>
      <c r="L1545"/>
      <c r="M1545">
        <v>979574</v>
      </c>
      <c r="N1545">
        <v>97957</v>
      </c>
      <c r="O1545">
        <v>81162</v>
      </c>
      <c r="P1545"/>
      <c r="Q1545"/>
      <c r="R1545"/>
      <c r="S1545"/>
      <c r="T1545">
        <v>217772</v>
      </c>
      <c r="U1545">
        <v>761802</v>
      </c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 spans="1:60" ht="15" x14ac:dyDescent="0.25">
      <c r="A1546">
        <v>12</v>
      </c>
      <c r="B1546" t="s">
        <v>3171</v>
      </c>
      <c r="C1546" t="s">
        <v>3172</v>
      </c>
      <c r="D1546" t="s">
        <v>3173</v>
      </c>
      <c r="E1546" t="s">
        <v>3082</v>
      </c>
      <c r="F1546">
        <v>415496</v>
      </c>
      <c r="G1546">
        <v>0</v>
      </c>
      <c r="H1546"/>
      <c r="I1546"/>
      <c r="J1546"/>
      <c r="K1546"/>
      <c r="L1546"/>
      <c r="M1546">
        <v>581694</v>
      </c>
      <c r="N1546">
        <v>58169</v>
      </c>
      <c r="O1546">
        <v>45352</v>
      </c>
      <c r="P1546"/>
      <c r="Q1546"/>
      <c r="R1546"/>
      <c r="S1546"/>
      <c r="T1546">
        <v>194176</v>
      </c>
      <c r="U1546">
        <v>387518</v>
      </c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 spans="1:60" ht="15" x14ac:dyDescent="0.25">
      <c r="A1547">
        <v>12</v>
      </c>
      <c r="B1547" t="s">
        <v>3174</v>
      </c>
      <c r="C1547" t="s">
        <v>3175</v>
      </c>
      <c r="D1547" t="s">
        <v>3176</v>
      </c>
      <c r="E1547" t="s">
        <v>3121</v>
      </c>
      <c r="F1547">
        <v>539547</v>
      </c>
      <c r="G1547">
        <v>0</v>
      </c>
      <c r="H1547"/>
      <c r="I1547"/>
      <c r="J1547"/>
      <c r="K1547"/>
      <c r="L1547"/>
      <c r="M1547">
        <v>1165422</v>
      </c>
      <c r="N1547">
        <v>116542</v>
      </c>
      <c r="O1547">
        <v>97888</v>
      </c>
      <c r="P1547"/>
      <c r="Q1547"/>
      <c r="R1547"/>
      <c r="S1547"/>
      <c r="T1547">
        <v>296825</v>
      </c>
      <c r="U1547">
        <v>868597</v>
      </c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 spans="1:60" ht="15" x14ac:dyDescent="0.25">
      <c r="A1548">
        <v>12</v>
      </c>
      <c r="B1548" t="s">
        <v>3177</v>
      </c>
      <c r="C1548" t="s">
        <v>3178</v>
      </c>
      <c r="D1548" t="s">
        <v>3179</v>
      </c>
      <c r="E1548" t="s">
        <v>3180</v>
      </c>
      <c r="F1548">
        <v>539547</v>
      </c>
      <c r="G1548">
        <v>0</v>
      </c>
      <c r="H1548"/>
      <c r="I1548"/>
      <c r="J1548"/>
      <c r="K1548"/>
      <c r="L1548"/>
      <c r="M1548">
        <v>1191050</v>
      </c>
      <c r="N1548">
        <v>119105</v>
      </c>
      <c r="O1548">
        <v>100195</v>
      </c>
      <c r="P1548"/>
      <c r="Q1548"/>
      <c r="R1548"/>
      <c r="S1548"/>
      <c r="T1548">
        <v>235695</v>
      </c>
      <c r="U1548">
        <v>955355</v>
      </c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 spans="1:60" ht="15" x14ac:dyDescent="0.25">
      <c r="A1549">
        <v>12</v>
      </c>
      <c r="B1549" t="s">
        <v>3181</v>
      </c>
      <c r="C1549" t="s">
        <v>3182</v>
      </c>
      <c r="D1549" t="s">
        <v>3183</v>
      </c>
      <c r="E1549" t="s">
        <v>3184</v>
      </c>
      <c r="F1549">
        <v>539547</v>
      </c>
      <c r="G1549">
        <v>0</v>
      </c>
      <c r="H1549"/>
      <c r="I1549"/>
      <c r="J1549"/>
      <c r="K1549"/>
      <c r="L1549"/>
      <c r="M1549">
        <v>1709016</v>
      </c>
      <c r="N1549">
        <v>170902</v>
      </c>
      <c r="O1549">
        <v>146811</v>
      </c>
      <c r="P1549"/>
      <c r="Q1549"/>
      <c r="R1549"/>
      <c r="S1549"/>
      <c r="T1549">
        <v>366608</v>
      </c>
      <c r="U1549">
        <v>1342408</v>
      </c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 spans="1:60" ht="15" x14ac:dyDescent="0.25">
      <c r="A1550">
        <v>12</v>
      </c>
      <c r="B1550" t="s">
        <v>3529</v>
      </c>
      <c r="C1550" t="s">
        <v>3422</v>
      </c>
      <c r="D1550" t="s">
        <v>3457</v>
      </c>
      <c r="E1550" t="s">
        <v>3121</v>
      </c>
      <c r="F1550">
        <v>550369</v>
      </c>
      <c r="G1550">
        <v>0</v>
      </c>
      <c r="H1550"/>
      <c r="I1550"/>
      <c r="J1550"/>
      <c r="K1550"/>
      <c r="L1550"/>
      <c r="M1550">
        <v>1037447</v>
      </c>
      <c r="N1550">
        <v>103745</v>
      </c>
      <c r="O1550">
        <v>86370</v>
      </c>
      <c r="P1550"/>
      <c r="Q1550"/>
      <c r="R1550"/>
      <c r="S1550"/>
      <c r="T1550">
        <v>218469</v>
      </c>
      <c r="U1550">
        <v>818978</v>
      </c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 spans="1:60" ht="15" x14ac:dyDescent="0.25">
      <c r="A1551">
        <v>12</v>
      </c>
      <c r="B1551" t="s">
        <v>3514</v>
      </c>
      <c r="C1551" t="s">
        <v>3515</v>
      </c>
      <c r="D1551" t="s">
        <v>3516</v>
      </c>
      <c r="E1551" t="s">
        <v>3517</v>
      </c>
      <c r="F1551">
        <v>539547</v>
      </c>
      <c r="G1551">
        <v>0</v>
      </c>
      <c r="H1551"/>
      <c r="I1551"/>
      <c r="J1551"/>
      <c r="K1551"/>
      <c r="L1551"/>
      <c r="M1551">
        <v>1290867</v>
      </c>
      <c r="N1551">
        <v>129087</v>
      </c>
      <c r="O1551">
        <v>109178</v>
      </c>
      <c r="P1551"/>
      <c r="Q1551"/>
      <c r="R1551"/>
      <c r="S1551"/>
      <c r="T1551">
        <v>254660</v>
      </c>
      <c r="U1551">
        <v>1036207</v>
      </c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 spans="1:60" ht="15" x14ac:dyDescent="0.25">
      <c r="A1552">
        <v>12</v>
      </c>
      <c r="B1552" t="s">
        <v>3185</v>
      </c>
      <c r="C1552" t="s">
        <v>3186</v>
      </c>
      <c r="D1552" t="s">
        <v>3187</v>
      </c>
      <c r="E1552" t="s">
        <v>3121</v>
      </c>
      <c r="F1552">
        <v>539547</v>
      </c>
      <c r="G1552">
        <v>91482</v>
      </c>
      <c r="H1552"/>
      <c r="I1552"/>
      <c r="J1552"/>
      <c r="K1552"/>
      <c r="L1552"/>
      <c r="M1552">
        <v>1084923</v>
      </c>
      <c r="N1552">
        <v>99344</v>
      </c>
      <c r="O1552">
        <v>82410</v>
      </c>
      <c r="P1552"/>
      <c r="Q1552"/>
      <c r="R1552"/>
      <c r="S1552"/>
      <c r="T1552">
        <v>198110</v>
      </c>
      <c r="U1552">
        <v>886813</v>
      </c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 spans="1:60" ht="15" x14ac:dyDescent="0.25">
      <c r="A1553">
        <v>12</v>
      </c>
      <c r="B1553" t="s">
        <v>3188</v>
      </c>
      <c r="C1553" t="s">
        <v>3189</v>
      </c>
      <c r="D1553" t="s">
        <v>3190</v>
      </c>
      <c r="E1553" t="s">
        <v>3121</v>
      </c>
      <c r="F1553">
        <v>539547</v>
      </c>
      <c r="G1553">
        <v>0</v>
      </c>
      <c r="H1553"/>
      <c r="I1553"/>
      <c r="J1553"/>
      <c r="K1553"/>
      <c r="L1553"/>
      <c r="M1553">
        <v>1129003</v>
      </c>
      <c r="N1553">
        <v>112900</v>
      </c>
      <c r="O1553">
        <v>94610</v>
      </c>
      <c r="P1553"/>
      <c r="Q1553"/>
      <c r="R1553"/>
      <c r="S1553"/>
      <c r="T1553">
        <v>229005</v>
      </c>
      <c r="U1553">
        <v>899998</v>
      </c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 spans="1:60" ht="15" x14ac:dyDescent="0.25">
      <c r="A1554">
        <v>12</v>
      </c>
      <c r="B1554" t="s">
        <v>3191</v>
      </c>
      <c r="C1554" t="s">
        <v>3192</v>
      </c>
      <c r="D1554" t="s">
        <v>3193</v>
      </c>
      <c r="E1554" t="s">
        <v>3133</v>
      </c>
      <c r="F1554">
        <v>539547</v>
      </c>
      <c r="G1554">
        <v>0</v>
      </c>
      <c r="H1554"/>
      <c r="I1554"/>
      <c r="J1554"/>
      <c r="K1554"/>
      <c r="L1554"/>
      <c r="M1554">
        <v>1073699</v>
      </c>
      <c r="N1554">
        <v>107370</v>
      </c>
      <c r="O1554">
        <v>89633</v>
      </c>
      <c r="P1554"/>
      <c r="Q1554"/>
      <c r="R1554"/>
      <c r="S1554"/>
      <c r="T1554">
        <v>213398</v>
      </c>
      <c r="U1554">
        <v>860301</v>
      </c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 spans="1:60" ht="15" x14ac:dyDescent="0.25">
      <c r="A1555">
        <v>12</v>
      </c>
      <c r="B1555" t="s">
        <v>3194</v>
      </c>
      <c r="C1555" t="s">
        <v>3195</v>
      </c>
      <c r="D1555" t="s">
        <v>3196</v>
      </c>
      <c r="E1555" t="s">
        <v>3197</v>
      </c>
      <c r="F1555">
        <v>539547</v>
      </c>
      <c r="G1555">
        <v>0</v>
      </c>
      <c r="H1555"/>
      <c r="I1555"/>
      <c r="J1555"/>
      <c r="K1555"/>
      <c r="L1555"/>
      <c r="M1555">
        <v>1146537</v>
      </c>
      <c r="N1555">
        <v>114654</v>
      </c>
      <c r="O1555">
        <v>96188</v>
      </c>
      <c r="P1555"/>
      <c r="Q1555"/>
      <c r="R1555"/>
      <c r="S1555"/>
      <c r="T1555">
        <v>258637</v>
      </c>
      <c r="U1555">
        <v>887900</v>
      </c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 spans="1:60" ht="15" x14ac:dyDescent="0.25">
      <c r="A1556">
        <v>12</v>
      </c>
      <c r="B1556" t="s">
        <v>3198</v>
      </c>
      <c r="C1556" t="s">
        <v>3199</v>
      </c>
      <c r="D1556" t="s">
        <v>3200</v>
      </c>
      <c r="E1556" t="s">
        <v>3201</v>
      </c>
      <c r="F1556">
        <v>535286</v>
      </c>
      <c r="G1556">
        <v>0</v>
      </c>
      <c r="H1556"/>
      <c r="I1556"/>
      <c r="J1556"/>
      <c r="K1556"/>
      <c r="L1556"/>
      <c r="M1556">
        <v>1181979</v>
      </c>
      <c r="N1556">
        <v>118198</v>
      </c>
      <c r="O1556">
        <v>99378</v>
      </c>
      <c r="P1556"/>
      <c r="Q1556"/>
      <c r="R1556"/>
      <c r="S1556"/>
      <c r="T1556">
        <v>237929</v>
      </c>
      <c r="U1556">
        <v>944050</v>
      </c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 spans="1:60" ht="15" x14ac:dyDescent="0.25">
      <c r="A1557">
        <v>12</v>
      </c>
      <c r="B1557" t="s">
        <v>3202</v>
      </c>
      <c r="C1557" t="s">
        <v>3203</v>
      </c>
      <c r="D1557" t="s">
        <v>3204</v>
      </c>
      <c r="E1557" t="s">
        <v>3205</v>
      </c>
      <c r="F1557">
        <v>550369</v>
      </c>
      <c r="G1557">
        <v>0</v>
      </c>
      <c r="H1557"/>
      <c r="I1557"/>
      <c r="J1557"/>
      <c r="K1557"/>
      <c r="L1557"/>
      <c r="M1557">
        <v>732335</v>
      </c>
      <c r="N1557">
        <v>73234</v>
      </c>
      <c r="O1557">
        <v>58910</v>
      </c>
      <c r="P1557"/>
      <c r="Q1557"/>
      <c r="R1557"/>
      <c r="S1557"/>
      <c r="T1557">
        <v>154971</v>
      </c>
      <c r="U1557">
        <v>577364</v>
      </c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 spans="1:60" ht="15" x14ac:dyDescent="0.25">
      <c r="A1558">
        <v>12</v>
      </c>
      <c r="B1558" t="s">
        <v>3206</v>
      </c>
      <c r="C1558" t="s">
        <v>3207</v>
      </c>
      <c r="D1558" t="s">
        <v>3208</v>
      </c>
      <c r="E1558" t="s">
        <v>3209</v>
      </c>
      <c r="F1558">
        <v>469105</v>
      </c>
      <c r="G1558">
        <v>0</v>
      </c>
      <c r="H1558"/>
      <c r="I1558"/>
      <c r="J1558"/>
      <c r="K1558"/>
      <c r="L1558"/>
      <c r="M1558">
        <v>666129</v>
      </c>
      <c r="N1558">
        <v>66613</v>
      </c>
      <c r="O1558">
        <v>52952</v>
      </c>
      <c r="P1558"/>
      <c r="Q1558"/>
      <c r="R1558"/>
      <c r="S1558"/>
      <c r="T1558">
        <v>490106</v>
      </c>
      <c r="U1558">
        <v>176023</v>
      </c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 spans="1:60" ht="15" x14ac:dyDescent="0.25">
      <c r="A1559">
        <v>12</v>
      </c>
      <c r="B1559" t="s">
        <v>3210</v>
      </c>
      <c r="C1559" t="s">
        <v>3211</v>
      </c>
      <c r="D1559" t="s">
        <v>3212</v>
      </c>
      <c r="E1559" t="s">
        <v>3213</v>
      </c>
      <c r="F1559">
        <v>539547</v>
      </c>
      <c r="G1559">
        <v>0</v>
      </c>
      <c r="H1559"/>
      <c r="I1559"/>
      <c r="J1559"/>
      <c r="K1559"/>
      <c r="L1559"/>
      <c r="M1559">
        <v>1033233</v>
      </c>
      <c r="N1559">
        <v>103323</v>
      </c>
      <c r="O1559">
        <v>85991</v>
      </c>
      <c r="P1559"/>
      <c r="Q1559"/>
      <c r="R1559"/>
      <c r="S1559"/>
      <c r="T1559">
        <v>252109</v>
      </c>
      <c r="U1559">
        <v>781124</v>
      </c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 spans="1:60" ht="15" x14ac:dyDescent="0.25">
      <c r="A1560">
        <v>12</v>
      </c>
      <c r="B1560" t="s">
        <v>3214</v>
      </c>
      <c r="C1560" t="s">
        <v>3215</v>
      </c>
      <c r="D1560" t="s">
        <v>3216</v>
      </c>
      <c r="E1560" t="s">
        <v>3121</v>
      </c>
      <c r="F1560">
        <v>550369</v>
      </c>
      <c r="G1560">
        <v>0</v>
      </c>
      <c r="H1560"/>
      <c r="I1560"/>
      <c r="J1560"/>
      <c r="K1560"/>
      <c r="L1560"/>
      <c r="M1560">
        <v>1421328</v>
      </c>
      <c r="N1560">
        <v>142133</v>
      </c>
      <c r="O1560">
        <v>120920</v>
      </c>
      <c r="P1560"/>
      <c r="Q1560"/>
      <c r="R1560"/>
      <c r="S1560"/>
      <c r="T1560">
        <v>339357</v>
      </c>
      <c r="U1560">
        <v>1081971</v>
      </c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 spans="1:60" ht="15" x14ac:dyDescent="0.25">
      <c r="A1561">
        <v>12</v>
      </c>
      <c r="B1561" t="s">
        <v>3217</v>
      </c>
      <c r="C1561" t="s">
        <v>3218</v>
      </c>
      <c r="D1561" t="s">
        <v>3166</v>
      </c>
      <c r="E1561" t="s">
        <v>3078</v>
      </c>
      <c r="F1561">
        <v>415496</v>
      </c>
      <c r="G1561">
        <v>86267</v>
      </c>
      <c r="H1561"/>
      <c r="I1561"/>
      <c r="J1561"/>
      <c r="K1561"/>
      <c r="L1561"/>
      <c r="M1561">
        <v>431129</v>
      </c>
      <c r="N1561">
        <v>34486</v>
      </c>
      <c r="O1561">
        <v>24038</v>
      </c>
      <c r="P1561"/>
      <c r="Q1561"/>
      <c r="R1561"/>
      <c r="S1561"/>
      <c r="T1561">
        <v>193779</v>
      </c>
      <c r="U1561">
        <v>237350</v>
      </c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 spans="1:60" ht="15" x14ac:dyDescent="0.25">
      <c r="A1562">
        <v>12</v>
      </c>
      <c r="B1562" t="s">
        <v>3219</v>
      </c>
      <c r="C1562" t="s">
        <v>3220</v>
      </c>
      <c r="D1562" t="s">
        <v>3221</v>
      </c>
      <c r="E1562" t="s">
        <v>3121</v>
      </c>
      <c r="F1562">
        <v>577826</v>
      </c>
      <c r="G1562">
        <v>0</v>
      </c>
      <c r="H1562"/>
      <c r="I1562"/>
      <c r="J1562"/>
      <c r="K1562"/>
      <c r="L1562"/>
      <c r="M1562">
        <v>1154207</v>
      </c>
      <c r="N1562">
        <v>115421</v>
      </c>
      <c r="O1562">
        <v>96879</v>
      </c>
      <c r="P1562"/>
      <c r="Q1562"/>
      <c r="R1562"/>
      <c r="S1562"/>
      <c r="T1562">
        <v>482878</v>
      </c>
      <c r="U1562">
        <v>671329</v>
      </c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 spans="1:60" ht="15" x14ac:dyDescent="0.25">
      <c r="A1563">
        <v>12</v>
      </c>
      <c r="B1563" t="s">
        <v>3222</v>
      </c>
      <c r="C1563" t="s">
        <v>3223</v>
      </c>
      <c r="D1563" t="s">
        <v>3224</v>
      </c>
      <c r="E1563" t="s">
        <v>3078</v>
      </c>
      <c r="F1563">
        <v>419582</v>
      </c>
      <c r="G1563">
        <v>0</v>
      </c>
      <c r="H1563"/>
      <c r="I1563"/>
      <c r="J1563"/>
      <c r="K1563"/>
      <c r="L1563"/>
      <c r="M1563">
        <v>58741</v>
      </c>
      <c r="N1563">
        <v>5874</v>
      </c>
      <c r="O1563">
        <v>0</v>
      </c>
      <c r="P1563"/>
      <c r="Q1563"/>
      <c r="R1563"/>
      <c r="S1563"/>
      <c r="T1563">
        <v>16874</v>
      </c>
      <c r="U1563">
        <v>41867</v>
      </c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 spans="1:60" ht="15" x14ac:dyDescent="0.25">
      <c r="A1564">
        <v>12</v>
      </c>
      <c r="B1564" t="s">
        <v>3225</v>
      </c>
      <c r="C1564" t="s">
        <v>3226</v>
      </c>
      <c r="D1564" t="s">
        <v>3227</v>
      </c>
      <c r="E1564" t="s">
        <v>3228</v>
      </c>
      <c r="F1564">
        <v>371016</v>
      </c>
      <c r="G1564">
        <v>0</v>
      </c>
      <c r="H1564"/>
      <c r="I1564"/>
      <c r="J1564"/>
      <c r="K1564"/>
      <c r="L1564"/>
      <c r="M1564">
        <v>801395</v>
      </c>
      <c r="N1564">
        <v>80140</v>
      </c>
      <c r="O1564">
        <v>65126</v>
      </c>
      <c r="P1564"/>
      <c r="Q1564"/>
      <c r="R1564"/>
      <c r="S1564"/>
      <c r="T1564">
        <v>204582</v>
      </c>
      <c r="U1564">
        <v>596813</v>
      </c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 spans="1:60" ht="15" x14ac:dyDescent="0.25">
      <c r="A1565">
        <v>12</v>
      </c>
      <c r="B1565" t="s">
        <v>3229</v>
      </c>
      <c r="C1565" t="s">
        <v>3230</v>
      </c>
      <c r="D1565" t="s">
        <v>3231</v>
      </c>
      <c r="E1565" t="s">
        <v>3184</v>
      </c>
      <c r="F1565">
        <v>539547</v>
      </c>
      <c r="G1565">
        <v>108002</v>
      </c>
      <c r="H1565"/>
      <c r="I1565"/>
      <c r="J1565"/>
      <c r="K1565"/>
      <c r="L1565"/>
      <c r="M1565">
        <v>1140559</v>
      </c>
      <c r="N1565">
        <v>103256</v>
      </c>
      <c r="O1565">
        <v>85930</v>
      </c>
      <c r="P1565"/>
      <c r="Q1565"/>
      <c r="R1565"/>
      <c r="S1565"/>
      <c r="T1565">
        <v>231023</v>
      </c>
      <c r="U1565">
        <v>909536</v>
      </c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 spans="1:60" ht="15" x14ac:dyDescent="0.25">
      <c r="A1566">
        <v>12</v>
      </c>
      <c r="B1566" t="s">
        <v>3232</v>
      </c>
      <c r="C1566" t="s">
        <v>3233</v>
      </c>
      <c r="D1566" t="s">
        <v>3234</v>
      </c>
      <c r="E1566" t="s">
        <v>3235</v>
      </c>
      <c r="F1566">
        <v>539547</v>
      </c>
      <c r="G1566">
        <v>0</v>
      </c>
      <c r="H1566"/>
      <c r="I1566"/>
      <c r="J1566"/>
      <c r="K1566"/>
      <c r="L1566"/>
      <c r="M1566">
        <v>1155980</v>
      </c>
      <c r="N1566">
        <v>115598</v>
      </c>
      <c r="O1566">
        <v>97038</v>
      </c>
      <c r="P1566"/>
      <c r="Q1566"/>
      <c r="R1566"/>
      <c r="S1566"/>
      <c r="T1566">
        <v>273631</v>
      </c>
      <c r="U1566">
        <v>882349</v>
      </c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 spans="1:60" ht="15" x14ac:dyDescent="0.25">
      <c r="A1567">
        <v>12</v>
      </c>
      <c r="B1567" t="s">
        <v>3500</v>
      </c>
      <c r="C1567" t="s">
        <v>3501</v>
      </c>
      <c r="D1567" t="s">
        <v>3502</v>
      </c>
      <c r="E1567" t="s">
        <v>3503</v>
      </c>
      <c r="F1567">
        <v>539547</v>
      </c>
      <c r="G1567">
        <v>0</v>
      </c>
      <c r="H1567"/>
      <c r="I1567"/>
      <c r="J1567"/>
      <c r="K1567"/>
      <c r="L1567"/>
      <c r="M1567">
        <v>1109107</v>
      </c>
      <c r="N1567">
        <v>110911</v>
      </c>
      <c r="O1567">
        <v>92820</v>
      </c>
      <c r="P1567"/>
      <c r="Q1567"/>
      <c r="R1567"/>
      <c r="S1567"/>
      <c r="T1567">
        <v>264626</v>
      </c>
      <c r="U1567">
        <v>844481</v>
      </c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 spans="1:60" ht="15" x14ac:dyDescent="0.25">
      <c r="A1568">
        <v>12</v>
      </c>
      <c r="B1568" t="s">
        <v>3236</v>
      </c>
      <c r="C1568" t="s">
        <v>3237</v>
      </c>
      <c r="D1568" t="s">
        <v>3179</v>
      </c>
      <c r="E1568" t="s">
        <v>3238</v>
      </c>
      <c r="F1568">
        <v>539547</v>
      </c>
      <c r="G1568">
        <v>0</v>
      </c>
      <c r="H1568"/>
      <c r="I1568"/>
      <c r="J1568"/>
      <c r="K1568"/>
      <c r="L1568"/>
      <c r="M1568">
        <v>999511</v>
      </c>
      <c r="N1568">
        <v>99951</v>
      </c>
      <c r="O1568">
        <v>82956</v>
      </c>
      <c r="P1568"/>
      <c r="Q1568"/>
      <c r="R1568"/>
      <c r="S1568"/>
      <c r="T1568">
        <v>232652</v>
      </c>
      <c r="U1568">
        <v>766859</v>
      </c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 spans="1:60" ht="15" x14ac:dyDescent="0.25">
      <c r="A1569">
        <v>12</v>
      </c>
      <c r="B1569" t="s">
        <v>3239</v>
      </c>
      <c r="C1569" t="s">
        <v>3240</v>
      </c>
      <c r="D1569" t="s">
        <v>3241</v>
      </c>
      <c r="E1569" t="s">
        <v>3242</v>
      </c>
      <c r="F1569">
        <v>539547</v>
      </c>
      <c r="G1569">
        <v>0</v>
      </c>
      <c r="H1569"/>
      <c r="I1569"/>
      <c r="J1569"/>
      <c r="K1569"/>
      <c r="L1569"/>
      <c r="M1569">
        <v>75536</v>
      </c>
      <c r="N1569">
        <v>7554</v>
      </c>
      <c r="O1569">
        <v>0</v>
      </c>
      <c r="P1569"/>
      <c r="Q1569"/>
      <c r="R1569"/>
      <c r="S1569"/>
      <c r="T1569">
        <v>7554</v>
      </c>
      <c r="U1569">
        <v>67982</v>
      </c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</row>
    <row r="1570" spans="1:60" ht="15" x14ac:dyDescent="0.25">
      <c r="A1570">
        <v>12</v>
      </c>
      <c r="B1570" t="s">
        <v>3243</v>
      </c>
      <c r="C1570" t="s">
        <v>3244</v>
      </c>
      <c r="D1570" t="s">
        <v>3245</v>
      </c>
      <c r="E1570" t="s">
        <v>3242</v>
      </c>
      <c r="F1570">
        <v>550369</v>
      </c>
      <c r="G1570">
        <v>0</v>
      </c>
      <c r="H1570"/>
      <c r="I1570"/>
      <c r="J1570"/>
      <c r="K1570"/>
      <c r="L1570"/>
      <c r="M1570">
        <v>1277544</v>
      </c>
      <c r="N1570">
        <v>127754</v>
      </c>
      <c r="O1570">
        <v>107979</v>
      </c>
      <c r="P1570"/>
      <c r="Q1570"/>
      <c r="R1570"/>
      <c r="S1570"/>
      <c r="T1570">
        <v>324637</v>
      </c>
      <c r="U1570">
        <v>952907</v>
      </c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 spans="1:60" ht="15" x14ac:dyDescent="0.25">
      <c r="A1571">
        <v>12</v>
      </c>
      <c r="B1571" t="s">
        <v>3246</v>
      </c>
      <c r="C1571" t="s">
        <v>3247</v>
      </c>
      <c r="D1571" t="s">
        <v>3248</v>
      </c>
      <c r="E1571" t="s">
        <v>3249</v>
      </c>
      <c r="F1571">
        <v>539547</v>
      </c>
      <c r="G1571">
        <v>0</v>
      </c>
      <c r="H1571"/>
      <c r="I1571"/>
      <c r="J1571"/>
      <c r="K1571"/>
      <c r="L1571"/>
      <c r="M1571">
        <v>1068304</v>
      </c>
      <c r="N1571">
        <v>106830</v>
      </c>
      <c r="O1571">
        <v>89147</v>
      </c>
      <c r="P1571"/>
      <c r="Q1571"/>
      <c r="R1571"/>
      <c r="S1571"/>
      <c r="T1571">
        <v>218172</v>
      </c>
      <c r="U1571">
        <v>850132</v>
      </c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 spans="1:60" ht="15" x14ac:dyDescent="0.25">
      <c r="A1572">
        <v>12</v>
      </c>
      <c r="B1572" t="s">
        <v>3250</v>
      </c>
      <c r="C1572" t="s">
        <v>3251</v>
      </c>
      <c r="D1572" t="s">
        <v>3252</v>
      </c>
      <c r="E1572" t="s">
        <v>3078</v>
      </c>
      <c r="F1572">
        <v>415496</v>
      </c>
      <c r="G1572">
        <v>0</v>
      </c>
      <c r="H1572"/>
      <c r="I1572"/>
      <c r="J1572"/>
      <c r="K1572"/>
      <c r="L1572"/>
      <c r="M1572">
        <v>677259</v>
      </c>
      <c r="N1572">
        <v>67726</v>
      </c>
      <c r="O1572">
        <v>53953</v>
      </c>
      <c r="P1572"/>
      <c r="Q1572"/>
      <c r="R1572"/>
      <c r="S1572"/>
      <c r="T1572">
        <v>271448</v>
      </c>
      <c r="U1572">
        <v>405811</v>
      </c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 spans="1:60" ht="15" x14ac:dyDescent="0.25">
      <c r="A1573">
        <v>12</v>
      </c>
      <c r="B1573" t="s">
        <v>3253</v>
      </c>
      <c r="C1573" t="s">
        <v>3254</v>
      </c>
      <c r="D1573" t="s">
        <v>3255</v>
      </c>
      <c r="E1573" t="s">
        <v>3256</v>
      </c>
      <c r="F1573">
        <v>608457</v>
      </c>
      <c r="G1573">
        <v>0</v>
      </c>
      <c r="H1573"/>
      <c r="I1573"/>
      <c r="J1573"/>
      <c r="K1573"/>
      <c r="L1573"/>
      <c r="M1573">
        <v>1265592</v>
      </c>
      <c r="N1573">
        <v>126559</v>
      </c>
      <c r="O1573">
        <v>106903</v>
      </c>
      <c r="P1573"/>
      <c r="Q1573"/>
      <c r="R1573"/>
      <c r="S1573"/>
      <c r="T1573">
        <v>288747</v>
      </c>
      <c r="U1573">
        <v>976845</v>
      </c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 spans="1:60" ht="15" x14ac:dyDescent="0.25">
      <c r="A1574">
        <v>12</v>
      </c>
      <c r="B1574" t="s">
        <v>3257</v>
      </c>
      <c r="C1574" t="s">
        <v>3258</v>
      </c>
      <c r="D1574" t="s">
        <v>3259</v>
      </c>
      <c r="E1574" t="s">
        <v>3078</v>
      </c>
      <c r="F1574">
        <v>396798</v>
      </c>
      <c r="G1574">
        <v>0</v>
      </c>
      <c r="H1574"/>
      <c r="I1574"/>
      <c r="J1574"/>
      <c r="K1574"/>
      <c r="L1574"/>
      <c r="M1574">
        <v>828586</v>
      </c>
      <c r="N1574">
        <v>64630</v>
      </c>
      <c r="O1574">
        <v>69396</v>
      </c>
      <c r="P1574"/>
      <c r="Q1574"/>
      <c r="R1574"/>
      <c r="S1574"/>
      <c r="T1574">
        <v>349842</v>
      </c>
      <c r="U1574">
        <v>478744</v>
      </c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 spans="1:60" ht="15" x14ac:dyDescent="0.25">
      <c r="A1575">
        <v>12</v>
      </c>
      <c r="B1575" t="s">
        <v>3260</v>
      </c>
      <c r="C1575" t="s">
        <v>3261</v>
      </c>
      <c r="D1575" t="s">
        <v>3111</v>
      </c>
      <c r="E1575" t="s">
        <v>3133</v>
      </c>
      <c r="F1575">
        <v>539547</v>
      </c>
      <c r="G1575">
        <v>0</v>
      </c>
      <c r="H1575"/>
      <c r="I1575"/>
      <c r="J1575"/>
      <c r="K1575"/>
      <c r="L1575"/>
      <c r="M1575">
        <v>979344</v>
      </c>
      <c r="N1575">
        <v>97934</v>
      </c>
      <c r="O1575">
        <v>81141</v>
      </c>
      <c r="P1575"/>
      <c r="Q1575"/>
      <c r="R1575"/>
      <c r="S1575"/>
      <c r="T1575">
        <v>464331</v>
      </c>
      <c r="U1575">
        <v>515013</v>
      </c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 spans="1:60" ht="15" x14ac:dyDescent="0.25">
      <c r="A1576">
        <v>12</v>
      </c>
      <c r="B1576" t="s">
        <v>3262</v>
      </c>
      <c r="C1576" t="s">
        <v>3263</v>
      </c>
      <c r="D1576" t="s">
        <v>3264</v>
      </c>
      <c r="E1576" t="s">
        <v>3121</v>
      </c>
      <c r="F1576">
        <v>539547</v>
      </c>
      <c r="G1576">
        <v>0</v>
      </c>
      <c r="H1576"/>
      <c r="I1576"/>
      <c r="J1576"/>
      <c r="K1576"/>
      <c r="L1576"/>
      <c r="M1576">
        <v>75536</v>
      </c>
      <c r="N1576">
        <v>7554</v>
      </c>
      <c r="O1576">
        <v>0</v>
      </c>
      <c r="P1576"/>
      <c r="Q1576"/>
      <c r="R1576"/>
      <c r="S1576"/>
      <c r="T1576">
        <v>43954</v>
      </c>
      <c r="U1576">
        <v>31582</v>
      </c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 spans="1:60" ht="15" x14ac:dyDescent="0.25">
      <c r="A1577">
        <v>12</v>
      </c>
      <c r="B1577" t="s">
        <v>3265</v>
      </c>
      <c r="C1577" t="s">
        <v>3266</v>
      </c>
      <c r="D1577" t="s">
        <v>3267</v>
      </c>
      <c r="E1577" t="s">
        <v>3082</v>
      </c>
      <c r="F1577">
        <v>396798</v>
      </c>
      <c r="G1577">
        <v>0</v>
      </c>
      <c r="H1577"/>
      <c r="I1577"/>
      <c r="J1577"/>
      <c r="K1577"/>
      <c r="L1577"/>
      <c r="M1577">
        <v>539645</v>
      </c>
      <c r="N1577">
        <v>53965</v>
      </c>
      <c r="O1577">
        <v>41568</v>
      </c>
      <c r="P1577"/>
      <c r="Q1577"/>
      <c r="R1577"/>
      <c r="S1577"/>
      <c r="T1577">
        <v>132601</v>
      </c>
      <c r="U1577">
        <v>407044</v>
      </c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 spans="1:60" ht="15" x14ac:dyDescent="0.25">
      <c r="A1578">
        <v>12</v>
      </c>
      <c r="B1578" t="s">
        <v>3268</v>
      </c>
      <c r="C1578" t="s">
        <v>3269</v>
      </c>
      <c r="D1578" t="s">
        <v>3270</v>
      </c>
      <c r="E1578" t="s">
        <v>3271</v>
      </c>
      <c r="F1578">
        <v>535286</v>
      </c>
      <c r="G1578">
        <v>0</v>
      </c>
      <c r="H1578"/>
      <c r="I1578"/>
      <c r="J1578"/>
      <c r="K1578"/>
      <c r="L1578"/>
      <c r="M1578">
        <v>1184322</v>
      </c>
      <c r="N1578">
        <v>118432</v>
      </c>
      <c r="O1578">
        <v>99589</v>
      </c>
      <c r="P1578"/>
      <c r="Q1578"/>
      <c r="R1578"/>
      <c r="S1578"/>
      <c r="T1578">
        <v>249074</v>
      </c>
      <c r="U1578">
        <v>935248</v>
      </c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 spans="1:60" ht="15" x14ac:dyDescent="0.25">
      <c r="A1579">
        <v>12</v>
      </c>
      <c r="B1579" t="s">
        <v>3272</v>
      </c>
      <c r="C1579" t="s">
        <v>3273</v>
      </c>
      <c r="D1579" t="s">
        <v>3274</v>
      </c>
      <c r="E1579" t="s">
        <v>3117</v>
      </c>
      <c r="F1579">
        <v>539547</v>
      </c>
      <c r="G1579">
        <v>0</v>
      </c>
      <c r="H1579"/>
      <c r="I1579"/>
      <c r="J1579"/>
      <c r="K1579"/>
      <c r="L1579"/>
      <c r="M1579">
        <v>1419683</v>
      </c>
      <c r="N1579">
        <v>141968</v>
      </c>
      <c r="O1579">
        <v>120771</v>
      </c>
      <c r="P1579"/>
      <c r="Q1579"/>
      <c r="R1579"/>
      <c r="S1579"/>
      <c r="T1579">
        <v>302434</v>
      </c>
      <c r="U1579">
        <v>1117249</v>
      </c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 spans="1:60" ht="15" x14ac:dyDescent="0.25">
      <c r="A1580">
        <v>12</v>
      </c>
      <c r="B1580" t="s">
        <v>3518</v>
      </c>
      <c r="C1580" t="s">
        <v>3123</v>
      </c>
      <c r="D1580" t="s">
        <v>3519</v>
      </c>
      <c r="E1580" t="s">
        <v>3520</v>
      </c>
      <c r="F1580">
        <v>535286</v>
      </c>
      <c r="G1580">
        <v>0</v>
      </c>
      <c r="H1580"/>
      <c r="I1580"/>
      <c r="J1580"/>
      <c r="K1580"/>
      <c r="L1580"/>
      <c r="M1580">
        <v>1128116</v>
      </c>
      <c r="N1580">
        <v>112812</v>
      </c>
      <c r="O1580">
        <v>94530</v>
      </c>
      <c r="P1580"/>
      <c r="Q1580"/>
      <c r="R1580"/>
      <c r="S1580"/>
      <c r="T1580">
        <v>262745</v>
      </c>
      <c r="U1580">
        <v>865371</v>
      </c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 spans="1:60" ht="15" x14ac:dyDescent="0.25">
      <c r="A1581">
        <v>12</v>
      </c>
      <c r="B1581" t="s">
        <v>3275</v>
      </c>
      <c r="C1581" t="s">
        <v>3276</v>
      </c>
      <c r="D1581" t="s">
        <v>3277</v>
      </c>
      <c r="E1581" t="s">
        <v>3228</v>
      </c>
      <c r="F1581">
        <v>396798</v>
      </c>
      <c r="G1581">
        <v>0</v>
      </c>
      <c r="H1581"/>
      <c r="I1581"/>
      <c r="J1581"/>
      <c r="K1581"/>
      <c r="L1581"/>
      <c r="M1581">
        <v>703324</v>
      </c>
      <c r="N1581">
        <v>70332</v>
      </c>
      <c r="O1581">
        <v>56299</v>
      </c>
      <c r="P1581"/>
      <c r="Q1581"/>
      <c r="R1581"/>
      <c r="S1581"/>
      <c r="T1581">
        <v>190067</v>
      </c>
      <c r="U1581">
        <v>513257</v>
      </c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 spans="1:60" ht="15" x14ac:dyDescent="0.25">
      <c r="A1582">
        <v>12</v>
      </c>
      <c r="B1582" t="s">
        <v>3504</v>
      </c>
      <c r="C1582" t="s">
        <v>3505</v>
      </c>
      <c r="D1582" t="s">
        <v>3506</v>
      </c>
      <c r="E1582" t="s">
        <v>3507</v>
      </c>
      <c r="F1582">
        <v>535286</v>
      </c>
      <c r="G1582">
        <v>0</v>
      </c>
      <c r="H1582"/>
      <c r="I1582"/>
      <c r="J1582"/>
      <c r="K1582"/>
      <c r="L1582"/>
      <c r="M1582">
        <v>1289036</v>
      </c>
      <c r="N1582">
        <v>128904</v>
      </c>
      <c r="O1582">
        <v>109013</v>
      </c>
      <c r="P1582"/>
      <c r="Q1582"/>
      <c r="R1582"/>
      <c r="S1582"/>
      <c r="T1582">
        <v>254270</v>
      </c>
      <c r="U1582">
        <v>1034766</v>
      </c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 spans="1:60" ht="15" x14ac:dyDescent="0.25">
      <c r="A1583">
        <v>12</v>
      </c>
      <c r="B1583" t="s">
        <v>3278</v>
      </c>
      <c r="C1583" t="s">
        <v>3279</v>
      </c>
      <c r="D1583" t="s">
        <v>3280</v>
      </c>
      <c r="E1583" t="s">
        <v>3281</v>
      </c>
      <c r="F1583">
        <v>412398</v>
      </c>
      <c r="G1583">
        <v>0</v>
      </c>
      <c r="H1583"/>
      <c r="I1583"/>
      <c r="J1583"/>
      <c r="K1583"/>
      <c r="L1583"/>
      <c r="M1583">
        <v>768091</v>
      </c>
      <c r="N1583">
        <v>76809</v>
      </c>
      <c r="O1583">
        <v>62128</v>
      </c>
      <c r="P1583"/>
      <c r="Q1583"/>
      <c r="R1583"/>
      <c r="S1583"/>
      <c r="T1583">
        <v>154061</v>
      </c>
      <c r="U1583">
        <v>614030</v>
      </c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 spans="1:60" ht="15" x14ac:dyDescent="0.25">
      <c r="A1584">
        <v>12</v>
      </c>
      <c r="B1584" t="s">
        <v>3282</v>
      </c>
      <c r="C1584" t="s">
        <v>3283</v>
      </c>
      <c r="D1584" t="s">
        <v>3284</v>
      </c>
      <c r="E1584" t="s">
        <v>3285</v>
      </c>
      <c r="F1584">
        <v>371016</v>
      </c>
      <c r="G1584">
        <v>0</v>
      </c>
      <c r="H1584"/>
      <c r="I1584"/>
      <c r="J1584"/>
      <c r="K1584"/>
      <c r="L1584"/>
      <c r="M1584">
        <v>504582</v>
      </c>
      <c r="N1584">
        <v>50458</v>
      </c>
      <c r="O1584">
        <v>38412</v>
      </c>
      <c r="P1584"/>
      <c r="Q1584"/>
      <c r="R1584"/>
      <c r="S1584"/>
      <c r="T1584">
        <v>103580</v>
      </c>
      <c r="U1584">
        <v>401002</v>
      </c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 spans="1:60" ht="15" x14ac:dyDescent="0.25">
      <c r="A1585">
        <v>12</v>
      </c>
      <c r="B1585" t="s">
        <v>3286</v>
      </c>
      <c r="C1585" t="s">
        <v>3287</v>
      </c>
      <c r="D1585" t="s">
        <v>3288</v>
      </c>
      <c r="E1585" t="s">
        <v>3289</v>
      </c>
      <c r="F1585">
        <v>550369</v>
      </c>
      <c r="G1585">
        <v>0</v>
      </c>
      <c r="H1585"/>
      <c r="I1585"/>
      <c r="J1585"/>
      <c r="K1585"/>
      <c r="L1585"/>
      <c r="M1585">
        <v>1261722</v>
      </c>
      <c r="N1585">
        <v>126172</v>
      </c>
      <c r="O1585">
        <v>106555</v>
      </c>
      <c r="P1585"/>
      <c r="Q1585"/>
      <c r="R1585"/>
      <c r="S1585"/>
      <c r="T1585">
        <v>249231</v>
      </c>
      <c r="U1585">
        <v>1012491</v>
      </c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 spans="1:60" ht="15" x14ac:dyDescent="0.25">
      <c r="A1586">
        <v>12</v>
      </c>
      <c r="B1586" t="s">
        <v>3290</v>
      </c>
      <c r="C1586" t="s">
        <v>3291</v>
      </c>
      <c r="D1586" t="s">
        <v>3292</v>
      </c>
      <c r="E1586" t="s">
        <v>3150</v>
      </c>
      <c r="F1586">
        <v>535286</v>
      </c>
      <c r="G1586">
        <v>0</v>
      </c>
      <c r="H1586"/>
      <c r="I1586"/>
      <c r="J1586"/>
      <c r="K1586"/>
      <c r="L1586"/>
      <c r="M1586">
        <v>1024739</v>
      </c>
      <c r="N1586">
        <v>102474</v>
      </c>
      <c r="O1586">
        <v>85227</v>
      </c>
      <c r="P1586"/>
      <c r="Q1586"/>
      <c r="R1586"/>
      <c r="S1586"/>
      <c r="T1586">
        <v>249704</v>
      </c>
      <c r="U1586">
        <v>775035</v>
      </c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 spans="1:60" ht="15" x14ac:dyDescent="0.25">
      <c r="A1587">
        <v>12</v>
      </c>
      <c r="B1587" t="s">
        <v>3293</v>
      </c>
      <c r="C1587" t="s">
        <v>3294</v>
      </c>
      <c r="D1587" t="s">
        <v>3295</v>
      </c>
      <c r="E1587" t="s">
        <v>3296</v>
      </c>
      <c r="F1587">
        <v>535286</v>
      </c>
      <c r="G1587">
        <v>0</v>
      </c>
      <c r="H1587"/>
      <c r="I1587"/>
      <c r="J1587"/>
      <c r="K1587"/>
      <c r="L1587"/>
      <c r="M1587">
        <v>1055853</v>
      </c>
      <c r="N1587">
        <v>105585</v>
      </c>
      <c r="O1587">
        <v>88027</v>
      </c>
      <c r="P1587"/>
      <c r="Q1587"/>
      <c r="R1587"/>
      <c r="S1587"/>
      <c r="T1587">
        <v>253015</v>
      </c>
      <c r="U1587">
        <v>802838</v>
      </c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 spans="1:60" ht="15" x14ac:dyDescent="0.25">
      <c r="A1588">
        <v>12</v>
      </c>
      <c r="B1588" t="s">
        <v>3297</v>
      </c>
      <c r="C1588" t="s">
        <v>3298</v>
      </c>
      <c r="D1588" t="s">
        <v>3299</v>
      </c>
      <c r="E1588" t="s">
        <v>3184</v>
      </c>
      <c r="F1588">
        <v>535286</v>
      </c>
      <c r="G1588">
        <v>0</v>
      </c>
      <c r="H1588"/>
      <c r="I1588"/>
      <c r="J1588"/>
      <c r="K1588"/>
      <c r="L1588"/>
      <c r="M1588">
        <v>1334200</v>
      </c>
      <c r="N1588">
        <v>133420</v>
      </c>
      <c r="O1588">
        <v>113078</v>
      </c>
      <c r="P1588"/>
      <c r="Q1588"/>
      <c r="R1588"/>
      <c r="S1588"/>
      <c r="T1588">
        <v>276251</v>
      </c>
      <c r="U1588">
        <v>1057949</v>
      </c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 spans="1:60" ht="15" x14ac:dyDescent="0.25">
      <c r="A1589">
        <v>12</v>
      </c>
      <c r="B1589" t="s">
        <v>3304</v>
      </c>
      <c r="C1589" t="s">
        <v>3305</v>
      </c>
      <c r="D1589" t="s">
        <v>3306</v>
      </c>
      <c r="E1589" t="s">
        <v>3150</v>
      </c>
      <c r="F1589">
        <v>535286</v>
      </c>
      <c r="G1589">
        <v>0</v>
      </c>
      <c r="H1589"/>
      <c r="I1589"/>
      <c r="J1589"/>
      <c r="K1589"/>
      <c r="L1589"/>
      <c r="M1589">
        <v>867164</v>
      </c>
      <c r="N1589">
        <v>86716</v>
      </c>
      <c r="O1589">
        <v>71045</v>
      </c>
      <c r="P1589"/>
      <c r="Q1589"/>
      <c r="R1589"/>
      <c r="S1589"/>
      <c r="T1589">
        <v>200064</v>
      </c>
      <c r="U1589">
        <v>667100</v>
      </c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 spans="1:60" ht="15" x14ac:dyDescent="0.25">
      <c r="A1590">
        <v>12</v>
      </c>
      <c r="B1590" t="s">
        <v>3307</v>
      </c>
      <c r="C1590" t="s">
        <v>3308</v>
      </c>
      <c r="D1590" t="s">
        <v>3309</v>
      </c>
      <c r="E1590" t="s">
        <v>3154</v>
      </c>
      <c r="F1590">
        <v>535286</v>
      </c>
      <c r="G1590">
        <v>0</v>
      </c>
      <c r="H1590"/>
      <c r="I1590"/>
      <c r="J1590"/>
      <c r="K1590"/>
      <c r="L1590"/>
      <c r="M1590">
        <v>1091984</v>
      </c>
      <c r="N1590">
        <v>109198</v>
      </c>
      <c r="O1590">
        <v>91279</v>
      </c>
      <c r="P1590"/>
      <c r="Q1590"/>
      <c r="R1590"/>
      <c r="S1590"/>
      <c r="T1590">
        <v>229930</v>
      </c>
      <c r="U1590">
        <v>862054</v>
      </c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 spans="1:60" ht="15" x14ac:dyDescent="0.25">
      <c r="A1591">
        <v>12</v>
      </c>
      <c r="B1591" t="s">
        <v>3310</v>
      </c>
      <c r="C1591" t="s">
        <v>3258</v>
      </c>
      <c r="D1591" t="s">
        <v>3311</v>
      </c>
      <c r="E1591" t="s">
        <v>3133</v>
      </c>
      <c r="F1591">
        <v>539547</v>
      </c>
      <c r="G1591">
        <v>0</v>
      </c>
      <c r="H1591"/>
      <c r="I1591"/>
      <c r="J1591"/>
      <c r="K1591"/>
      <c r="L1591"/>
      <c r="M1591">
        <v>1023791</v>
      </c>
      <c r="N1591">
        <v>102379</v>
      </c>
      <c r="O1591">
        <v>85141</v>
      </c>
      <c r="P1591"/>
      <c r="Q1591"/>
      <c r="R1591"/>
      <c r="S1591"/>
      <c r="T1591">
        <v>203915</v>
      </c>
      <c r="U1591">
        <v>819876</v>
      </c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 spans="1:60" ht="15" x14ac:dyDescent="0.25">
      <c r="A1592">
        <v>12</v>
      </c>
      <c r="B1592" t="s">
        <v>3312</v>
      </c>
      <c r="C1592" t="s">
        <v>3313</v>
      </c>
      <c r="D1592" t="s">
        <v>3314</v>
      </c>
      <c r="E1592" t="s">
        <v>3315</v>
      </c>
      <c r="F1592">
        <v>373591</v>
      </c>
      <c r="G1592">
        <v>0</v>
      </c>
      <c r="H1592"/>
      <c r="I1592"/>
      <c r="J1592"/>
      <c r="K1592"/>
      <c r="L1592"/>
      <c r="M1592">
        <v>597745</v>
      </c>
      <c r="N1592">
        <v>59775</v>
      </c>
      <c r="O1592">
        <v>46797</v>
      </c>
      <c r="P1592"/>
      <c r="Q1592"/>
      <c r="R1592"/>
      <c r="S1592"/>
      <c r="T1592">
        <v>124308</v>
      </c>
      <c r="U1592">
        <v>473437</v>
      </c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 spans="1:60" ht="15" x14ac:dyDescent="0.25">
      <c r="A1593">
        <v>12</v>
      </c>
      <c r="B1593" t="s">
        <v>3316</v>
      </c>
      <c r="C1593" t="s">
        <v>3317</v>
      </c>
      <c r="D1593" t="s">
        <v>3146</v>
      </c>
      <c r="E1593" t="s">
        <v>3318</v>
      </c>
      <c r="F1593">
        <v>535286</v>
      </c>
      <c r="G1593">
        <v>0</v>
      </c>
      <c r="H1593"/>
      <c r="I1593"/>
      <c r="J1593"/>
      <c r="K1593"/>
      <c r="L1593"/>
      <c r="M1593">
        <v>717283</v>
      </c>
      <c r="N1593">
        <v>71728</v>
      </c>
      <c r="O1593">
        <v>57555</v>
      </c>
      <c r="P1593"/>
      <c r="Q1593"/>
      <c r="R1593"/>
      <c r="S1593"/>
      <c r="T1593">
        <v>301986</v>
      </c>
      <c r="U1593">
        <v>415297</v>
      </c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 spans="1:60" ht="15" x14ac:dyDescent="0.25">
      <c r="A1594">
        <v>12</v>
      </c>
      <c r="B1594" t="s">
        <v>3319</v>
      </c>
      <c r="C1594" t="s">
        <v>3320</v>
      </c>
      <c r="D1594" t="s">
        <v>3139</v>
      </c>
      <c r="E1594" t="s">
        <v>3150</v>
      </c>
      <c r="F1594">
        <v>577826</v>
      </c>
      <c r="G1594">
        <v>0</v>
      </c>
      <c r="H1594"/>
      <c r="I1594"/>
      <c r="J1594"/>
      <c r="K1594"/>
      <c r="L1594"/>
      <c r="M1594">
        <v>1367282</v>
      </c>
      <c r="N1594">
        <v>136728</v>
      </c>
      <c r="O1594">
        <v>116055</v>
      </c>
      <c r="P1594"/>
      <c r="Q1594"/>
      <c r="R1594"/>
      <c r="S1594"/>
      <c r="T1594">
        <v>284561</v>
      </c>
      <c r="U1594">
        <v>1082721</v>
      </c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 spans="1:60" ht="15" x14ac:dyDescent="0.25">
      <c r="A1595">
        <v>12</v>
      </c>
      <c r="B1595" t="s">
        <v>3325</v>
      </c>
      <c r="C1595" t="s">
        <v>3326</v>
      </c>
      <c r="D1595" t="s">
        <v>3327</v>
      </c>
      <c r="E1595" t="s">
        <v>3328</v>
      </c>
      <c r="F1595">
        <v>535286</v>
      </c>
      <c r="G1595">
        <v>0</v>
      </c>
      <c r="H1595"/>
      <c r="I1595"/>
      <c r="J1595"/>
      <c r="K1595"/>
      <c r="L1595"/>
      <c r="M1595">
        <v>1186997</v>
      </c>
      <c r="N1595">
        <v>118700</v>
      </c>
      <c r="O1595">
        <v>99830</v>
      </c>
      <c r="P1595"/>
      <c r="Q1595"/>
      <c r="R1595"/>
      <c r="S1595"/>
      <c r="T1595">
        <v>294233</v>
      </c>
      <c r="U1595">
        <v>892764</v>
      </c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 spans="1:60" ht="15" x14ac:dyDescent="0.25">
      <c r="A1596">
        <v>12</v>
      </c>
      <c r="B1596" t="s">
        <v>3329</v>
      </c>
      <c r="C1596" t="s">
        <v>3330</v>
      </c>
      <c r="D1596" t="s">
        <v>3331</v>
      </c>
      <c r="E1596" t="s">
        <v>3137</v>
      </c>
      <c r="F1596">
        <v>535286</v>
      </c>
      <c r="G1596">
        <v>0</v>
      </c>
      <c r="H1596"/>
      <c r="I1596"/>
      <c r="J1596"/>
      <c r="K1596"/>
      <c r="L1596"/>
      <c r="M1596">
        <v>1074921</v>
      </c>
      <c r="N1596">
        <v>107492</v>
      </c>
      <c r="O1596">
        <v>89743</v>
      </c>
      <c r="P1596"/>
      <c r="Q1596"/>
      <c r="R1596"/>
      <c r="S1596"/>
      <c r="T1596">
        <v>288738</v>
      </c>
      <c r="U1596">
        <v>786183</v>
      </c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 spans="1:60" ht="15" x14ac:dyDescent="0.25">
      <c r="A1597">
        <v>12</v>
      </c>
      <c r="B1597" t="s">
        <v>3332</v>
      </c>
      <c r="C1597" t="s">
        <v>3298</v>
      </c>
      <c r="D1597" t="s">
        <v>3333</v>
      </c>
      <c r="E1597" t="s">
        <v>3121</v>
      </c>
      <c r="F1597">
        <v>535286</v>
      </c>
      <c r="G1597">
        <v>0</v>
      </c>
      <c r="H1597"/>
      <c r="I1597"/>
      <c r="J1597"/>
      <c r="K1597"/>
      <c r="L1597"/>
      <c r="M1597">
        <v>1090646</v>
      </c>
      <c r="N1597">
        <v>109065</v>
      </c>
      <c r="O1597">
        <v>91158</v>
      </c>
      <c r="P1597"/>
      <c r="Q1597"/>
      <c r="R1597"/>
      <c r="S1597"/>
      <c r="T1597">
        <v>216576</v>
      </c>
      <c r="U1597">
        <v>874070</v>
      </c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 spans="1:60" ht="15" x14ac:dyDescent="0.25">
      <c r="A1598">
        <v>12</v>
      </c>
      <c r="B1598" t="s">
        <v>3334</v>
      </c>
      <c r="C1598" t="s">
        <v>3335</v>
      </c>
      <c r="D1598" t="s">
        <v>3073</v>
      </c>
      <c r="E1598" t="s">
        <v>3336</v>
      </c>
      <c r="F1598">
        <v>734053</v>
      </c>
      <c r="G1598">
        <v>0</v>
      </c>
      <c r="H1598"/>
      <c r="I1598"/>
      <c r="J1598"/>
      <c r="K1598"/>
      <c r="L1598"/>
      <c r="M1598">
        <v>1541511</v>
      </c>
      <c r="N1598">
        <v>154151</v>
      </c>
      <c r="O1598">
        <v>131736</v>
      </c>
      <c r="P1598"/>
      <c r="Q1598"/>
      <c r="R1598"/>
      <c r="S1598"/>
      <c r="T1598">
        <v>512328</v>
      </c>
      <c r="U1598">
        <v>1029183</v>
      </c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 spans="1:60" ht="15" x14ac:dyDescent="0.25">
      <c r="A1599">
        <v>12</v>
      </c>
      <c r="B1599" t="s">
        <v>3148</v>
      </c>
      <c r="C1599" t="s">
        <v>3337</v>
      </c>
      <c r="D1599" t="s">
        <v>3338</v>
      </c>
      <c r="E1599" t="s">
        <v>3339</v>
      </c>
      <c r="F1599">
        <v>711230</v>
      </c>
      <c r="G1599">
        <v>0</v>
      </c>
      <c r="H1599"/>
      <c r="I1599"/>
      <c r="J1599"/>
      <c r="K1599"/>
      <c r="L1599"/>
      <c r="M1599">
        <v>1473378</v>
      </c>
      <c r="N1599">
        <v>147338</v>
      </c>
      <c r="O1599">
        <v>125604</v>
      </c>
      <c r="P1599"/>
      <c r="Q1599"/>
      <c r="R1599"/>
      <c r="S1599"/>
      <c r="T1599">
        <v>640454</v>
      </c>
      <c r="U1599">
        <v>832924</v>
      </c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 spans="1:60" ht="15" x14ac:dyDescent="0.25">
      <c r="A1600">
        <v>12</v>
      </c>
      <c r="B1600" t="s">
        <v>3340</v>
      </c>
      <c r="C1600" t="s">
        <v>3341</v>
      </c>
      <c r="D1600" t="s">
        <v>3342</v>
      </c>
      <c r="E1600" t="s">
        <v>3343</v>
      </c>
      <c r="F1600">
        <v>633221</v>
      </c>
      <c r="G1600">
        <v>0</v>
      </c>
      <c r="H1600"/>
      <c r="I1600"/>
      <c r="J1600"/>
      <c r="K1600"/>
      <c r="L1600"/>
      <c r="M1600">
        <v>1076475</v>
      </c>
      <c r="N1600">
        <v>83965</v>
      </c>
      <c r="O1600">
        <v>92251</v>
      </c>
      <c r="P1600"/>
      <c r="Q1600"/>
      <c r="R1600"/>
      <c r="S1600"/>
      <c r="T1600">
        <v>403148</v>
      </c>
      <c r="U1600">
        <v>673327</v>
      </c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 spans="1:60" ht="15" x14ac:dyDescent="0.25">
      <c r="A1601">
        <v>12</v>
      </c>
      <c r="B1601" t="s">
        <v>3344</v>
      </c>
      <c r="C1601" t="s">
        <v>3345</v>
      </c>
      <c r="D1601" t="s">
        <v>3346</v>
      </c>
      <c r="E1601" t="s">
        <v>3347</v>
      </c>
      <c r="F1601">
        <v>535286</v>
      </c>
      <c r="G1601">
        <v>0</v>
      </c>
      <c r="H1601"/>
      <c r="I1601"/>
      <c r="J1601"/>
      <c r="K1601"/>
      <c r="L1601"/>
      <c r="M1601">
        <v>1053845</v>
      </c>
      <c r="N1601">
        <v>105385</v>
      </c>
      <c r="O1601">
        <v>87846</v>
      </c>
      <c r="P1601"/>
      <c r="Q1601"/>
      <c r="R1601"/>
      <c r="S1601"/>
      <c r="T1601">
        <v>287584</v>
      </c>
      <c r="U1601">
        <v>766261</v>
      </c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 spans="1:60" ht="15" x14ac:dyDescent="0.25">
      <c r="A1602">
        <v>12</v>
      </c>
      <c r="B1602" t="s">
        <v>3348</v>
      </c>
      <c r="C1602" t="s">
        <v>3349</v>
      </c>
      <c r="D1602" t="s">
        <v>3350</v>
      </c>
      <c r="E1602" t="s">
        <v>3121</v>
      </c>
      <c r="F1602">
        <v>608457</v>
      </c>
      <c r="G1602">
        <v>0</v>
      </c>
      <c r="H1602"/>
      <c r="I1602"/>
      <c r="J1602"/>
      <c r="K1602"/>
      <c r="L1602"/>
      <c r="M1602">
        <v>1385762</v>
      </c>
      <c r="N1602">
        <v>138576</v>
      </c>
      <c r="O1602">
        <v>117719</v>
      </c>
      <c r="P1602"/>
      <c r="Q1602"/>
      <c r="R1602"/>
      <c r="S1602"/>
      <c r="T1602">
        <v>433980</v>
      </c>
      <c r="U1602">
        <v>951782</v>
      </c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 spans="1:60" ht="15" x14ac:dyDescent="0.25">
      <c r="A1603">
        <v>12</v>
      </c>
      <c r="B1603" t="s">
        <v>3351</v>
      </c>
      <c r="C1603" t="s">
        <v>3352</v>
      </c>
      <c r="D1603" t="s">
        <v>3353</v>
      </c>
      <c r="E1603" t="s">
        <v>3354</v>
      </c>
      <c r="F1603">
        <v>373591</v>
      </c>
      <c r="G1603">
        <v>0</v>
      </c>
      <c r="H1603"/>
      <c r="I1603"/>
      <c r="J1603"/>
      <c r="K1603"/>
      <c r="L1603"/>
      <c r="M1603">
        <v>496876</v>
      </c>
      <c r="N1603">
        <v>49688</v>
      </c>
      <c r="O1603">
        <v>37719</v>
      </c>
      <c r="P1603"/>
      <c r="Q1603"/>
      <c r="R1603"/>
      <c r="S1603"/>
      <c r="T1603">
        <v>102143</v>
      </c>
      <c r="U1603">
        <v>394733</v>
      </c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</row>
    <row r="1604" spans="1:60" ht="15" x14ac:dyDescent="0.25">
      <c r="A1604">
        <v>12</v>
      </c>
      <c r="B1604" t="s">
        <v>3355</v>
      </c>
      <c r="C1604" t="s">
        <v>3356</v>
      </c>
      <c r="D1604" t="s">
        <v>3357</v>
      </c>
      <c r="E1604" t="s">
        <v>3180</v>
      </c>
      <c r="F1604">
        <v>535286</v>
      </c>
      <c r="G1604">
        <v>0</v>
      </c>
      <c r="H1604"/>
      <c r="I1604"/>
      <c r="J1604"/>
      <c r="K1604"/>
      <c r="L1604"/>
      <c r="M1604">
        <v>1168263</v>
      </c>
      <c r="N1604">
        <v>116826</v>
      </c>
      <c r="O1604">
        <v>98144</v>
      </c>
      <c r="P1604"/>
      <c r="Q1604"/>
      <c r="R1604"/>
      <c r="S1604"/>
      <c r="T1604">
        <v>231323</v>
      </c>
      <c r="U1604">
        <v>936940</v>
      </c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 spans="1:60" ht="15" x14ac:dyDescent="0.25">
      <c r="A1605">
        <v>12</v>
      </c>
      <c r="B1605" t="s">
        <v>3358</v>
      </c>
      <c r="C1605" t="s">
        <v>3091</v>
      </c>
      <c r="D1605" t="s">
        <v>3359</v>
      </c>
      <c r="E1605" t="s">
        <v>3360</v>
      </c>
      <c r="F1605">
        <v>535286</v>
      </c>
      <c r="G1605">
        <v>0</v>
      </c>
      <c r="H1605"/>
      <c r="I1605"/>
      <c r="J1605"/>
      <c r="K1605"/>
      <c r="L1605"/>
      <c r="M1605">
        <v>1189673</v>
      </c>
      <c r="N1605">
        <v>118967</v>
      </c>
      <c r="O1605">
        <v>100071</v>
      </c>
      <c r="P1605"/>
      <c r="Q1605"/>
      <c r="R1605"/>
      <c r="S1605"/>
      <c r="T1605">
        <v>304541</v>
      </c>
      <c r="U1605">
        <v>885132</v>
      </c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 spans="1:60" ht="15" x14ac:dyDescent="0.25">
      <c r="A1606">
        <v>12</v>
      </c>
      <c r="B1606" t="s">
        <v>3361</v>
      </c>
      <c r="C1606" t="s">
        <v>3362</v>
      </c>
      <c r="D1606" t="s">
        <v>3363</v>
      </c>
      <c r="E1606" t="s">
        <v>3364</v>
      </c>
      <c r="F1606">
        <v>535286</v>
      </c>
      <c r="G1606">
        <v>0</v>
      </c>
      <c r="H1606"/>
      <c r="I1606"/>
      <c r="J1606"/>
      <c r="K1606"/>
      <c r="L1606"/>
      <c r="M1606">
        <v>1095999</v>
      </c>
      <c r="N1606">
        <v>109600</v>
      </c>
      <c r="O1606">
        <v>91640</v>
      </c>
      <c r="P1606"/>
      <c r="Q1606"/>
      <c r="R1606"/>
      <c r="S1606"/>
      <c r="T1606">
        <v>250443</v>
      </c>
      <c r="U1606">
        <v>845556</v>
      </c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 spans="1:60" ht="15" x14ac:dyDescent="0.25">
      <c r="A1607">
        <v>12</v>
      </c>
      <c r="B1607" t="s">
        <v>3365</v>
      </c>
      <c r="C1607" t="s">
        <v>3366</v>
      </c>
      <c r="D1607" t="s">
        <v>3288</v>
      </c>
      <c r="E1607" t="s">
        <v>3150</v>
      </c>
      <c r="F1607">
        <v>577826</v>
      </c>
      <c r="G1607">
        <v>0</v>
      </c>
      <c r="H1607"/>
      <c r="I1607"/>
      <c r="J1607"/>
      <c r="K1607"/>
      <c r="L1607"/>
      <c r="M1607">
        <v>1335501</v>
      </c>
      <c r="N1607">
        <v>133550</v>
      </c>
      <c r="O1607">
        <v>113195</v>
      </c>
      <c r="P1607"/>
      <c r="Q1607"/>
      <c r="R1607"/>
      <c r="S1607"/>
      <c r="T1607">
        <v>263523</v>
      </c>
      <c r="U1607">
        <v>1071978</v>
      </c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 spans="1:60" ht="15" x14ac:dyDescent="0.25">
      <c r="A1608">
        <v>12</v>
      </c>
      <c r="B1608" t="s">
        <v>3367</v>
      </c>
      <c r="C1608" t="s">
        <v>3368</v>
      </c>
      <c r="D1608" t="s">
        <v>3369</v>
      </c>
      <c r="E1608" t="s">
        <v>3150</v>
      </c>
      <c r="F1608">
        <v>550369</v>
      </c>
      <c r="G1608">
        <v>0</v>
      </c>
      <c r="H1608"/>
      <c r="I1608"/>
      <c r="J1608"/>
      <c r="K1608"/>
      <c r="L1608"/>
      <c r="M1608">
        <v>1250714</v>
      </c>
      <c r="N1608">
        <v>125071</v>
      </c>
      <c r="O1608">
        <v>105564</v>
      </c>
      <c r="P1608"/>
      <c r="Q1608"/>
      <c r="R1608"/>
      <c r="S1608"/>
      <c r="T1608">
        <v>254489</v>
      </c>
      <c r="U1608">
        <v>996225</v>
      </c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 spans="1:60" ht="15" x14ac:dyDescent="0.25">
      <c r="A1609">
        <v>12</v>
      </c>
      <c r="B1609" t="s">
        <v>3370</v>
      </c>
      <c r="C1609" t="s">
        <v>3371</v>
      </c>
      <c r="D1609" t="s">
        <v>3372</v>
      </c>
      <c r="E1609" t="s">
        <v>3150</v>
      </c>
      <c r="F1609">
        <v>550369</v>
      </c>
      <c r="G1609">
        <v>0</v>
      </c>
      <c r="H1609"/>
      <c r="I1609"/>
      <c r="J1609"/>
      <c r="K1609"/>
      <c r="L1609"/>
      <c r="M1609">
        <v>1109682</v>
      </c>
      <c r="N1609">
        <v>110968</v>
      </c>
      <c r="O1609">
        <v>92871</v>
      </c>
      <c r="P1609"/>
      <c r="Q1609"/>
      <c r="R1609"/>
      <c r="S1609"/>
      <c r="T1609">
        <v>234943</v>
      </c>
      <c r="U1609">
        <v>874739</v>
      </c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 spans="1:60" ht="15" x14ac:dyDescent="0.25">
      <c r="A1610">
        <v>12</v>
      </c>
      <c r="B1610" t="s">
        <v>3373</v>
      </c>
      <c r="C1610" t="s">
        <v>3374</v>
      </c>
      <c r="D1610" t="s">
        <v>3375</v>
      </c>
      <c r="E1610" t="s">
        <v>3376</v>
      </c>
      <c r="F1610">
        <v>577826</v>
      </c>
      <c r="G1610">
        <v>0</v>
      </c>
      <c r="H1610"/>
      <c r="I1610"/>
      <c r="J1610"/>
      <c r="K1610"/>
      <c r="L1610"/>
      <c r="M1610">
        <v>1273024</v>
      </c>
      <c r="N1610">
        <v>127302</v>
      </c>
      <c r="O1610">
        <v>107572</v>
      </c>
      <c r="P1610"/>
      <c r="Q1610"/>
      <c r="R1610"/>
      <c r="S1610"/>
      <c r="T1610">
        <v>266152</v>
      </c>
      <c r="U1610">
        <v>1006872</v>
      </c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 spans="1:60" ht="15" x14ac:dyDescent="0.25">
      <c r="A1611">
        <v>12</v>
      </c>
      <c r="B1611" t="s">
        <v>3380</v>
      </c>
      <c r="C1611" t="s">
        <v>3381</v>
      </c>
      <c r="D1611" t="s">
        <v>3382</v>
      </c>
      <c r="E1611" t="s">
        <v>3383</v>
      </c>
      <c r="F1611">
        <v>452155</v>
      </c>
      <c r="G1611">
        <v>0</v>
      </c>
      <c r="H1611"/>
      <c r="I1611"/>
      <c r="J1611"/>
      <c r="K1611"/>
      <c r="L1611"/>
      <c r="M1611">
        <v>759620</v>
      </c>
      <c r="N1611">
        <v>75962</v>
      </c>
      <c r="O1611">
        <v>61366</v>
      </c>
      <c r="P1611"/>
      <c r="Q1611"/>
      <c r="R1611"/>
      <c r="S1611"/>
      <c r="T1611">
        <v>152850</v>
      </c>
      <c r="U1611">
        <v>606770</v>
      </c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 spans="1:60" ht="15" x14ac:dyDescent="0.25">
      <c r="A1612">
        <v>12</v>
      </c>
      <c r="B1612" t="s">
        <v>3384</v>
      </c>
      <c r="C1612" t="s">
        <v>3385</v>
      </c>
      <c r="D1612" t="s">
        <v>3386</v>
      </c>
      <c r="E1612" t="s">
        <v>3387</v>
      </c>
      <c r="F1612">
        <v>563430</v>
      </c>
      <c r="G1612">
        <v>0</v>
      </c>
      <c r="H1612"/>
      <c r="I1612"/>
      <c r="J1612"/>
      <c r="K1612"/>
      <c r="L1612"/>
      <c r="M1612">
        <v>1070518</v>
      </c>
      <c r="N1612">
        <v>107052</v>
      </c>
      <c r="O1612">
        <v>89347</v>
      </c>
      <c r="P1612"/>
      <c r="Q1612"/>
      <c r="R1612"/>
      <c r="S1612"/>
      <c r="T1612">
        <v>257533</v>
      </c>
      <c r="U1612">
        <v>812985</v>
      </c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 spans="1:60" ht="15" x14ac:dyDescent="0.25">
      <c r="A1613">
        <v>12</v>
      </c>
      <c r="B1613" t="s">
        <v>3388</v>
      </c>
      <c r="C1613" t="s">
        <v>3389</v>
      </c>
      <c r="D1613" t="s">
        <v>3390</v>
      </c>
      <c r="E1613" t="s">
        <v>3391</v>
      </c>
      <c r="F1613">
        <v>371016</v>
      </c>
      <c r="G1613">
        <v>0</v>
      </c>
      <c r="H1613"/>
      <c r="I1613"/>
      <c r="J1613"/>
      <c r="K1613"/>
      <c r="L1613"/>
      <c r="M1613">
        <v>560234</v>
      </c>
      <c r="N1613">
        <v>56023</v>
      </c>
      <c r="O1613">
        <v>43421</v>
      </c>
      <c r="P1613"/>
      <c r="Q1613"/>
      <c r="R1613"/>
      <c r="S1613"/>
      <c r="T1613">
        <v>134589</v>
      </c>
      <c r="U1613">
        <v>425645</v>
      </c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 spans="1:60" ht="15" x14ac:dyDescent="0.25">
      <c r="A1614">
        <v>12</v>
      </c>
      <c r="B1614" t="s">
        <v>3392</v>
      </c>
      <c r="C1614" t="s">
        <v>3393</v>
      </c>
      <c r="D1614" t="s">
        <v>3394</v>
      </c>
      <c r="E1614" t="s">
        <v>3121</v>
      </c>
      <c r="F1614">
        <v>550369</v>
      </c>
      <c r="G1614">
        <v>0</v>
      </c>
      <c r="H1614"/>
      <c r="I1614"/>
      <c r="J1614"/>
      <c r="K1614"/>
      <c r="L1614"/>
      <c r="M1614">
        <v>1111059</v>
      </c>
      <c r="N1614">
        <v>111106</v>
      </c>
      <c r="O1614">
        <v>92995</v>
      </c>
      <c r="P1614"/>
      <c r="Q1614"/>
      <c r="R1614"/>
      <c r="S1614"/>
      <c r="T1614">
        <v>419205</v>
      </c>
      <c r="U1614">
        <v>691854</v>
      </c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 spans="1:60" ht="15" x14ac:dyDescent="0.25">
      <c r="A1615">
        <v>12</v>
      </c>
      <c r="B1615" t="s">
        <v>1447</v>
      </c>
      <c r="C1615" t="s">
        <v>3522</v>
      </c>
      <c r="D1615" t="s">
        <v>3215</v>
      </c>
      <c r="E1615" t="s">
        <v>3150</v>
      </c>
      <c r="F1615">
        <v>535286</v>
      </c>
      <c r="G1615">
        <v>0</v>
      </c>
      <c r="H1615"/>
      <c r="I1615"/>
      <c r="J1615"/>
      <c r="K1615"/>
      <c r="L1615"/>
      <c r="M1615">
        <v>864487</v>
      </c>
      <c r="N1615">
        <v>67430</v>
      </c>
      <c r="O1615">
        <v>72706</v>
      </c>
      <c r="P1615"/>
      <c r="Q1615"/>
      <c r="R1615"/>
      <c r="S1615"/>
      <c r="T1615">
        <v>172489</v>
      </c>
      <c r="U1615">
        <v>691998</v>
      </c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 spans="1:60" ht="15" x14ac:dyDescent="0.25">
      <c r="A1616">
        <v>12</v>
      </c>
      <c r="B1616" t="s">
        <v>3398</v>
      </c>
      <c r="C1616" t="s">
        <v>3399</v>
      </c>
      <c r="D1616" t="s">
        <v>3400</v>
      </c>
      <c r="E1616" t="s">
        <v>3228</v>
      </c>
      <c r="F1616">
        <v>373591</v>
      </c>
      <c r="G1616">
        <v>0</v>
      </c>
      <c r="H1616"/>
      <c r="I1616"/>
      <c r="J1616"/>
      <c r="K1616"/>
      <c r="L1616"/>
      <c r="M1616">
        <v>496876</v>
      </c>
      <c r="N1616">
        <v>49688</v>
      </c>
      <c r="O1616">
        <v>37719</v>
      </c>
      <c r="P1616"/>
      <c r="Q1616"/>
      <c r="R1616"/>
      <c r="S1616"/>
      <c r="T1616">
        <v>146643</v>
      </c>
      <c r="U1616">
        <v>350233</v>
      </c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 spans="1:60" ht="15" x14ac:dyDescent="0.25">
      <c r="A1617">
        <v>12</v>
      </c>
      <c r="B1617" t="s">
        <v>3405</v>
      </c>
      <c r="C1617" t="s">
        <v>3189</v>
      </c>
      <c r="D1617" t="s">
        <v>3406</v>
      </c>
      <c r="E1617" t="s">
        <v>3407</v>
      </c>
      <c r="F1617">
        <v>371016</v>
      </c>
      <c r="G1617">
        <v>0</v>
      </c>
      <c r="H1617"/>
      <c r="I1617"/>
      <c r="J1617"/>
      <c r="K1617"/>
      <c r="L1617"/>
      <c r="M1617">
        <v>511992</v>
      </c>
      <c r="N1617">
        <v>51199</v>
      </c>
      <c r="O1617">
        <v>39079</v>
      </c>
      <c r="P1617"/>
      <c r="Q1617"/>
      <c r="R1617"/>
      <c r="S1617"/>
      <c r="T1617">
        <v>117438</v>
      </c>
      <c r="U1617">
        <v>394554</v>
      </c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 spans="1:60" ht="15" x14ac:dyDescent="0.25">
      <c r="A1618">
        <v>12</v>
      </c>
      <c r="B1618" t="s">
        <v>3408</v>
      </c>
      <c r="C1618" t="s">
        <v>3409</v>
      </c>
      <c r="D1618" t="s">
        <v>3410</v>
      </c>
      <c r="E1618" t="s">
        <v>3411</v>
      </c>
      <c r="F1618">
        <v>535286</v>
      </c>
      <c r="G1618">
        <v>0</v>
      </c>
      <c r="H1618"/>
      <c r="I1618"/>
      <c r="J1618"/>
      <c r="K1618"/>
      <c r="L1618"/>
      <c r="M1618">
        <v>1256585</v>
      </c>
      <c r="N1618">
        <v>125659</v>
      </c>
      <c r="O1618">
        <v>106093</v>
      </c>
      <c r="P1618"/>
      <c r="Q1618"/>
      <c r="R1618"/>
      <c r="S1618"/>
      <c r="T1618">
        <v>254375</v>
      </c>
      <c r="U1618">
        <v>1002210</v>
      </c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 spans="1:60" ht="15" x14ac:dyDescent="0.25">
      <c r="A1619">
        <v>12</v>
      </c>
      <c r="B1619" t="s">
        <v>1447</v>
      </c>
      <c r="C1619" t="s">
        <v>3525</v>
      </c>
      <c r="D1619" t="s">
        <v>3526</v>
      </c>
      <c r="E1619" t="s">
        <v>3150</v>
      </c>
      <c r="F1619">
        <v>535286</v>
      </c>
      <c r="G1619">
        <v>0</v>
      </c>
      <c r="H1619"/>
      <c r="I1619"/>
      <c r="J1619"/>
      <c r="K1619"/>
      <c r="L1619"/>
      <c r="M1619">
        <v>741370</v>
      </c>
      <c r="N1619">
        <v>57827</v>
      </c>
      <c r="O1619">
        <v>61354</v>
      </c>
      <c r="P1619"/>
      <c r="Q1619"/>
      <c r="R1619"/>
      <c r="S1619"/>
      <c r="T1619">
        <v>144134</v>
      </c>
      <c r="U1619">
        <v>597236</v>
      </c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 spans="1:60" ht="15" x14ac:dyDescent="0.25">
      <c r="A1620">
        <v>12</v>
      </c>
      <c r="B1620" t="s">
        <v>3416</v>
      </c>
      <c r="C1620" t="s">
        <v>3417</v>
      </c>
      <c r="D1620" t="s">
        <v>3418</v>
      </c>
      <c r="E1620" t="s">
        <v>3419</v>
      </c>
      <c r="F1620">
        <v>535286</v>
      </c>
      <c r="G1620">
        <v>0</v>
      </c>
      <c r="H1620"/>
      <c r="I1620"/>
      <c r="J1620"/>
      <c r="K1620"/>
      <c r="L1620"/>
      <c r="M1620">
        <v>1022397</v>
      </c>
      <c r="N1620">
        <v>102240</v>
      </c>
      <c r="O1620">
        <v>85016</v>
      </c>
      <c r="P1620"/>
      <c r="Q1620"/>
      <c r="R1620"/>
      <c r="S1620"/>
      <c r="T1620">
        <v>244159</v>
      </c>
      <c r="U1620">
        <v>778238</v>
      </c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 spans="1:60" ht="15" x14ac:dyDescent="0.25">
      <c r="A1621">
        <v>12</v>
      </c>
      <c r="B1621" t="s">
        <v>3424</v>
      </c>
      <c r="C1621" t="s">
        <v>3425</v>
      </c>
      <c r="D1621" t="s">
        <v>3426</v>
      </c>
      <c r="E1621" t="s">
        <v>3082</v>
      </c>
      <c r="F1621">
        <v>371016</v>
      </c>
      <c r="G1621">
        <v>0</v>
      </c>
      <c r="H1621"/>
      <c r="I1621"/>
      <c r="J1621"/>
      <c r="K1621"/>
      <c r="L1621"/>
      <c r="M1621">
        <v>493451</v>
      </c>
      <c r="N1621">
        <v>49345</v>
      </c>
      <c r="O1621">
        <v>37411</v>
      </c>
      <c r="P1621"/>
      <c r="Q1621"/>
      <c r="R1621"/>
      <c r="S1621"/>
      <c r="T1621">
        <v>120216</v>
      </c>
      <c r="U1621">
        <v>373235</v>
      </c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 spans="1:60" ht="15" x14ac:dyDescent="0.25">
      <c r="A1622">
        <v>12</v>
      </c>
      <c r="B1622" t="s">
        <v>3427</v>
      </c>
      <c r="C1622" t="s">
        <v>3428</v>
      </c>
      <c r="D1622" t="s">
        <v>3085</v>
      </c>
      <c r="E1622" t="s">
        <v>3429</v>
      </c>
      <c r="F1622">
        <v>371016</v>
      </c>
      <c r="G1622">
        <v>0</v>
      </c>
      <c r="H1622"/>
      <c r="I1622"/>
      <c r="J1622"/>
      <c r="K1622"/>
      <c r="L1622"/>
      <c r="M1622">
        <v>504582</v>
      </c>
      <c r="N1622">
        <v>50458</v>
      </c>
      <c r="O1622">
        <v>38412</v>
      </c>
      <c r="P1622"/>
      <c r="Q1622"/>
      <c r="R1622"/>
      <c r="S1622"/>
      <c r="T1622">
        <v>136580</v>
      </c>
      <c r="U1622">
        <v>368002</v>
      </c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 spans="1:60" ht="15" x14ac:dyDescent="0.25">
      <c r="A1623">
        <v>12</v>
      </c>
      <c r="B1623" t="s">
        <v>3430</v>
      </c>
      <c r="C1623" t="s">
        <v>3431</v>
      </c>
      <c r="D1623" t="s">
        <v>3261</v>
      </c>
      <c r="E1623" t="s">
        <v>3432</v>
      </c>
      <c r="F1623">
        <v>402075</v>
      </c>
      <c r="G1623">
        <v>0</v>
      </c>
      <c r="H1623"/>
      <c r="I1623"/>
      <c r="J1623"/>
      <c r="K1623"/>
      <c r="L1623"/>
      <c r="M1623">
        <v>643320</v>
      </c>
      <c r="N1623">
        <v>64332</v>
      </c>
      <c r="O1623">
        <v>50899</v>
      </c>
      <c r="P1623"/>
      <c r="Q1623"/>
      <c r="R1623"/>
      <c r="S1623"/>
      <c r="T1623">
        <v>187187</v>
      </c>
      <c r="U1623">
        <v>456133</v>
      </c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 spans="1:60" ht="15" x14ac:dyDescent="0.25">
      <c r="A1624">
        <v>12</v>
      </c>
      <c r="B1624" t="s">
        <v>3435</v>
      </c>
      <c r="C1624" t="s">
        <v>3436</v>
      </c>
      <c r="D1624" t="s">
        <v>3437</v>
      </c>
      <c r="E1624" t="s">
        <v>3438</v>
      </c>
      <c r="F1624">
        <v>535286</v>
      </c>
      <c r="G1624">
        <v>0</v>
      </c>
      <c r="H1624"/>
      <c r="I1624"/>
      <c r="J1624"/>
      <c r="K1624"/>
      <c r="L1624"/>
      <c r="M1624">
        <v>128468</v>
      </c>
      <c r="N1624">
        <v>12847</v>
      </c>
      <c r="O1624">
        <v>4562</v>
      </c>
      <c r="P1624"/>
      <c r="Q1624"/>
      <c r="R1624"/>
      <c r="S1624"/>
      <c r="T1624">
        <v>28409</v>
      </c>
      <c r="U1624">
        <v>100059</v>
      </c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 spans="1:60" ht="15" x14ac:dyDescent="0.25">
      <c r="A1625">
        <v>12</v>
      </c>
      <c r="B1625" t="s">
        <v>3439</v>
      </c>
      <c r="C1625" t="s">
        <v>3422</v>
      </c>
      <c r="D1625" t="s">
        <v>3440</v>
      </c>
      <c r="E1625" t="s">
        <v>3441</v>
      </c>
      <c r="F1625">
        <v>535286</v>
      </c>
      <c r="G1625">
        <v>0</v>
      </c>
      <c r="H1625"/>
      <c r="I1625"/>
      <c r="J1625"/>
      <c r="K1625"/>
      <c r="L1625"/>
      <c r="M1625">
        <v>1132130</v>
      </c>
      <c r="N1625">
        <v>113213</v>
      </c>
      <c r="O1625">
        <v>94892</v>
      </c>
      <c r="P1625"/>
      <c r="Q1625"/>
      <c r="R1625"/>
      <c r="S1625"/>
      <c r="T1625">
        <v>308358</v>
      </c>
      <c r="U1625">
        <v>823772</v>
      </c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 spans="1:60" ht="15" x14ac:dyDescent="0.25">
      <c r="A1626">
        <v>12</v>
      </c>
      <c r="B1626" t="s">
        <v>1447</v>
      </c>
      <c r="C1626" t="s">
        <v>3527</v>
      </c>
      <c r="D1626" t="s">
        <v>3528</v>
      </c>
      <c r="E1626" t="s">
        <v>3150</v>
      </c>
      <c r="F1626">
        <v>535286</v>
      </c>
      <c r="G1626">
        <v>0</v>
      </c>
      <c r="H1626"/>
      <c r="I1626"/>
      <c r="J1626"/>
      <c r="K1626"/>
      <c r="L1626"/>
      <c r="M1626">
        <v>840400</v>
      </c>
      <c r="N1626">
        <v>65551</v>
      </c>
      <c r="O1626">
        <v>70485</v>
      </c>
      <c r="P1626"/>
      <c r="Q1626"/>
      <c r="R1626"/>
      <c r="S1626"/>
      <c r="T1626">
        <v>151389</v>
      </c>
      <c r="U1626">
        <v>689011</v>
      </c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 spans="1:60" ht="15" x14ac:dyDescent="0.25">
      <c r="A1627">
        <v>12</v>
      </c>
      <c r="B1627" t="s">
        <v>1447</v>
      </c>
      <c r="C1627" t="s">
        <v>3442</v>
      </c>
      <c r="D1627" t="s">
        <v>3443</v>
      </c>
      <c r="E1627" t="s">
        <v>3150</v>
      </c>
      <c r="F1627">
        <v>535286</v>
      </c>
      <c r="G1627">
        <v>0</v>
      </c>
      <c r="H1627"/>
      <c r="I1627"/>
      <c r="J1627"/>
      <c r="K1627"/>
      <c r="L1627"/>
      <c r="M1627">
        <v>770812</v>
      </c>
      <c r="N1627">
        <v>60123</v>
      </c>
      <c r="O1627">
        <v>64069</v>
      </c>
      <c r="P1627"/>
      <c r="Q1627"/>
      <c r="R1627"/>
      <c r="S1627"/>
      <c r="T1627">
        <v>145445</v>
      </c>
      <c r="U1627">
        <v>625367</v>
      </c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 spans="1:60" ht="15" x14ac:dyDescent="0.25">
      <c r="A1628">
        <v>12</v>
      </c>
      <c r="B1628" t="s">
        <v>3444</v>
      </c>
      <c r="C1628" t="s">
        <v>3445</v>
      </c>
      <c r="D1628" t="s">
        <v>3190</v>
      </c>
      <c r="E1628" t="s">
        <v>3150</v>
      </c>
      <c r="F1628">
        <v>535286</v>
      </c>
      <c r="G1628">
        <v>0</v>
      </c>
      <c r="H1628"/>
      <c r="I1628"/>
      <c r="J1628"/>
      <c r="K1628"/>
      <c r="L1628"/>
      <c r="M1628">
        <v>1056187</v>
      </c>
      <c r="N1628">
        <v>105619</v>
      </c>
      <c r="O1628">
        <v>88057</v>
      </c>
      <c r="P1628"/>
      <c r="Q1628"/>
      <c r="R1628"/>
      <c r="S1628"/>
      <c r="T1628">
        <v>247129</v>
      </c>
      <c r="U1628">
        <v>809058</v>
      </c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 spans="1:60" ht="15" x14ac:dyDescent="0.25">
      <c r="A1629">
        <v>12</v>
      </c>
      <c r="B1629" t="s">
        <v>3444</v>
      </c>
      <c r="C1629" t="s">
        <v>3446</v>
      </c>
      <c r="D1629" t="s">
        <v>3447</v>
      </c>
      <c r="E1629" t="s">
        <v>3150</v>
      </c>
      <c r="F1629">
        <v>539547</v>
      </c>
      <c r="G1629">
        <v>0</v>
      </c>
      <c r="H1629"/>
      <c r="I1629"/>
      <c r="J1629"/>
      <c r="K1629"/>
      <c r="L1629"/>
      <c r="M1629">
        <v>1191388</v>
      </c>
      <c r="N1629">
        <v>119139</v>
      </c>
      <c r="O1629">
        <v>100225</v>
      </c>
      <c r="P1629"/>
      <c r="Q1629"/>
      <c r="R1629"/>
      <c r="S1629"/>
      <c r="T1629">
        <v>255159</v>
      </c>
      <c r="U1629">
        <v>936229</v>
      </c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 spans="1:60" ht="15" x14ac:dyDescent="0.25">
      <c r="A1630">
        <v>12</v>
      </c>
      <c r="B1630" t="s">
        <v>3448</v>
      </c>
      <c r="C1630" t="s">
        <v>3308</v>
      </c>
      <c r="D1630" t="s">
        <v>3449</v>
      </c>
      <c r="E1630" t="s">
        <v>3150</v>
      </c>
      <c r="F1630">
        <v>535286</v>
      </c>
      <c r="G1630">
        <v>0</v>
      </c>
      <c r="H1630"/>
      <c r="I1630"/>
      <c r="J1630"/>
      <c r="K1630"/>
      <c r="L1630"/>
      <c r="M1630">
        <v>1158894</v>
      </c>
      <c r="N1630">
        <v>115889</v>
      </c>
      <c r="O1630">
        <v>97300</v>
      </c>
      <c r="P1630"/>
      <c r="Q1630"/>
      <c r="R1630"/>
      <c r="S1630"/>
      <c r="T1630">
        <v>253242</v>
      </c>
      <c r="U1630">
        <v>905652</v>
      </c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 spans="1:60" ht="15" x14ac:dyDescent="0.25">
      <c r="A1631">
        <v>12</v>
      </c>
      <c r="B1631" t="s">
        <v>3450</v>
      </c>
      <c r="C1631" t="s">
        <v>3417</v>
      </c>
      <c r="D1631" t="s">
        <v>3451</v>
      </c>
      <c r="E1631" t="s">
        <v>3150</v>
      </c>
      <c r="F1631">
        <v>539547</v>
      </c>
      <c r="G1631">
        <v>0</v>
      </c>
      <c r="H1631"/>
      <c r="I1631"/>
      <c r="J1631"/>
      <c r="K1631"/>
      <c r="L1631"/>
      <c r="M1631">
        <v>1079094</v>
      </c>
      <c r="N1631">
        <v>107909</v>
      </c>
      <c r="O1631">
        <v>90118</v>
      </c>
      <c r="P1631"/>
      <c r="Q1631"/>
      <c r="R1631"/>
      <c r="S1631"/>
      <c r="T1631">
        <v>290772</v>
      </c>
      <c r="U1631">
        <v>788322</v>
      </c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 spans="1:60" ht="15" x14ac:dyDescent="0.25">
      <c r="A1632">
        <v>12</v>
      </c>
      <c r="B1632" t="s">
        <v>1447</v>
      </c>
      <c r="C1632" t="s">
        <v>3345</v>
      </c>
      <c r="D1632" t="s">
        <v>3452</v>
      </c>
      <c r="E1632" t="s">
        <v>3150</v>
      </c>
      <c r="F1632">
        <v>535286</v>
      </c>
      <c r="G1632">
        <v>0</v>
      </c>
      <c r="H1632"/>
      <c r="I1632"/>
      <c r="J1632"/>
      <c r="K1632"/>
      <c r="L1632"/>
      <c r="M1632">
        <v>1000986</v>
      </c>
      <c r="N1632">
        <v>100099</v>
      </c>
      <c r="O1632">
        <v>83089</v>
      </c>
      <c r="P1632"/>
      <c r="Q1632"/>
      <c r="R1632"/>
      <c r="S1632"/>
      <c r="T1632">
        <v>244141</v>
      </c>
      <c r="U1632">
        <v>756845</v>
      </c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 spans="1:60" ht="15" x14ac:dyDescent="0.25">
      <c r="A1633">
        <v>12</v>
      </c>
      <c r="B1633" t="s">
        <v>3453</v>
      </c>
      <c r="C1633" t="s">
        <v>3454</v>
      </c>
      <c r="D1633" t="s">
        <v>3455</v>
      </c>
      <c r="E1633" t="s">
        <v>3360</v>
      </c>
      <c r="F1633">
        <v>550369</v>
      </c>
      <c r="G1633">
        <v>0</v>
      </c>
      <c r="H1633"/>
      <c r="I1633"/>
      <c r="J1633"/>
      <c r="K1633"/>
      <c r="L1633"/>
      <c r="M1633">
        <v>1290616</v>
      </c>
      <c r="N1633">
        <v>129062</v>
      </c>
      <c r="O1633">
        <v>109155</v>
      </c>
      <c r="P1633"/>
      <c r="Q1633"/>
      <c r="R1633"/>
      <c r="S1633"/>
      <c r="T1633">
        <v>267821</v>
      </c>
      <c r="U1633">
        <v>1022795</v>
      </c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 spans="1:60" ht="15" x14ac:dyDescent="0.25">
      <c r="A1634">
        <v>12</v>
      </c>
      <c r="B1634" t="s">
        <v>3508</v>
      </c>
      <c r="C1634" t="s">
        <v>3509</v>
      </c>
      <c r="D1634" t="s">
        <v>3510</v>
      </c>
      <c r="E1634" t="s">
        <v>3347</v>
      </c>
      <c r="F1634">
        <v>577826</v>
      </c>
      <c r="G1634">
        <v>0</v>
      </c>
      <c r="H1634"/>
      <c r="I1634"/>
      <c r="J1634"/>
      <c r="K1634"/>
      <c r="L1634"/>
      <c r="M1634">
        <v>1324305</v>
      </c>
      <c r="N1634">
        <v>132431</v>
      </c>
      <c r="O1634">
        <v>112187</v>
      </c>
      <c r="P1634"/>
      <c r="Q1634"/>
      <c r="R1634"/>
      <c r="S1634"/>
      <c r="T1634">
        <v>295896</v>
      </c>
      <c r="U1634">
        <v>1028409</v>
      </c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 spans="1:60" ht="15" x14ac:dyDescent="0.25">
      <c r="A1635">
        <v>12</v>
      </c>
      <c r="B1635" t="s">
        <v>3456</v>
      </c>
      <c r="C1635" t="s">
        <v>3457</v>
      </c>
      <c r="D1635" t="s">
        <v>3458</v>
      </c>
      <c r="E1635" t="s">
        <v>3459</v>
      </c>
      <c r="F1635">
        <v>550369</v>
      </c>
      <c r="G1635">
        <v>0</v>
      </c>
      <c r="H1635"/>
      <c r="I1635"/>
      <c r="J1635"/>
      <c r="K1635"/>
      <c r="L1635"/>
      <c r="M1635">
        <v>1157152</v>
      </c>
      <c r="N1635">
        <v>115715</v>
      </c>
      <c r="O1635">
        <v>97144</v>
      </c>
      <c r="P1635"/>
      <c r="Q1635"/>
      <c r="R1635"/>
      <c r="S1635"/>
      <c r="T1635">
        <v>277263</v>
      </c>
      <c r="U1635">
        <v>879889</v>
      </c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 spans="1:60" ht="15" x14ac:dyDescent="0.25">
      <c r="A1636">
        <v>12</v>
      </c>
      <c r="B1636" t="s">
        <v>1447</v>
      </c>
      <c r="C1636" t="s">
        <v>3460</v>
      </c>
      <c r="D1636" t="s">
        <v>3461</v>
      </c>
      <c r="E1636" t="s">
        <v>3462</v>
      </c>
      <c r="F1636">
        <v>674244</v>
      </c>
      <c r="G1636">
        <v>0</v>
      </c>
      <c r="H1636"/>
      <c r="I1636"/>
      <c r="J1636"/>
      <c r="K1636"/>
      <c r="L1636"/>
      <c r="M1636">
        <v>1362933</v>
      </c>
      <c r="N1636">
        <v>136293</v>
      </c>
      <c r="O1636">
        <v>115664</v>
      </c>
      <c r="P1636"/>
      <c r="Q1636"/>
      <c r="R1636"/>
      <c r="S1636"/>
      <c r="T1636">
        <v>391599</v>
      </c>
      <c r="U1636">
        <v>971334</v>
      </c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 spans="1:60" ht="15" x14ac:dyDescent="0.25">
      <c r="A1637">
        <v>12</v>
      </c>
      <c r="B1637" t="s">
        <v>1447</v>
      </c>
      <c r="C1637" t="s">
        <v>3463</v>
      </c>
      <c r="D1637" t="s">
        <v>3112</v>
      </c>
      <c r="E1637" t="s">
        <v>3462</v>
      </c>
      <c r="F1637">
        <v>711230</v>
      </c>
      <c r="G1637">
        <v>0</v>
      </c>
      <c r="H1637"/>
      <c r="I1637"/>
      <c r="J1637"/>
      <c r="K1637"/>
      <c r="L1637"/>
      <c r="M1637">
        <v>1662040</v>
      </c>
      <c r="N1637">
        <v>166204</v>
      </c>
      <c r="O1637">
        <v>142584</v>
      </c>
      <c r="P1637"/>
      <c r="Q1637"/>
      <c r="R1637"/>
      <c r="S1637"/>
      <c r="T1637">
        <v>379600</v>
      </c>
      <c r="U1637">
        <v>1282440</v>
      </c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</row>
    <row r="1638" spans="1:60" ht="15" x14ac:dyDescent="0.25">
      <c r="A1638">
        <v>12</v>
      </c>
      <c r="B1638" t="s">
        <v>3464</v>
      </c>
      <c r="C1638" t="s">
        <v>3233</v>
      </c>
      <c r="D1638" t="s">
        <v>3465</v>
      </c>
      <c r="E1638" t="s">
        <v>3318</v>
      </c>
      <c r="F1638">
        <v>539547</v>
      </c>
      <c r="G1638">
        <v>0</v>
      </c>
      <c r="H1638"/>
      <c r="I1638"/>
      <c r="J1638"/>
      <c r="K1638"/>
      <c r="L1638"/>
      <c r="M1638">
        <v>80932</v>
      </c>
      <c r="N1638">
        <v>8093</v>
      </c>
      <c r="O1638">
        <v>284</v>
      </c>
      <c r="P1638"/>
      <c r="Q1638"/>
      <c r="R1638"/>
      <c r="S1638"/>
      <c r="T1638">
        <v>8377</v>
      </c>
      <c r="U1638">
        <v>72555</v>
      </c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 spans="1:60" ht="15" x14ac:dyDescent="0.25">
      <c r="A1639">
        <v>12</v>
      </c>
      <c r="B1639" t="s">
        <v>3466</v>
      </c>
      <c r="C1639" t="s">
        <v>3467</v>
      </c>
      <c r="D1639" t="s">
        <v>3468</v>
      </c>
      <c r="E1639" t="s">
        <v>3469</v>
      </c>
      <c r="F1639">
        <v>535286</v>
      </c>
      <c r="G1639">
        <v>0</v>
      </c>
      <c r="H1639"/>
      <c r="I1639"/>
      <c r="J1639"/>
      <c r="K1639"/>
      <c r="L1639"/>
      <c r="M1639">
        <v>992955</v>
      </c>
      <c r="N1639">
        <v>99296</v>
      </c>
      <c r="O1639">
        <v>82366</v>
      </c>
      <c r="P1639"/>
      <c r="Q1639"/>
      <c r="R1639"/>
      <c r="S1639"/>
      <c r="T1639">
        <v>206715</v>
      </c>
      <c r="U1639">
        <v>786240</v>
      </c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 spans="1:60" ht="15" x14ac:dyDescent="0.25">
      <c r="A1640">
        <v>12</v>
      </c>
      <c r="B1640" t="s">
        <v>3470</v>
      </c>
      <c r="C1640" t="s">
        <v>3471</v>
      </c>
      <c r="D1640" t="s">
        <v>3472</v>
      </c>
      <c r="E1640" t="s">
        <v>3473</v>
      </c>
      <c r="F1640">
        <v>550369</v>
      </c>
      <c r="G1640">
        <v>0</v>
      </c>
      <c r="H1640"/>
      <c r="I1640"/>
      <c r="J1640"/>
      <c r="K1640"/>
      <c r="L1640"/>
      <c r="M1640">
        <v>1126882</v>
      </c>
      <c r="N1640">
        <v>112688</v>
      </c>
      <c r="O1640">
        <v>94419</v>
      </c>
      <c r="P1640"/>
      <c r="Q1640"/>
      <c r="R1640"/>
      <c r="S1640"/>
      <c r="T1640">
        <v>294511</v>
      </c>
      <c r="U1640">
        <v>832371</v>
      </c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 spans="1:60" ht="15" x14ac:dyDescent="0.25">
      <c r="A1641">
        <v>12</v>
      </c>
      <c r="B1641" t="s">
        <v>3474</v>
      </c>
      <c r="C1641" t="s">
        <v>3475</v>
      </c>
      <c r="D1641" t="s">
        <v>3069</v>
      </c>
      <c r="E1641" t="s">
        <v>3082</v>
      </c>
      <c r="F1641">
        <v>371016</v>
      </c>
      <c r="G1641">
        <v>0</v>
      </c>
      <c r="H1641"/>
      <c r="I1641"/>
      <c r="J1641"/>
      <c r="K1641"/>
      <c r="L1641"/>
      <c r="M1641">
        <v>493451</v>
      </c>
      <c r="N1641">
        <v>49345</v>
      </c>
      <c r="O1641">
        <v>37411</v>
      </c>
      <c r="P1641"/>
      <c r="Q1641"/>
      <c r="R1641"/>
      <c r="S1641"/>
      <c r="T1641">
        <v>101466</v>
      </c>
      <c r="U1641">
        <v>391985</v>
      </c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 spans="1:60" ht="15" x14ac:dyDescent="0.25">
      <c r="A1642">
        <v>12</v>
      </c>
      <c r="B1642" t="s">
        <v>3476</v>
      </c>
      <c r="C1642" t="s">
        <v>3425</v>
      </c>
      <c r="D1642" t="s">
        <v>3477</v>
      </c>
      <c r="E1642" t="s">
        <v>3078</v>
      </c>
      <c r="F1642">
        <v>371016</v>
      </c>
      <c r="G1642">
        <v>0</v>
      </c>
      <c r="H1642"/>
      <c r="I1642"/>
      <c r="J1642"/>
      <c r="K1642"/>
      <c r="L1642"/>
      <c r="M1642">
        <v>582495</v>
      </c>
      <c r="N1642">
        <v>58250</v>
      </c>
      <c r="O1642">
        <v>45425</v>
      </c>
      <c r="P1642"/>
      <c r="Q1642"/>
      <c r="R1642"/>
      <c r="S1642"/>
      <c r="T1642">
        <v>125485</v>
      </c>
      <c r="U1642">
        <v>457010</v>
      </c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 spans="1:60" ht="15" x14ac:dyDescent="0.25">
      <c r="A1643">
        <v>12</v>
      </c>
      <c r="B1643" t="s">
        <v>3478</v>
      </c>
      <c r="C1643" t="s">
        <v>3479</v>
      </c>
      <c r="D1643" t="s">
        <v>3480</v>
      </c>
      <c r="E1643" t="s">
        <v>3082</v>
      </c>
      <c r="F1643">
        <v>371016</v>
      </c>
      <c r="G1643">
        <v>0</v>
      </c>
      <c r="H1643"/>
      <c r="I1643"/>
      <c r="J1643"/>
      <c r="K1643"/>
      <c r="L1643"/>
      <c r="M1643">
        <v>504582</v>
      </c>
      <c r="N1643">
        <v>50458</v>
      </c>
      <c r="O1643">
        <v>38412</v>
      </c>
      <c r="P1643"/>
      <c r="Q1643"/>
      <c r="R1643"/>
      <c r="S1643"/>
      <c r="T1643">
        <v>234630</v>
      </c>
      <c r="U1643">
        <v>269952</v>
      </c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 spans="1:60" ht="15" x14ac:dyDescent="0.25">
      <c r="A1644">
        <v>12</v>
      </c>
      <c r="B1644" t="s">
        <v>3481</v>
      </c>
      <c r="C1644" t="s">
        <v>3482</v>
      </c>
      <c r="D1644" t="s">
        <v>3483</v>
      </c>
      <c r="E1644" t="s">
        <v>3082</v>
      </c>
      <c r="F1644">
        <v>371016</v>
      </c>
      <c r="G1644">
        <v>0</v>
      </c>
      <c r="H1644"/>
      <c r="I1644"/>
      <c r="J1644"/>
      <c r="K1644"/>
      <c r="L1644"/>
      <c r="M1644">
        <v>593626</v>
      </c>
      <c r="N1644">
        <v>59363</v>
      </c>
      <c r="O1644">
        <v>46426</v>
      </c>
      <c r="P1644"/>
      <c r="Q1644"/>
      <c r="R1644"/>
      <c r="S1644"/>
      <c r="T1644">
        <v>233499</v>
      </c>
      <c r="U1644">
        <v>360127</v>
      </c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 spans="1:60" ht="15" x14ac:dyDescent="0.25">
      <c r="A1645">
        <v>12</v>
      </c>
      <c r="B1645" t="s">
        <v>3484</v>
      </c>
      <c r="C1645" t="s">
        <v>3485</v>
      </c>
      <c r="D1645" t="s">
        <v>3486</v>
      </c>
      <c r="E1645" t="s">
        <v>3404</v>
      </c>
      <c r="F1645">
        <v>388317</v>
      </c>
      <c r="G1645">
        <v>0</v>
      </c>
      <c r="H1645"/>
      <c r="I1645"/>
      <c r="J1645"/>
      <c r="K1645"/>
      <c r="L1645"/>
      <c r="M1645">
        <v>543644</v>
      </c>
      <c r="N1645">
        <v>54364</v>
      </c>
      <c r="O1645">
        <v>41928</v>
      </c>
      <c r="P1645"/>
      <c r="Q1645"/>
      <c r="R1645"/>
      <c r="S1645"/>
      <c r="T1645">
        <v>141975</v>
      </c>
      <c r="U1645">
        <v>401669</v>
      </c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 spans="1:60" ht="15" x14ac:dyDescent="0.25">
      <c r="A1646">
        <v>12</v>
      </c>
      <c r="B1646" t="s">
        <v>3487</v>
      </c>
      <c r="C1646" t="s">
        <v>3488</v>
      </c>
      <c r="D1646" t="s">
        <v>3195</v>
      </c>
      <c r="E1646" t="s">
        <v>3489</v>
      </c>
      <c r="F1646">
        <v>371016</v>
      </c>
      <c r="G1646">
        <v>0</v>
      </c>
      <c r="H1646"/>
      <c r="I1646"/>
      <c r="J1646"/>
      <c r="K1646"/>
      <c r="L1646"/>
      <c r="M1646">
        <v>552814</v>
      </c>
      <c r="N1646">
        <v>55281</v>
      </c>
      <c r="O1646">
        <v>42753</v>
      </c>
      <c r="P1646"/>
      <c r="Q1646"/>
      <c r="R1646"/>
      <c r="S1646"/>
      <c r="T1646">
        <v>124094</v>
      </c>
      <c r="U1646">
        <v>428720</v>
      </c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 spans="1:60" ht="15" x14ac:dyDescent="0.25">
      <c r="A1647">
        <v>12</v>
      </c>
      <c r="B1647" t="s">
        <v>3493</v>
      </c>
      <c r="C1647" t="s">
        <v>3494</v>
      </c>
      <c r="D1647" t="s">
        <v>3277</v>
      </c>
      <c r="E1647" t="s">
        <v>3082</v>
      </c>
      <c r="F1647">
        <v>371016</v>
      </c>
      <c r="G1647">
        <v>0</v>
      </c>
      <c r="H1647"/>
      <c r="I1647"/>
      <c r="J1647"/>
      <c r="K1647"/>
      <c r="L1647"/>
      <c r="M1647">
        <v>519422</v>
      </c>
      <c r="N1647">
        <v>51942</v>
      </c>
      <c r="O1647">
        <v>39748</v>
      </c>
      <c r="P1647"/>
      <c r="Q1647"/>
      <c r="R1647"/>
      <c r="S1647"/>
      <c r="T1647">
        <v>108900</v>
      </c>
      <c r="U1647">
        <v>410522</v>
      </c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 spans="1:60" ht="15" x14ac:dyDescent="0.25">
      <c r="A1648">
        <v>12</v>
      </c>
      <c r="B1648" t="s">
        <v>3495</v>
      </c>
      <c r="C1648" t="s">
        <v>3496</v>
      </c>
      <c r="D1648" t="s">
        <v>3497</v>
      </c>
      <c r="E1648" t="s">
        <v>3082</v>
      </c>
      <c r="F1648">
        <v>371016</v>
      </c>
      <c r="G1648">
        <v>0</v>
      </c>
      <c r="H1648"/>
      <c r="I1648"/>
      <c r="J1648"/>
      <c r="K1648"/>
      <c r="L1648"/>
      <c r="M1648">
        <v>612176</v>
      </c>
      <c r="N1648">
        <v>61218</v>
      </c>
      <c r="O1648">
        <v>48096</v>
      </c>
      <c r="P1648"/>
      <c r="Q1648"/>
      <c r="R1648"/>
      <c r="S1648"/>
      <c r="T1648">
        <v>138324</v>
      </c>
      <c r="U1648">
        <v>473852</v>
      </c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 spans="1:60" ht="15" x14ac:dyDescent="0.25">
      <c r="A1649">
        <v>12</v>
      </c>
      <c r="B1649" t="s">
        <v>3498</v>
      </c>
      <c r="C1649" t="s">
        <v>3327</v>
      </c>
      <c r="D1649" t="s">
        <v>3499</v>
      </c>
      <c r="E1649" t="s">
        <v>3078</v>
      </c>
      <c r="F1649">
        <v>371016</v>
      </c>
      <c r="G1649">
        <v>0</v>
      </c>
      <c r="H1649"/>
      <c r="I1649"/>
      <c r="J1649"/>
      <c r="K1649"/>
      <c r="L1649"/>
      <c r="M1649">
        <v>832931</v>
      </c>
      <c r="N1649">
        <v>83293</v>
      </c>
      <c r="O1649">
        <v>67964</v>
      </c>
      <c r="P1649"/>
      <c r="Q1649"/>
      <c r="R1649"/>
      <c r="S1649"/>
      <c r="T1649">
        <v>169367</v>
      </c>
      <c r="U1649">
        <v>663564</v>
      </c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 spans="1:60" ht="15" x14ac:dyDescent="0.25">
      <c r="A1650">
        <v>12</v>
      </c>
      <c r="B1650" t="s">
        <v>3530</v>
      </c>
      <c r="C1650" t="s">
        <v>3139</v>
      </c>
      <c r="D1650" t="s">
        <v>3531</v>
      </c>
      <c r="E1650" t="s">
        <v>3150</v>
      </c>
      <c r="F1650">
        <v>577826</v>
      </c>
      <c r="G1650">
        <v>0</v>
      </c>
      <c r="H1650"/>
      <c r="I1650"/>
      <c r="J1650"/>
      <c r="K1650"/>
      <c r="L1650"/>
      <c r="M1650">
        <v>1268330</v>
      </c>
      <c r="N1650">
        <v>126833</v>
      </c>
      <c r="O1650">
        <v>107150</v>
      </c>
      <c r="P1650"/>
      <c r="Q1650"/>
      <c r="R1650"/>
      <c r="S1650"/>
      <c r="T1650">
        <v>259661</v>
      </c>
      <c r="U1650">
        <v>1008669</v>
      </c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 spans="1:60" ht="15" x14ac:dyDescent="0.25">
      <c r="A1651">
        <v>12</v>
      </c>
      <c r="B1651" t="s">
        <v>3534</v>
      </c>
      <c r="C1651" t="s">
        <v>3535</v>
      </c>
      <c r="D1651" t="s">
        <v>3536</v>
      </c>
      <c r="E1651" t="s">
        <v>3537</v>
      </c>
      <c r="F1651">
        <v>535286</v>
      </c>
      <c r="G1651">
        <v>0</v>
      </c>
      <c r="H1651"/>
      <c r="I1651"/>
      <c r="J1651"/>
      <c r="K1651"/>
      <c r="L1651"/>
      <c r="M1651">
        <v>812296</v>
      </c>
      <c r="N1651">
        <v>81230</v>
      </c>
      <c r="O1651">
        <v>66107</v>
      </c>
      <c r="P1651"/>
      <c r="Q1651"/>
      <c r="R1651"/>
      <c r="S1651"/>
      <c r="T1651">
        <v>186390</v>
      </c>
      <c r="U1651">
        <v>625906</v>
      </c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 spans="1:60" ht="15" x14ac:dyDescent="0.25">
      <c r="A1652">
        <v>12</v>
      </c>
      <c r="B1652" t="s">
        <v>1447</v>
      </c>
      <c r="C1652" t="s">
        <v>3538</v>
      </c>
      <c r="D1652" t="s">
        <v>3539</v>
      </c>
      <c r="E1652" t="s">
        <v>3415</v>
      </c>
      <c r="F1652">
        <v>577826</v>
      </c>
      <c r="G1652">
        <v>0</v>
      </c>
      <c r="H1652"/>
      <c r="I1652"/>
      <c r="J1652"/>
      <c r="K1652"/>
      <c r="L1652"/>
      <c r="M1652">
        <v>1269411</v>
      </c>
      <c r="N1652">
        <v>126941</v>
      </c>
      <c r="O1652">
        <v>107247</v>
      </c>
      <c r="P1652"/>
      <c r="Q1652"/>
      <c r="R1652"/>
      <c r="S1652"/>
      <c r="T1652">
        <v>286266</v>
      </c>
      <c r="U1652">
        <v>983145</v>
      </c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 spans="1:60" ht="15" x14ac:dyDescent="0.25">
      <c r="A1653">
        <v>12</v>
      </c>
      <c r="B1653" t="s">
        <v>1447</v>
      </c>
      <c r="C1653" t="s">
        <v>3345</v>
      </c>
      <c r="D1653" t="s">
        <v>3524</v>
      </c>
      <c r="E1653" t="s">
        <v>1494</v>
      </c>
      <c r="F1653">
        <v>535286</v>
      </c>
      <c r="G1653">
        <v>0</v>
      </c>
      <c r="H1653"/>
      <c r="I1653"/>
      <c r="J1653"/>
      <c r="K1653"/>
      <c r="L1653"/>
      <c r="M1653">
        <v>818988</v>
      </c>
      <c r="N1653">
        <v>81899</v>
      </c>
      <c r="O1653">
        <v>66709</v>
      </c>
      <c r="P1653"/>
      <c r="Q1653"/>
      <c r="R1653"/>
      <c r="S1653"/>
      <c r="T1653">
        <v>218411</v>
      </c>
      <c r="U1653">
        <v>600577</v>
      </c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 spans="1:60" ht="15" x14ac:dyDescent="0.25">
      <c r="A1654">
        <v>12</v>
      </c>
      <c r="B1654" t="s">
        <v>1447</v>
      </c>
      <c r="C1654" t="s">
        <v>3540</v>
      </c>
      <c r="D1654" t="s">
        <v>3541</v>
      </c>
      <c r="E1654" t="s">
        <v>3154</v>
      </c>
      <c r="F1654">
        <v>535286</v>
      </c>
      <c r="G1654">
        <v>0</v>
      </c>
      <c r="H1654"/>
      <c r="I1654"/>
      <c r="J1654"/>
      <c r="K1654"/>
      <c r="L1654"/>
      <c r="M1654">
        <v>833708</v>
      </c>
      <c r="N1654">
        <v>65029</v>
      </c>
      <c r="O1654">
        <v>69868</v>
      </c>
      <c r="P1654"/>
      <c r="Q1654"/>
      <c r="R1654"/>
      <c r="S1654"/>
      <c r="T1654">
        <v>178950</v>
      </c>
      <c r="U1654">
        <v>654758</v>
      </c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 spans="1:60" ht="15" x14ac:dyDescent="0.25">
      <c r="A1655">
        <v>12</v>
      </c>
      <c r="B1655" t="s">
        <v>1447</v>
      </c>
      <c r="C1655" t="s">
        <v>3542</v>
      </c>
      <c r="D1655" t="s">
        <v>3543</v>
      </c>
      <c r="E1655" t="s">
        <v>3154</v>
      </c>
      <c r="F1655">
        <v>535286</v>
      </c>
      <c r="G1655">
        <v>0</v>
      </c>
      <c r="H1655"/>
      <c r="I1655"/>
      <c r="J1655"/>
      <c r="K1655"/>
      <c r="L1655"/>
      <c r="M1655">
        <v>848428</v>
      </c>
      <c r="N1655">
        <v>84843</v>
      </c>
      <c r="O1655">
        <v>69359</v>
      </c>
      <c r="P1655"/>
      <c r="Q1655"/>
      <c r="R1655"/>
      <c r="S1655"/>
      <c r="T1655">
        <v>177755</v>
      </c>
      <c r="U1655">
        <v>670673</v>
      </c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 spans="1:60" ht="15" x14ac:dyDescent="0.25">
      <c r="A1656">
        <v>12</v>
      </c>
      <c r="B1656" t="s">
        <v>1447</v>
      </c>
      <c r="C1656" t="s">
        <v>3544</v>
      </c>
      <c r="D1656" t="s">
        <v>3309</v>
      </c>
      <c r="E1656" t="s">
        <v>1494</v>
      </c>
      <c r="F1656">
        <v>535286</v>
      </c>
      <c r="G1656">
        <v>97491</v>
      </c>
      <c r="H1656"/>
      <c r="I1656"/>
      <c r="J1656"/>
      <c r="K1656"/>
      <c r="L1656"/>
      <c r="M1656">
        <v>940642</v>
      </c>
      <c r="N1656">
        <v>84315</v>
      </c>
      <c r="O1656">
        <v>68884</v>
      </c>
      <c r="P1656"/>
      <c r="Q1656"/>
      <c r="R1656"/>
      <c r="S1656"/>
      <c r="T1656">
        <v>196552</v>
      </c>
      <c r="U1656">
        <v>744090</v>
      </c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 spans="1:60" ht="15" x14ac:dyDescent="0.25">
      <c r="A1657">
        <v>12</v>
      </c>
      <c r="B1657" t="s">
        <v>3545</v>
      </c>
      <c r="C1657" t="s">
        <v>3255</v>
      </c>
      <c r="D1657" t="s">
        <v>3546</v>
      </c>
      <c r="E1657" t="s">
        <v>3082</v>
      </c>
      <c r="F1657">
        <v>371016</v>
      </c>
      <c r="G1657">
        <v>0</v>
      </c>
      <c r="H1657"/>
      <c r="I1657"/>
      <c r="J1657"/>
      <c r="K1657"/>
      <c r="L1657"/>
      <c r="M1657">
        <v>371016</v>
      </c>
      <c r="N1657">
        <v>37102</v>
      </c>
      <c r="O1657">
        <v>26391</v>
      </c>
      <c r="P1657"/>
      <c r="Q1657"/>
      <c r="R1657"/>
      <c r="S1657"/>
      <c r="T1657">
        <v>112953</v>
      </c>
      <c r="U1657">
        <v>258063</v>
      </c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 spans="1:60" ht="15" x14ac:dyDescent="0.25">
      <c r="A1658">
        <v>12</v>
      </c>
      <c r="B1658" t="s">
        <v>1447</v>
      </c>
      <c r="C1658" t="s">
        <v>3547</v>
      </c>
      <c r="D1658" t="s">
        <v>3548</v>
      </c>
      <c r="E1658" t="s">
        <v>3197</v>
      </c>
      <c r="F1658">
        <v>550369</v>
      </c>
      <c r="G1658">
        <v>0</v>
      </c>
      <c r="H1658"/>
      <c r="I1658"/>
      <c r="J1658"/>
      <c r="K1658"/>
      <c r="L1658"/>
      <c r="M1658">
        <v>615038</v>
      </c>
      <c r="N1658">
        <v>61504</v>
      </c>
      <c r="O1658">
        <v>48353</v>
      </c>
      <c r="P1658"/>
      <c r="Q1658"/>
      <c r="R1658"/>
      <c r="S1658"/>
      <c r="T1658">
        <v>131661</v>
      </c>
      <c r="U1658">
        <v>483377</v>
      </c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</sheetData>
  <mergeCells count="5">
    <mergeCell ref="N4:T4"/>
    <mergeCell ref="U4:U5"/>
    <mergeCell ref="B2:L2"/>
    <mergeCell ref="A4:E4"/>
    <mergeCell ref="F4:M4"/>
  </mergeCells>
  <pageMargins left="0.25" right="0.25" top="0.75" bottom="0.75" header="0.3" footer="0.3"/>
  <pageSetup paperSize="9" scale="53" fitToHeight="0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BH114"/>
  <sheetViews>
    <sheetView topLeftCell="A88" workbookViewId="0">
      <selection activeCell="A119" sqref="A119"/>
    </sheetView>
  </sheetViews>
  <sheetFormatPr defaultColWidth="9.140625" defaultRowHeight="12.75" x14ac:dyDescent="0.2"/>
  <cols>
    <col min="1" max="1" width="12.5703125" style="9" customWidth="1" collapsed="1"/>
    <col min="2" max="3" width="11.5703125" style="9" customWidth="1" collapsed="1"/>
    <col min="4" max="4" width="60.85546875" style="10" customWidth="1" collapsed="1"/>
    <col min="5" max="5" width="22.7109375" style="9" customWidth="1" collapsed="1"/>
    <col min="6" max="17" width="14.140625" style="9" customWidth="1" collapsed="1"/>
    <col min="18" max="18" width="8.140625" style="9" customWidth="1" collapsed="1"/>
    <col min="19" max="16384" width="9.140625" style="9" collapsed="1"/>
  </cols>
  <sheetData>
    <row r="2" spans="1:60" ht="18.75" customHeight="1" x14ac:dyDescent="0.2">
      <c r="A2" s="507" t="s">
        <v>2</v>
      </c>
      <c r="B2" s="507" t="s">
        <v>102</v>
      </c>
      <c r="C2" s="507" t="s">
        <v>102</v>
      </c>
      <c r="D2" s="507" t="s">
        <v>102</v>
      </c>
      <c r="E2" s="507" t="s">
        <v>102</v>
      </c>
      <c r="F2" s="507" t="s">
        <v>102</v>
      </c>
      <c r="G2" s="507" t="s">
        <v>102</v>
      </c>
      <c r="H2" s="507" t="s">
        <v>102</v>
      </c>
      <c r="I2" s="507" t="s">
        <v>102</v>
      </c>
      <c r="J2" s="507" t="s">
        <v>102</v>
      </c>
      <c r="K2" s="507" t="s">
        <v>102</v>
      </c>
      <c r="L2" s="507" t="s">
        <v>102</v>
      </c>
      <c r="M2" s="507" t="s">
        <v>102</v>
      </c>
      <c r="N2" s="507" t="s">
        <v>102</v>
      </c>
      <c r="O2" s="507" t="s">
        <v>102</v>
      </c>
      <c r="P2" s="507" t="s">
        <v>102</v>
      </c>
      <c r="Q2" s="507" t="s">
        <v>102</v>
      </c>
    </row>
    <row r="3" spans="1:60" ht="18.75" customHeight="1" x14ac:dyDescent="0.25">
      <c r="A3" s="508" t="s">
        <v>451</v>
      </c>
      <c r="B3" s="508" t="s">
        <v>102</v>
      </c>
      <c r="C3" s="508" t="s">
        <v>102</v>
      </c>
      <c r="D3" s="508" t="s">
        <v>102</v>
      </c>
      <c r="E3" s="508" t="s">
        <v>102</v>
      </c>
      <c r="F3" s="508" t="s">
        <v>102</v>
      </c>
      <c r="G3" s="508" t="s">
        <v>102</v>
      </c>
      <c r="H3" s="508" t="s">
        <v>102</v>
      </c>
      <c r="I3" s="508" t="s">
        <v>102</v>
      </c>
      <c r="J3" s="508" t="s">
        <v>102</v>
      </c>
      <c r="K3" s="508" t="s">
        <v>102</v>
      </c>
      <c r="L3" s="508" t="s">
        <v>102</v>
      </c>
      <c r="M3" s="508" t="s">
        <v>102</v>
      </c>
      <c r="N3" s="508" t="s">
        <v>102</v>
      </c>
      <c r="O3" s="508" t="s">
        <v>102</v>
      </c>
      <c r="P3" s="508" t="s">
        <v>102</v>
      </c>
      <c r="Q3" s="508" t="s">
        <v>102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15.75" customHeight="1" x14ac:dyDescent="0.25">
      <c r="A4" s="28" t="s">
        <v>102</v>
      </c>
      <c r="B4" s="28" t="s">
        <v>102</v>
      </c>
      <c r="C4" s="28" t="s">
        <v>102</v>
      </c>
      <c r="D4" s="29" t="s">
        <v>102</v>
      </c>
      <c r="E4" s="28" t="s">
        <v>102</v>
      </c>
      <c r="F4" s="28" t="s">
        <v>102</v>
      </c>
      <c r="G4" s="28" t="s">
        <v>102</v>
      </c>
      <c r="H4" s="28" t="s">
        <v>102</v>
      </c>
      <c r="I4" s="28" t="s">
        <v>102</v>
      </c>
      <c r="J4" s="28" t="s">
        <v>102</v>
      </c>
      <c r="K4" s="28" t="s">
        <v>102</v>
      </c>
      <c r="L4" s="28" t="s">
        <v>102</v>
      </c>
      <c r="M4" s="28" t="s">
        <v>102</v>
      </c>
      <c r="N4" s="28" t="s">
        <v>102</v>
      </c>
      <c r="O4" s="28" t="s">
        <v>102</v>
      </c>
      <c r="P4" s="28" t="s">
        <v>102</v>
      </c>
      <c r="Q4" s="28" t="s">
        <v>102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53.25" customHeight="1" x14ac:dyDescent="0.25">
      <c r="A5" s="30" t="s">
        <v>112</v>
      </c>
      <c r="B5" s="30" t="s">
        <v>113</v>
      </c>
      <c r="C5" s="30" t="s">
        <v>114</v>
      </c>
      <c r="D5" s="30" t="s">
        <v>31</v>
      </c>
      <c r="E5" s="31" t="s">
        <v>13</v>
      </c>
      <c r="F5" s="31" t="s">
        <v>14</v>
      </c>
      <c r="G5" s="31" t="s">
        <v>15</v>
      </c>
      <c r="H5" s="31" t="s">
        <v>16</v>
      </c>
      <c r="I5" s="31" t="s">
        <v>17</v>
      </c>
      <c r="J5" s="31" t="s">
        <v>18</v>
      </c>
      <c r="K5" s="31" t="s">
        <v>19</v>
      </c>
      <c r="L5" s="31" t="s">
        <v>20</v>
      </c>
      <c r="M5" s="31" t="s">
        <v>21</v>
      </c>
      <c r="N5" s="31" t="s">
        <v>22</v>
      </c>
      <c r="O5" s="31" t="s">
        <v>23</v>
      </c>
      <c r="P5" s="31" t="s">
        <v>24</v>
      </c>
      <c r="Q5" s="31" t="s">
        <v>25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32">
        <v>70101</v>
      </c>
      <c r="B6" s="32">
        <v>80101</v>
      </c>
      <c r="C6" s="33" t="s">
        <v>327</v>
      </c>
      <c r="D6" s="34" t="s">
        <v>490</v>
      </c>
      <c r="E6" s="35">
        <v>1783615600</v>
      </c>
      <c r="F6" s="35">
        <v>262050600</v>
      </c>
      <c r="G6" s="35">
        <v>261776800</v>
      </c>
      <c r="H6" s="35">
        <v>218572400</v>
      </c>
      <c r="I6" s="35">
        <v>186470400</v>
      </c>
      <c r="J6" s="35">
        <v>138865600</v>
      </c>
      <c r="K6" s="35">
        <v>295676400</v>
      </c>
      <c r="L6" s="35">
        <v>36265000</v>
      </c>
      <c r="M6" s="35">
        <v>57552200</v>
      </c>
      <c r="N6" s="35">
        <v>181994500</v>
      </c>
      <c r="O6" s="35">
        <v>144391700</v>
      </c>
      <c r="P6" s="35">
        <v>0</v>
      </c>
      <c r="Q6" s="35">
        <v>0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s="32">
        <v>70101</v>
      </c>
      <c r="B7" s="32">
        <v>80101</v>
      </c>
      <c r="C7" s="36" t="s">
        <v>329</v>
      </c>
      <c r="D7" s="37" t="s">
        <v>330</v>
      </c>
      <c r="E7" s="35">
        <v>1783615600</v>
      </c>
      <c r="F7" s="35">
        <v>262050600</v>
      </c>
      <c r="G7" s="35">
        <v>261776800</v>
      </c>
      <c r="H7" s="35">
        <v>218572400</v>
      </c>
      <c r="I7" s="35">
        <v>186470400</v>
      </c>
      <c r="J7" s="35">
        <v>138865600</v>
      </c>
      <c r="K7" s="35">
        <v>295676400</v>
      </c>
      <c r="L7" s="35">
        <v>36265000</v>
      </c>
      <c r="M7" s="35">
        <v>57552200</v>
      </c>
      <c r="N7" s="35">
        <v>181994500</v>
      </c>
      <c r="O7" s="35">
        <v>144391700</v>
      </c>
      <c r="P7" s="35">
        <v>0</v>
      </c>
      <c r="Q7" s="35">
        <v>0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15" x14ac:dyDescent="0.25">
      <c r="A8" s="32">
        <v>70101</v>
      </c>
      <c r="B8" s="32">
        <v>80101</v>
      </c>
      <c r="C8" s="36" t="s">
        <v>331</v>
      </c>
      <c r="D8" s="37" t="s">
        <v>332</v>
      </c>
      <c r="E8" s="38">
        <v>1579386200</v>
      </c>
      <c r="F8" s="38">
        <v>183290000</v>
      </c>
      <c r="G8" s="38">
        <v>179833000</v>
      </c>
      <c r="H8" s="38">
        <v>207664400</v>
      </c>
      <c r="I8" s="38">
        <v>175562400</v>
      </c>
      <c r="J8" s="38">
        <v>144665600</v>
      </c>
      <c r="K8" s="38">
        <v>289983400</v>
      </c>
      <c r="L8" s="38">
        <v>36265000</v>
      </c>
      <c r="M8" s="38">
        <v>57552200</v>
      </c>
      <c r="N8" s="38">
        <v>171086500</v>
      </c>
      <c r="O8" s="38">
        <v>133483700</v>
      </c>
      <c r="P8" s="38">
        <v>0</v>
      </c>
      <c r="Q8" s="38">
        <v>0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 s="32">
        <v>70101</v>
      </c>
      <c r="B9" s="32">
        <v>80101</v>
      </c>
      <c r="C9" s="36" t="s">
        <v>1349</v>
      </c>
      <c r="D9" s="37" t="s">
        <v>333</v>
      </c>
      <c r="E9" s="38">
        <v>1072167800</v>
      </c>
      <c r="F9" s="38">
        <v>103000000</v>
      </c>
      <c r="G9" s="38">
        <v>103000000</v>
      </c>
      <c r="H9" s="38">
        <v>127500000</v>
      </c>
      <c r="I9" s="38">
        <v>103000000</v>
      </c>
      <c r="J9" s="38">
        <v>103000000</v>
      </c>
      <c r="K9" s="38">
        <v>256167800</v>
      </c>
      <c r="L9" s="38">
        <v>30000000</v>
      </c>
      <c r="M9" s="38">
        <v>40000000</v>
      </c>
      <c r="N9" s="38">
        <v>113500000</v>
      </c>
      <c r="O9" s="38">
        <v>93000000</v>
      </c>
      <c r="P9" s="38">
        <v>0</v>
      </c>
      <c r="Q9" s="38">
        <v>0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" x14ac:dyDescent="0.25">
      <c r="A10" s="32">
        <v>70101</v>
      </c>
      <c r="B10" s="32">
        <v>80101</v>
      </c>
      <c r="C10" s="39" t="s">
        <v>1350</v>
      </c>
      <c r="D10" s="40" t="s">
        <v>453</v>
      </c>
      <c r="E10" s="38">
        <v>820000000</v>
      </c>
      <c r="F10" s="38">
        <v>85000000</v>
      </c>
      <c r="G10" s="38">
        <v>85000000</v>
      </c>
      <c r="H10" s="38">
        <v>85000000</v>
      </c>
      <c r="I10" s="38">
        <v>85000000</v>
      </c>
      <c r="J10" s="38">
        <v>85000000</v>
      </c>
      <c r="K10" s="38">
        <v>200000000</v>
      </c>
      <c r="L10" s="38">
        <v>15000000</v>
      </c>
      <c r="M10" s="38">
        <v>20000000</v>
      </c>
      <c r="N10" s="38">
        <v>85000000</v>
      </c>
      <c r="O10" s="38">
        <v>75000000</v>
      </c>
      <c r="P10" s="38">
        <v>0</v>
      </c>
      <c r="Q10" s="38">
        <v>0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 s="32">
        <v>70101</v>
      </c>
      <c r="B11" s="32">
        <v>80101</v>
      </c>
      <c r="C11" s="39" t="s">
        <v>1351</v>
      </c>
      <c r="D11" s="40" t="s">
        <v>334</v>
      </c>
      <c r="E11" s="38">
        <v>201000000</v>
      </c>
      <c r="F11" s="38">
        <v>18000000</v>
      </c>
      <c r="G11" s="38">
        <v>18000000</v>
      </c>
      <c r="H11" s="38">
        <v>18000000</v>
      </c>
      <c r="I11" s="38">
        <v>18000000</v>
      </c>
      <c r="J11" s="38">
        <v>18000000</v>
      </c>
      <c r="K11" s="38">
        <v>40000000</v>
      </c>
      <c r="L11" s="38">
        <v>15000000</v>
      </c>
      <c r="M11" s="38">
        <v>20000000</v>
      </c>
      <c r="N11" s="38">
        <v>18000000</v>
      </c>
      <c r="O11" s="38">
        <v>18000000</v>
      </c>
      <c r="P11" s="38">
        <v>0</v>
      </c>
      <c r="Q11" s="38">
        <v>0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 s="32">
        <v>70101</v>
      </c>
      <c r="B12" s="32">
        <v>80101</v>
      </c>
      <c r="C12" s="39" t="s">
        <v>1352</v>
      </c>
      <c r="D12" s="40" t="s">
        <v>454</v>
      </c>
      <c r="E12" s="38" t="s">
        <v>102</v>
      </c>
      <c r="F12" s="38" t="s">
        <v>102</v>
      </c>
      <c r="G12" s="38" t="s">
        <v>102</v>
      </c>
      <c r="H12" s="38" t="s">
        <v>102</v>
      </c>
      <c r="I12" s="38" t="s">
        <v>102</v>
      </c>
      <c r="J12" s="38" t="s">
        <v>102</v>
      </c>
      <c r="K12" s="38" t="s">
        <v>102</v>
      </c>
      <c r="L12" s="38" t="s">
        <v>102</v>
      </c>
      <c r="M12" s="38" t="s">
        <v>102</v>
      </c>
      <c r="N12" s="38" t="s">
        <v>102</v>
      </c>
      <c r="O12" s="38" t="s">
        <v>102</v>
      </c>
      <c r="P12" s="38" t="s">
        <v>102</v>
      </c>
      <c r="Q12" s="38" t="s">
        <v>102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 s="32">
        <v>70101</v>
      </c>
      <c r="B13" s="32">
        <v>80101</v>
      </c>
      <c r="C13" s="39" t="s">
        <v>1353</v>
      </c>
      <c r="D13" s="40" t="s">
        <v>455</v>
      </c>
      <c r="E13" s="38">
        <v>51167800</v>
      </c>
      <c r="F13" s="38">
        <v>0</v>
      </c>
      <c r="G13" s="38">
        <v>0</v>
      </c>
      <c r="H13" s="38">
        <v>24500000</v>
      </c>
      <c r="I13" s="38">
        <v>0</v>
      </c>
      <c r="J13" s="38">
        <v>0</v>
      </c>
      <c r="K13" s="38">
        <v>16167800</v>
      </c>
      <c r="L13" s="38">
        <v>0</v>
      </c>
      <c r="M13" s="38">
        <v>0</v>
      </c>
      <c r="N13" s="38">
        <v>10500000</v>
      </c>
      <c r="O13" s="38">
        <v>0</v>
      </c>
      <c r="P13" s="38">
        <v>0</v>
      </c>
      <c r="Q13" s="38">
        <v>0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15" x14ac:dyDescent="0.25">
      <c r="A14" s="32">
        <v>70101</v>
      </c>
      <c r="B14" s="32">
        <v>80101</v>
      </c>
      <c r="C14" s="39" t="s">
        <v>1354</v>
      </c>
      <c r="D14" s="40" t="s">
        <v>335</v>
      </c>
      <c r="E14" s="38" t="s">
        <v>102</v>
      </c>
      <c r="F14" s="38" t="s">
        <v>102</v>
      </c>
      <c r="G14" s="38" t="s">
        <v>102</v>
      </c>
      <c r="H14" s="38" t="s">
        <v>102</v>
      </c>
      <c r="I14" s="38" t="s">
        <v>102</v>
      </c>
      <c r="J14" s="38" t="s">
        <v>102</v>
      </c>
      <c r="K14" s="38" t="s">
        <v>102</v>
      </c>
      <c r="L14" s="38" t="s">
        <v>102</v>
      </c>
      <c r="M14" s="38" t="s">
        <v>102</v>
      </c>
      <c r="N14" s="38" t="s">
        <v>102</v>
      </c>
      <c r="O14" s="38" t="s">
        <v>102</v>
      </c>
      <c r="P14" s="38" t="s">
        <v>102</v>
      </c>
      <c r="Q14" s="38" t="s">
        <v>102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15" x14ac:dyDescent="0.25">
      <c r="A15" s="32">
        <v>70101</v>
      </c>
      <c r="B15" s="32">
        <v>80101</v>
      </c>
      <c r="C15" s="36" t="s">
        <v>1355</v>
      </c>
      <c r="D15" s="37" t="s">
        <v>336</v>
      </c>
      <c r="E15" s="38">
        <v>118005600</v>
      </c>
      <c r="F15" s="38">
        <v>11330000</v>
      </c>
      <c r="G15" s="38">
        <v>11330000</v>
      </c>
      <c r="H15" s="38">
        <v>14025000</v>
      </c>
      <c r="I15" s="38">
        <v>11330000</v>
      </c>
      <c r="J15" s="38">
        <v>11330000</v>
      </c>
      <c r="K15" s="38">
        <v>28245600</v>
      </c>
      <c r="L15" s="38">
        <v>3300000</v>
      </c>
      <c r="M15" s="38">
        <v>4400000</v>
      </c>
      <c r="N15" s="38">
        <v>12485000</v>
      </c>
      <c r="O15" s="38">
        <v>10230000</v>
      </c>
      <c r="P15" s="38">
        <v>0</v>
      </c>
      <c r="Q15" s="38">
        <v>0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15" x14ac:dyDescent="0.25">
      <c r="A16" s="32">
        <v>70101</v>
      </c>
      <c r="B16" s="32">
        <v>80101</v>
      </c>
      <c r="C16" s="39" t="s">
        <v>1356</v>
      </c>
      <c r="D16" s="40" t="s">
        <v>337</v>
      </c>
      <c r="E16" s="38">
        <v>74694600</v>
      </c>
      <c r="F16" s="38">
        <v>7210000</v>
      </c>
      <c r="G16" s="38">
        <v>7210000</v>
      </c>
      <c r="H16" s="38">
        <v>8925000</v>
      </c>
      <c r="I16" s="38">
        <v>7210000</v>
      </c>
      <c r="J16" s="38">
        <v>7210000</v>
      </c>
      <c r="K16" s="38">
        <v>17974600</v>
      </c>
      <c r="L16" s="38">
        <v>2100000</v>
      </c>
      <c r="M16" s="38">
        <v>2800000</v>
      </c>
      <c r="N16" s="38">
        <v>7945000</v>
      </c>
      <c r="O16" s="38">
        <v>6110000</v>
      </c>
      <c r="P16" s="38">
        <v>0</v>
      </c>
      <c r="Q16" s="38">
        <v>0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 s="32">
        <v>70101</v>
      </c>
      <c r="B17" s="32">
        <v>80101</v>
      </c>
      <c r="C17" s="39" t="s">
        <v>1357</v>
      </c>
      <c r="D17" s="40" t="s">
        <v>338</v>
      </c>
      <c r="E17" s="38">
        <v>8662200</v>
      </c>
      <c r="F17" s="38">
        <v>824000</v>
      </c>
      <c r="G17" s="38">
        <v>824000</v>
      </c>
      <c r="H17" s="38">
        <v>1020000</v>
      </c>
      <c r="I17" s="38">
        <v>824000</v>
      </c>
      <c r="J17" s="38">
        <v>824000</v>
      </c>
      <c r="K17" s="38">
        <v>2054200</v>
      </c>
      <c r="L17" s="38">
        <v>240000</v>
      </c>
      <c r="M17" s="38">
        <v>320000</v>
      </c>
      <c r="N17" s="38">
        <v>908000</v>
      </c>
      <c r="O17" s="38">
        <v>824000</v>
      </c>
      <c r="P17" s="38">
        <v>0</v>
      </c>
      <c r="Q17" s="38">
        <v>0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 s="32">
        <v>70101</v>
      </c>
      <c r="B18" s="32">
        <v>80101</v>
      </c>
      <c r="C18" s="39" t="s">
        <v>1358</v>
      </c>
      <c r="D18" s="40" t="s">
        <v>339</v>
      </c>
      <c r="E18" s="38">
        <v>10827800</v>
      </c>
      <c r="F18" s="38">
        <v>1030000</v>
      </c>
      <c r="G18" s="38">
        <v>1030000</v>
      </c>
      <c r="H18" s="38">
        <v>1275000</v>
      </c>
      <c r="I18" s="38">
        <v>1030000</v>
      </c>
      <c r="J18" s="38">
        <v>1030000</v>
      </c>
      <c r="K18" s="38">
        <v>2567800</v>
      </c>
      <c r="L18" s="38">
        <v>300000</v>
      </c>
      <c r="M18" s="38">
        <v>400000</v>
      </c>
      <c r="N18" s="38">
        <v>1135000</v>
      </c>
      <c r="O18" s="38">
        <v>1030000</v>
      </c>
      <c r="P18" s="38">
        <v>0</v>
      </c>
      <c r="Q18" s="38">
        <v>0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 s="32">
        <v>70101</v>
      </c>
      <c r="B19" s="32">
        <v>80101</v>
      </c>
      <c r="C19" s="39" t="s">
        <v>1359</v>
      </c>
      <c r="D19" s="40" t="s">
        <v>340</v>
      </c>
      <c r="E19" s="38">
        <v>2165500</v>
      </c>
      <c r="F19" s="38">
        <v>206000</v>
      </c>
      <c r="G19" s="38">
        <v>206000</v>
      </c>
      <c r="H19" s="38">
        <v>255000</v>
      </c>
      <c r="I19" s="38">
        <v>206000</v>
      </c>
      <c r="J19" s="38">
        <v>206000</v>
      </c>
      <c r="K19" s="38">
        <v>513500</v>
      </c>
      <c r="L19" s="38">
        <v>60000</v>
      </c>
      <c r="M19" s="38">
        <v>80000</v>
      </c>
      <c r="N19" s="38">
        <v>227000</v>
      </c>
      <c r="O19" s="38">
        <v>206000</v>
      </c>
      <c r="P19" s="38">
        <v>0</v>
      </c>
      <c r="Q19" s="38">
        <v>0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15" x14ac:dyDescent="0.25">
      <c r="A20" s="32">
        <v>70101</v>
      </c>
      <c r="B20" s="32">
        <v>80101</v>
      </c>
      <c r="C20" s="39" t="s">
        <v>1360</v>
      </c>
      <c r="D20" s="40" t="s">
        <v>341</v>
      </c>
      <c r="E20" s="38">
        <v>21655500</v>
      </c>
      <c r="F20" s="38">
        <v>2060000</v>
      </c>
      <c r="G20" s="38">
        <v>2060000</v>
      </c>
      <c r="H20" s="38">
        <v>2550000</v>
      </c>
      <c r="I20" s="38">
        <v>2060000</v>
      </c>
      <c r="J20" s="38">
        <v>2060000</v>
      </c>
      <c r="K20" s="38">
        <v>5135500</v>
      </c>
      <c r="L20" s="38">
        <v>600000</v>
      </c>
      <c r="M20" s="38">
        <v>800000</v>
      </c>
      <c r="N20" s="38">
        <v>2270000</v>
      </c>
      <c r="O20" s="38">
        <v>2060000</v>
      </c>
      <c r="P20" s="38">
        <v>0</v>
      </c>
      <c r="Q20" s="38">
        <v>0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15" x14ac:dyDescent="0.25">
      <c r="A21" s="32">
        <v>70101</v>
      </c>
      <c r="B21" s="32">
        <v>80101</v>
      </c>
      <c r="C21" s="36" t="s">
        <v>1361</v>
      </c>
      <c r="D21" s="37" t="s">
        <v>342</v>
      </c>
      <c r="E21" s="38">
        <v>306405300</v>
      </c>
      <c r="F21" s="38">
        <v>55000000</v>
      </c>
      <c r="G21" s="38">
        <v>54200000</v>
      </c>
      <c r="H21" s="38">
        <v>53300000</v>
      </c>
      <c r="I21" s="38">
        <v>54200000</v>
      </c>
      <c r="J21" s="38">
        <v>10100000</v>
      </c>
      <c r="K21" s="38">
        <v>2300000</v>
      </c>
      <c r="L21" s="38">
        <v>1291100</v>
      </c>
      <c r="M21" s="38">
        <v>11972700</v>
      </c>
      <c r="N21" s="38">
        <v>34931000</v>
      </c>
      <c r="O21" s="38">
        <v>29110500</v>
      </c>
      <c r="P21" s="38">
        <v>0</v>
      </c>
      <c r="Q21" s="38">
        <v>0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 s="32">
        <v>70101</v>
      </c>
      <c r="B22" s="32">
        <v>80101</v>
      </c>
      <c r="C22" s="39" t="s">
        <v>1362</v>
      </c>
      <c r="D22" s="40" t="s">
        <v>343</v>
      </c>
      <c r="E22" s="38">
        <v>20391100</v>
      </c>
      <c r="F22" s="38">
        <v>3300000</v>
      </c>
      <c r="G22" s="38">
        <v>2500000</v>
      </c>
      <c r="H22" s="38">
        <v>2000000</v>
      </c>
      <c r="I22" s="38">
        <v>2500000</v>
      </c>
      <c r="J22" s="38">
        <v>2500000</v>
      </c>
      <c r="K22" s="38">
        <v>1500000</v>
      </c>
      <c r="L22" s="38">
        <v>791100</v>
      </c>
      <c r="M22" s="38">
        <v>800000</v>
      </c>
      <c r="N22" s="38">
        <v>2000000</v>
      </c>
      <c r="O22" s="38">
        <v>2500000</v>
      </c>
      <c r="P22" s="38">
        <v>0</v>
      </c>
      <c r="Q22" s="38">
        <v>0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 s="32">
        <v>70101</v>
      </c>
      <c r="B23" s="32">
        <v>80101</v>
      </c>
      <c r="C23" s="39" t="s">
        <v>1363</v>
      </c>
      <c r="D23" s="40" t="s">
        <v>344</v>
      </c>
      <c r="E23" s="38">
        <v>263814200</v>
      </c>
      <c r="F23" s="38">
        <v>49500000</v>
      </c>
      <c r="G23" s="38">
        <v>49500000</v>
      </c>
      <c r="H23" s="38">
        <v>49500000</v>
      </c>
      <c r="I23" s="38">
        <v>49500000</v>
      </c>
      <c r="J23" s="38">
        <v>0</v>
      </c>
      <c r="K23" s="38">
        <v>0</v>
      </c>
      <c r="L23" s="38">
        <v>0</v>
      </c>
      <c r="M23" s="38">
        <v>10672700</v>
      </c>
      <c r="N23" s="38">
        <v>30731000</v>
      </c>
      <c r="O23" s="38">
        <v>24410500</v>
      </c>
      <c r="P23" s="38">
        <v>0</v>
      </c>
      <c r="Q23" s="38">
        <v>0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 s="32">
        <v>70101</v>
      </c>
      <c r="B24" s="32">
        <v>80101</v>
      </c>
      <c r="C24" s="39" t="s">
        <v>1364</v>
      </c>
      <c r="D24" s="40" t="s">
        <v>345</v>
      </c>
      <c r="E24" s="38">
        <v>22200000</v>
      </c>
      <c r="F24" s="38">
        <v>2200000</v>
      </c>
      <c r="G24" s="38">
        <v>2200000</v>
      </c>
      <c r="H24" s="38">
        <v>1800000</v>
      </c>
      <c r="I24" s="38">
        <v>2200000</v>
      </c>
      <c r="J24" s="38">
        <v>7600000</v>
      </c>
      <c r="K24" s="38">
        <v>800000</v>
      </c>
      <c r="L24" s="38">
        <v>500000</v>
      </c>
      <c r="M24" s="38">
        <v>500000</v>
      </c>
      <c r="N24" s="38">
        <v>2200000</v>
      </c>
      <c r="O24" s="38">
        <v>2200000</v>
      </c>
      <c r="P24" s="38">
        <v>0</v>
      </c>
      <c r="Q24" s="38">
        <v>0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 s="32">
        <v>70101</v>
      </c>
      <c r="B25" s="32">
        <v>80101</v>
      </c>
      <c r="C25" s="39" t="s">
        <v>1365</v>
      </c>
      <c r="D25" s="40" t="s">
        <v>346</v>
      </c>
      <c r="E25" s="38" t="s">
        <v>102</v>
      </c>
      <c r="F25" s="38" t="s">
        <v>102</v>
      </c>
      <c r="G25" s="38" t="s">
        <v>102</v>
      </c>
      <c r="H25" s="38" t="s">
        <v>102</v>
      </c>
      <c r="I25" s="38" t="s">
        <v>102</v>
      </c>
      <c r="J25" s="38" t="s">
        <v>102</v>
      </c>
      <c r="K25" s="38" t="s">
        <v>102</v>
      </c>
      <c r="L25" s="38" t="s">
        <v>102</v>
      </c>
      <c r="M25" s="38" t="s">
        <v>102</v>
      </c>
      <c r="N25" s="38" t="s">
        <v>102</v>
      </c>
      <c r="O25" s="38" t="s">
        <v>102</v>
      </c>
      <c r="P25" s="38" t="s">
        <v>102</v>
      </c>
      <c r="Q25" s="38" t="s">
        <v>102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 s="32">
        <v>70101</v>
      </c>
      <c r="B26" s="32">
        <v>80101</v>
      </c>
      <c r="C26" s="36" t="s">
        <v>1366</v>
      </c>
      <c r="D26" s="37" t="s">
        <v>347</v>
      </c>
      <c r="E26" s="38">
        <v>14947100</v>
      </c>
      <c r="F26" s="38">
        <v>2530000</v>
      </c>
      <c r="G26" s="38">
        <v>1813000</v>
      </c>
      <c r="H26" s="38">
        <v>368000</v>
      </c>
      <c r="I26" s="38">
        <v>0</v>
      </c>
      <c r="J26" s="38">
        <v>6195600</v>
      </c>
      <c r="K26" s="38">
        <v>0</v>
      </c>
      <c r="L26" s="38">
        <v>673900</v>
      </c>
      <c r="M26" s="38">
        <v>1179500</v>
      </c>
      <c r="N26" s="38">
        <v>1871900</v>
      </c>
      <c r="O26" s="38">
        <v>315200</v>
      </c>
      <c r="P26" s="38">
        <v>0</v>
      </c>
      <c r="Q26" s="38">
        <v>0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 s="32">
        <v>70101</v>
      </c>
      <c r="B27" s="32">
        <v>80101</v>
      </c>
      <c r="C27" s="39" t="s">
        <v>1367</v>
      </c>
      <c r="D27" s="40" t="s">
        <v>348</v>
      </c>
      <c r="E27" s="38">
        <v>2084100</v>
      </c>
      <c r="F27" s="38">
        <v>400000</v>
      </c>
      <c r="G27" s="38">
        <v>108000</v>
      </c>
      <c r="H27" s="38">
        <v>108000</v>
      </c>
      <c r="I27" s="38">
        <v>0</v>
      </c>
      <c r="J27" s="38">
        <v>1000000</v>
      </c>
      <c r="K27" s="38">
        <v>0</v>
      </c>
      <c r="L27" s="38">
        <v>32000</v>
      </c>
      <c r="M27" s="38">
        <v>0</v>
      </c>
      <c r="N27" s="38">
        <v>324000</v>
      </c>
      <c r="O27" s="38">
        <v>112100</v>
      </c>
      <c r="P27" s="38">
        <v>0</v>
      </c>
      <c r="Q27" s="38">
        <v>0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 s="32">
        <v>70101</v>
      </c>
      <c r="B28" s="32">
        <v>80101</v>
      </c>
      <c r="C28" s="39" t="s">
        <v>1368</v>
      </c>
      <c r="D28" s="40" t="s">
        <v>349</v>
      </c>
      <c r="E28" s="38">
        <v>623400</v>
      </c>
      <c r="F28" s="38">
        <v>0</v>
      </c>
      <c r="G28" s="38">
        <v>175000</v>
      </c>
      <c r="H28" s="38">
        <v>0</v>
      </c>
      <c r="I28" s="38">
        <v>0</v>
      </c>
      <c r="J28" s="38">
        <v>100000</v>
      </c>
      <c r="K28" s="38">
        <v>0</v>
      </c>
      <c r="L28" s="38">
        <v>175000</v>
      </c>
      <c r="M28" s="38">
        <v>0</v>
      </c>
      <c r="N28" s="38">
        <v>173400</v>
      </c>
      <c r="O28" s="38">
        <v>0</v>
      </c>
      <c r="P28" s="38">
        <v>0</v>
      </c>
      <c r="Q28" s="38">
        <v>0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 s="32">
        <v>70101</v>
      </c>
      <c r="B29" s="32">
        <v>80101</v>
      </c>
      <c r="C29" s="39" t="s">
        <v>1369</v>
      </c>
      <c r="D29" s="40" t="s">
        <v>350</v>
      </c>
      <c r="E29" s="38">
        <v>1869100</v>
      </c>
      <c r="F29" s="38">
        <v>130000</v>
      </c>
      <c r="G29" s="38">
        <v>130000</v>
      </c>
      <c r="H29" s="38">
        <v>260000</v>
      </c>
      <c r="I29" s="38">
        <v>0</v>
      </c>
      <c r="J29" s="38">
        <v>795600</v>
      </c>
      <c r="K29" s="38">
        <v>0</v>
      </c>
      <c r="L29" s="38">
        <v>100000</v>
      </c>
      <c r="M29" s="38">
        <v>193500</v>
      </c>
      <c r="N29" s="38">
        <v>130000</v>
      </c>
      <c r="O29" s="38">
        <v>130000</v>
      </c>
      <c r="P29" s="38">
        <v>0</v>
      </c>
      <c r="Q29" s="38">
        <v>0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 s="32">
        <v>70101</v>
      </c>
      <c r="B30" s="32">
        <v>80101</v>
      </c>
      <c r="C30" s="39" t="s">
        <v>1370</v>
      </c>
      <c r="D30" s="40" t="s">
        <v>351</v>
      </c>
      <c r="E30" s="38">
        <v>887100</v>
      </c>
      <c r="F30" s="38">
        <v>0</v>
      </c>
      <c r="G30" s="38">
        <v>300000</v>
      </c>
      <c r="H30" s="38">
        <v>0</v>
      </c>
      <c r="I30" s="38">
        <v>0</v>
      </c>
      <c r="J30" s="38">
        <v>0</v>
      </c>
      <c r="K30" s="38">
        <v>0</v>
      </c>
      <c r="L30" s="38">
        <v>300000</v>
      </c>
      <c r="M30" s="38">
        <v>0</v>
      </c>
      <c r="N30" s="38">
        <v>287100</v>
      </c>
      <c r="O30" s="38">
        <v>0</v>
      </c>
      <c r="P30" s="38">
        <v>0</v>
      </c>
      <c r="Q30" s="38">
        <v>0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25.5" x14ac:dyDescent="0.25">
      <c r="A31" s="32">
        <v>70101</v>
      </c>
      <c r="B31" s="32">
        <v>80101</v>
      </c>
      <c r="C31" s="39" t="s">
        <v>1371</v>
      </c>
      <c r="D31" s="40" t="s">
        <v>352</v>
      </c>
      <c r="E31" s="38">
        <v>1040000</v>
      </c>
      <c r="F31" s="38">
        <v>0</v>
      </c>
      <c r="G31" s="38">
        <v>100000</v>
      </c>
      <c r="H31" s="38">
        <v>0</v>
      </c>
      <c r="I31" s="38">
        <v>0</v>
      </c>
      <c r="J31" s="38">
        <v>800000</v>
      </c>
      <c r="K31" s="38">
        <v>0</v>
      </c>
      <c r="L31" s="38">
        <v>66900</v>
      </c>
      <c r="M31" s="38">
        <v>0</v>
      </c>
      <c r="N31" s="38">
        <v>0</v>
      </c>
      <c r="O31" s="38">
        <v>73100</v>
      </c>
      <c r="P31" s="38">
        <v>0</v>
      </c>
      <c r="Q31" s="38">
        <v>0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 s="32">
        <v>70101</v>
      </c>
      <c r="B32" s="32">
        <v>80101</v>
      </c>
      <c r="C32" s="39" t="s">
        <v>1372</v>
      </c>
      <c r="D32" s="40" t="s">
        <v>353</v>
      </c>
      <c r="E32" s="38">
        <v>8443400</v>
      </c>
      <c r="F32" s="38">
        <v>2000000</v>
      </c>
      <c r="G32" s="38">
        <v>1000000</v>
      </c>
      <c r="H32" s="38">
        <v>0</v>
      </c>
      <c r="I32" s="38">
        <v>0</v>
      </c>
      <c r="J32" s="38">
        <v>3500000</v>
      </c>
      <c r="K32" s="38">
        <v>0</v>
      </c>
      <c r="L32" s="38">
        <v>0</v>
      </c>
      <c r="M32" s="38">
        <v>986000</v>
      </c>
      <c r="N32" s="38">
        <v>957400</v>
      </c>
      <c r="O32" s="38">
        <v>0</v>
      </c>
      <c r="P32" s="38">
        <v>0</v>
      </c>
      <c r="Q32" s="38">
        <v>0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 s="32">
        <v>70101</v>
      </c>
      <c r="B33" s="32">
        <v>80101</v>
      </c>
      <c r="C33" s="36" t="s">
        <v>1373</v>
      </c>
      <c r="D33" s="37" t="s">
        <v>354</v>
      </c>
      <c r="E33" s="38">
        <v>41572400</v>
      </c>
      <c r="F33" s="38">
        <v>6740000</v>
      </c>
      <c r="G33" s="38">
        <v>7990000</v>
      </c>
      <c r="H33" s="38">
        <v>7740000</v>
      </c>
      <c r="I33" s="38">
        <v>6782400</v>
      </c>
      <c r="J33" s="38">
        <v>2740000</v>
      </c>
      <c r="K33" s="38">
        <v>1100000</v>
      </c>
      <c r="L33" s="38">
        <v>1000000</v>
      </c>
      <c r="M33" s="38">
        <v>0</v>
      </c>
      <c r="N33" s="38">
        <v>6740000</v>
      </c>
      <c r="O33" s="38">
        <v>740000</v>
      </c>
      <c r="P33" s="38">
        <v>0</v>
      </c>
      <c r="Q33" s="38">
        <v>0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 s="32">
        <v>70101</v>
      </c>
      <c r="B34" s="32">
        <v>80101</v>
      </c>
      <c r="C34" s="39" t="s">
        <v>1374</v>
      </c>
      <c r="D34" s="40" t="s">
        <v>355</v>
      </c>
      <c r="E34" s="38">
        <v>292400</v>
      </c>
      <c r="F34" s="38">
        <v>0</v>
      </c>
      <c r="G34" s="38">
        <v>250000</v>
      </c>
      <c r="H34" s="38">
        <v>0</v>
      </c>
      <c r="I34" s="38">
        <v>42400</v>
      </c>
      <c r="J34" s="38">
        <v>0</v>
      </c>
      <c r="K34" s="38">
        <v>0</v>
      </c>
      <c r="L34" s="38">
        <v>0</v>
      </c>
      <c r="M34" s="38">
        <v>0</v>
      </c>
      <c r="N34" s="38">
        <v>0</v>
      </c>
      <c r="O34" s="38">
        <v>0</v>
      </c>
      <c r="P34" s="38">
        <v>0</v>
      </c>
      <c r="Q34" s="38">
        <v>0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 s="32">
        <v>70101</v>
      </c>
      <c r="B35" s="32">
        <v>80101</v>
      </c>
      <c r="C35" s="39" t="s">
        <v>1375</v>
      </c>
      <c r="D35" s="40" t="s">
        <v>356</v>
      </c>
      <c r="E35" s="38">
        <v>38280000</v>
      </c>
      <c r="F35" s="38">
        <v>6740000</v>
      </c>
      <c r="G35" s="38">
        <v>6740000</v>
      </c>
      <c r="H35" s="38">
        <v>6740000</v>
      </c>
      <c r="I35" s="38">
        <v>6740000</v>
      </c>
      <c r="J35" s="38">
        <v>2740000</v>
      </c>
      <c r="K35" s="38">
        <v>1100000</v>
      </c>
      <c r="L35" s="38">
        <v>0</v>
      </c>
      <c r="M35" s="38">
        <v>0</v>
      </c>
      <c r="N35" s="38">
        <v>6740000</v>
      </c>
      <c r="O35" s="38">
        <v>740000</v>
      </c>
      <c r="P35" s="38">
        <v>0</v>
      </c>
      <c r="Q35" s="38">
        <v>0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 s="32">
        <v>70101</v>
      </c>
      <c r="B36" s="32">
        <v>80101</v>
      </c>
      <c r="C36" s="39" t="s">
        <v>1376</v>
      </c>
      <c r="D36" s="40" t="s">
        <v>357</v>
      </c>
      <c r="E36" s="38">
        <v>3000000</v>
      </c>
      <c r="F36" s="38">
        <v>0</v>
      </c>
      <c r="G36" s="38">
        <v>1000000</v>
      </c>
      <c r="H36" s="38">
        <v>1000000</v>
      </c>
      <c r="I36" s="38">
        <v>0</v>
      </c>
      <c r="J36" s="38">
        <v>0</v>
      </c>
      <c r="K36" s="38">
        <v>0</v>
      </c>
      <c r="L36" s="38">
        <v>1000000</v>
      </c>
      <c r="M36" s="38">
        <v>0</v>
      </c>
      <c r="N36" s="38">
        <v>0</v>
      </c>
      <c r="O36" s="38">
        <v>0</v>
      </c>
      <c r="P36" s="38">
        <v>0</v>
      </c>
      <c r="Q36" s="38">
        <v>0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 s="32">
        <v>70101</v>
      </c>
      <c r="B37" s="32">
        <v>80101</v>
      </c>
      <c r="C37" s="39" t="s">
        <v>1377</v>
      </c>
      <c r="D37" s="40" t="s">
        <v>358</v>
      </c>
      <c r="E37" s="38">
        <v>15601400</v>
      </c>
      <c r="F37" s="38">
        <v>500000</v>
      </c>
      <c r="G37" s="38">
        <v>0</v>
      </c>
      <c r="H37" s="38">
        <v>3431400</v>
      </c>
      <c r="I37" s="38">
        <v>0</v>
      </c>
      <c r="J37" s="38">
        <v>9500000</v>
      </c>
      <c r="K37" s="38">
        <v>2170000</v>
      </c>
      <c r="L37" s="38">
        <v>0</v>
      </c>
      <c r="M37" s="38">
        <v>0</v>
      </c>
      <c r="N37" s="38">
        <v>0</v>
      </c>
      <c r="O37" s="38">
        <v>0</v>
      </c>
      <c r="P37" s="38">
        <v>0</v>
      </c>
      <c r="Q37" s="38">
        <v>0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 s="67">
        <v>70101</v>
      </c>
      <c r="B38" s="32">
        <v>80101</v>
      </c>
      <c r="C38" s="36" t="s">
        <v>1378</v>
      </c>
      <c r="D38" s="37" t="s">
        <v>359</v>
      </c>
      <c r="E38" s="38" t="s">
        <v>102</v>
      </c>
      <c r="F38" s="38" t="s">
        <v>102</v>
      </c>
      <c r="G38" s="38" t="s">
        <v>102</v>
      </c>
      <c r="H38" s="38" t="s">
        <v>102</v>
      </c>
      <c r="I38" s="38" t="s">
        <v>102</v>
      </c>
      <c r="J38" s="38" t="s">
        <v>102</v>
      </c>
      <c r="K38" s="38" t="s">
        <v>102</v>
      </c>
      <c r="L38" s="38" t="s">
        <v>102</v>
      </c>
      <c r="M38" s="38" t="s">
        <v>102</v>
      </c>
      <c r="N38" s="38" t="s">
        <v>102</v>
      </c>
      <c r="O38" s="38" t="s">
        <v>102</v>
      </c>
      <c r="P38" s="38" t="s">
        <v>102</v>
      </c>
      <c r="Q38" s="38" t="s">
        <v>102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 s="32">
        <v>70101</v>
      </c>
      <c r="B39" s="32">
        <v>80101</v>
      </c>
      <c r="C39" s="39" t="s">
        <v>1379</v>
      </c>
      <c r="D39" s="40" t="s">
        <v>360</v>
      </c>
      <c r="E39" s="38" t="s">
        <v>102</v>
      </c>
      <c r="F39" s="38" t="s">
        <v>102</v>
      </c>
      <c r="G39" s="38" t="s">
        <v>102</v>
      </c>
      <c r="H39" s="38" t="s">
        <v>102</v>
      </c>
      <c r="I39" s="38" t="s">
        <v>102</v>
      </c>
      <c r="J39" s="38" t="s">
        <v>102</v>
      </c>
      <c r="K39" s="38" t="s">
        <v>102</v>
      </c>
      <c r="L39" s="38" t="s">
        <v>102</v>
      </c>
      <c r="M39" s="38" t="s">
        <v>102</v>
      </c>
      <c r="N39" s="38" t="s">
        <v>102</v>
      </c>
      <c r="O39" s="38" t="s">
        <v>102</v>
      </c>
      <c r="P39" s="38" t="s">
        <v>102</v>
      </c>
      <c r="Q39" s="38" t="s">
        <v>102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 s="32">
        <v>70101</v>
      </c>
      <c r="B40" s="32">
        <v>80101</v>
      </c>
      <c r="C40" s="39" t="s">
        <v>1380</v>
      </c>
      <c r="D40" s="40" t="s">
        <v>361</v>
      </c>
      <c r="E40" s="38" t="s">
        <v>102</v>
      </c>
      <c r="F40" s="38" t="s">
        <v>102</v>
      </c>
      <c r="G40" s="38" t="s">
        <v>102</v>
      </c>
      <c r="H40" s="38" t="s">
        <v>102</v>
      </c>
      <c r="I40" s="38" t="s">
        <v>102</v>
      </c>
      <c r="J40" s="38" t="s">
        <v>102</v>
      </c>
      <c r="K40" s="38" t="s">
        <v>102</v>
      </c>
      <c r="L40" s="38" t="s">
        <v>102</v>
      </c>
      <c r="M40" s="38" t="s">
        <v>102</v>
      </c>
      <c r="N40" s="38" t="s">
        <v>102</v>
      </c>
      <c r="O40" s="38" t="s">
        <v>102</v>
      </c>
      <c r="P40" s="38" t="s">
        <v>102</v>
      </c>
      <c r="Q40" s="38" t="s">
        <v>102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 s="32">
        <v>70101</v>
      </c>
      <c r="B41" s="32">
        <v>80101</v>
      </c>
      <c r="C41" s="39" t="s">
        <v>1381</v>
      </c>
      <c r="D41" s="40" t="s">
        <v>362</v>
      </c>
      <c r="E41" s="38">
        <v>15601400</v>
      </c>
      <c r="F41" s="38">
        <v>500000</v>
      </c>
      <c r="G41" s="38">
        <v>0</v>
      </c>
      <c r="H41" s="38">
        <v>3431400</v>
      </c>
      <c r="I41" s="38">
        <v>0</v>
      </c>
      <c r="J41" s="38">
        <v>9500000</v>
      </c>
      <c r="K41" s="38">
        <v>2170000</v>
      </c>
      <c r="L41" s="38">
        <v>0</v>
      </c>
      <c r="M41" s="38">
        <v>0</v>
      </c>
      <c r="N41" s="38">
        <v>0</v>
      </c>
      <c r="O41" s="38">
        <v>0</v>
      </c>
      <c r="P41" s="38">
        <v>0</v>
      </c>
      <c r="Q41" s="38">
        <v>0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 s="32">
        <v>70101</v>
      </c>
      <c r="B42" s="32">
        <v>80101</v>
      </c>
      <c r="C42" s="39">
        <v>2107</v>
      </c>
      <c r="D42" s="40" t="s">
        <v>363</v>
      </c>
      <c r="E42" s="38">
        <v>608600</v>
      </c>
      <c r="F42" s="38">
        <v>0</v>
      </c>
      <c r="G42" s="38">
        <v>200000</v>
      </c>
      <c r="H42" s="38">
        <v>0</v>
      </c>
      <c r="I42" s="38">
        <v>100000</v>
      </c>
      <c r="J42" s="38">
        <v>200000</v>
      </c>
      <c r="K42" s="38">
        <v>0</v>
      </c>
      <c r="L42" s="38">
        <v>0</v>
      </c>
      <c r="M42" s="38">
        <v>0</v>
      </c>
      <c r="N42" s="38">
        <v>108600</v>
      </c>
      <c r="O42" s="38">
        <v>0</v>
      </c>
      <c r="P42" s="38">
        <v>0</v>
      </c>
      <c r="Q42" s="38">
        <v>0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 s="32">
        <v>70101</v>
      </c>
      <c r="B43" s="32">
        <v>80101</v>
      </c>
      <c r="C43" s="36" t="s">
        <v>1382</v>
      </c>
      <c r="D43" s="37" t="s">
        <v>364</v>
      </c>
      <c r="E43" s="38" t="s">
        <v>102</v>
      </c>
      <c r="F43" s="38" t="s">
        <v>102</v>
      </c>
      <c r="G43" s="38" t="s">
        <v>102</v>
      </c>
      <c r="H43" s="38" t="s">
        <v>102</v>
      </c>
      <c r="I43" s="38" t="s">
        <v>102</v>
      </c>
      <c r="J43" s="38" t="s">
        <v>102</v>
      </c>
      <c r="K43" s="38" t="s">
        <v>102</v>
      </c>
      <c r="L43" s="38" t="s">
        <v>102</v>
      </c>
      <c r="M43" s="38" t="s">
        <v>102</v>
      </c>
      <c r="N43" s="38" t="s">
        <v>102</v>
      </c>
      <c r="O43" s="38" t="s">
        <v>102</v>
      </c>
      <c r="P43" s="38" t="s">
        <v>102</v>
      </c>
      <c r="Q43" s="38" t="s">
        <v>102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ht="15" x14ac:dyDescent="0.25">
      <c r="A44" s="32">
        <v>70101</v>
      </c>
      <c r="B44" s="32">
        <v>80101</v>
      </c>
      <c r="C44" s="39" t="s">
        <v>1383</v>
      </c>
      <c r="D44" s="40" t="s">
        <v>365</v>
      </c>
      <c r="E44" s="38">
        <v>608600</v>
      </c>
      <c r="F44" s="38">
        <v>0</v>
      </c>
      <c r="G44" s="38">
        <v>200000</v>
      </c>
      <c r="H44" s="38">
        <v>0</v>
      </c>
      <c r="I44" s="38">
        <v>100000</v>
      </c>
      <c r="J44" s="38">
        <v>200000</v>
      </c>
      <c r="K44" s="38">
        <v>0</v>
      </c>
      <c r="L44" s="38">
        <v>0</v>
      </c>
      <c r="M44" s="38">
        <v>0</v>
      </c>
      <c r="N44" s="38">
        <v>108600</v>
      </c>
      <c r="O44" s="38">
        <v>0</v>
      </c>
      <c r="P44" s="38">
        <v>0</v>
      </c>
      <c r="Q44" s="38">
        <v>0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ht="15" x14ac:dyDescent="0.25">
      <c r="A45" s="32">
        <v>70101</v>
      </c>
      <c r="B45" s="32">
        <v>80101</v>
      </c>
      <c r="C45" s="39" t="s">
        <v>1384</v>
      </c>
      <c r="D45" s="40" t="s">
        <v>366</v>
      </c>
      <c r="E45" s="38" t="s">
        <v>102</v>
      </c>
      <c r="F45" s="38" t="s">
        <v>102</v>
      </c>
      <c r="G45" s="38" t="s">
        <v>102</v>
      </c>
      <c r="H45" s="38" t="s">
        <v>102</v>
      </c>
      <c r="I45" s="38" t="s">
        <v>102</v>
      </c>
      <c r="J45" s="38" t="s">
        <v>102</v>
      </c>
      <c r="K45" s="38" t="s">
        <v>102</v>
      </c>
      <c r="L45" s="38" t="s">
        <v>102</v>
      </c>
      <c r="M45" s="38" t="s">
        <v>102</v>
      </c>
      <c r="N45" s="38" t="s">
        <v>102</v>
      </c>
      <c r="O45" s="38" t="s">
        <v>102</v>
      </c>
      <c r="P45" s="38" t="s">
        <v>102</v>
      </c>
      <c r="Q45" s="38" t="s">
        <v>102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ht="15" x14ac:dyDescent="0.25">
      <c r="A46" s="32">
        <v>70101</v>
      </c>
      <c r="B46" s="32">
        <v>80101</v>
      </c>
      <c r="C46" s="39" t="s">
        <v>1385</v>
      </c>
      <c r="D46" s="40" t="s">
        <v>367</v>
      </c>
      <c r="E46" s="38">
        <v>1440000</v>
      </c>
      <c r="F46" s="38">
        <v>1440000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38">
        <v>0</v>
      </c>
      <c r="O46" s="38">
        <v>0</v>
      </c>
      <c r="P46" s="38">
        <v>0</v>
      </c>
      <c r="Q46" s="38">
        <v>0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ht="25.5" x14ac:dyDescent="0.25">
      <c r="A47" s="32">
        <v>70101</v>
      </c>
      <c r="B47" s="32">
        <v>80101</v>
      </c>
      <c r="C47" s="36" t="s">
        <v>1386</v>
      </c>
      <c r="D47" s="37" t="s">
        <v>368</v>
      </c>
      <c r="E47" s="38" t="s">
        <v>102</v>
      </c>
      <c r="F47" s="38" t="s">
        <v>102</v>
      </c>
      <c r="G47" s="38" t="s">
        <v>102</v>
      </c>
      <c r="H47" s="38" t="s">
        <v>102</v>
      </c>
      <c r="I47" s="38" t="s">
        <v>102</v>
      </c>
      <c r="J47" s="38" t="s">
        <v>102</v>
      </c>
      <c r="K47" s="38" t="s">
        <v>102</v>
      </c>
      <c r="L47" s="38" t="s">
        <v>102</v>
      </c>
      <c r="M47" s="38" t="s">
        <v>102</v>
      </c>
      <c r="N47" s="38" t="s">
        <v>102</v>
      </c>
      <c r="O47" s="38" t="s">
        <v>102</v>
      </c>
      <c r="P47" s="38" t="s">
        <v>102</v>
      </c>
      <c r="Q47" s="38" t="s">
        <v>102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ht="15" x14ac:dyDescent="0.25">
      <c r="A48" s="32">
        <v>70101</v>
      </c>
      <c r="B48" s="32">
        <v>80101</v>
      </c>
      <c r="C48" s="39" t="s">
        <v>1387</v>
      </c>
      <c r="D48" s="40" t="s">
        <v>456</v>
      </c>
      <c r="E48" s="38">
        <v>1440000</v>
      </c>
      <c r="F48" s="38">
        <v>1440000</v>
      </c>
      <c r="G48" s="38">
        <v>0</v>
      </c>
      <c r="H48" s="38">
        <v>0</v>
      </c>
      <c r="I48" s="38">
        <v>0</v>
      </c>
      <c r="J48" s="38">
        <v>0</v>
      </c>
      <c r="K48" s="38">
        <v>0</v>
      </c>
      <c r="L48" s="38">
        <v>0</v>
      </c>
      <c r="M48" s="38">
        <v>0</v>
      </c>
      <c r="N48" s="38">
        <v>0</v>
      </c>
      <c r="O48" s="38">
        <v>0</v>
      </c>
      <c r="P48" s="38">
        <v>0</v>
      </c>
      <c r="Q48" s="38">
        <v>0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ht="15" x14ac:dyDescent="0.25">
      <c r="A49" s="32">
        <v>70101</v>
      </c>
      <c r="B49" s="32">
        <v>80101</v>
      </c>
      <c r="C49" s="39" t="s">
        <v>1388</v>
      </c>
      <c r="D49" s="40" t="s">
        <v>369</v>
      </c>
      <c r="E49" s="38" t="s">
        <v>102</v>
      </c>
      <c r="F49" s="38" t="s">
        <v>102</v>
      </c>
      <c r="G49" s="38" t="s">
        <v>102</v>
      </c>
      <c r="H49" s="38" t="s">
        <v>102</v>
      </c>
      <c r="I49" s="38" t="s">
        <v>102</v>
      </c>
      <c r="J49" s="38" t="s">
        <v>102</v>
      </c>
      <c r="K49" s="38" t="s">
        <v>102</v>
      </c>
      <c r="L49" s="38" t="s">
        <v>102</v>
      </c>
      <c r="M49" s="38" t="s">
        <v>102</v>
      </c>
      <c r="N49" s="38" t="s">
        <v>102</v>
      </c>
      <c r="O49" s="38" t="s">
        <v>102</v>
      </c>
      <c r="P49" s="38" t="s">
        <v>102</v>
      </c>
      <c r="Q49" s="38" t="s">
        <v>102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ht="15" x14ac:dyDescent="0.25">
      <c r="A50" s="32">
        <v>70101</v>
      </c>
      <c r="B50" s="32">
        <v>80101</v>
      </c>
      <c r="C50" s="39" t="s">
        <v>1389</v>
      </c>
      <c r="D50" s="40" t="s">
        <v>370</v>
      </c>
      <c r="E50" s="38" t="s">
        <v>102</v>
      </c>
      <c r="F50" s="38" t="s">
        <v>102</v>
      </c>
      <c r="G50" s="38" t="s">
        <v>102</v>
      </c>
      <c r="H50" s="38" t="s">
        <v>102</v>
      </c>
      <c r="I50" s="38" t="s">
        <v>102</v>
      </c>
      <c r="J50" s="38" t="s">
        <v>102</v>
      </c>
      <c r="K50" s="38" t="s">
        <v>102</v>
      </c>
      <c r="L50" s="38" t="s">
        <v>102</v>
      </c>
      <c r="M50" s="38" t="s">
        <v>102</v>
      </c>
      <c r="N50" s="38" t="s">
        <v>102</v>
      </c>
      <c r="O50" s="38" t="s">
        <v>102</v>
      </c>
      <c r="P50" s="38" t="s">
        <v>102</v>
      </c>
      <c r="Q50" s="38" t="s">
        <v>102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ht="15" x14ac:dyDescent="0.25">
      <c r="A51" s="32">
        <v>70101</v>
      </c>
      <c r="B51" s="32">
        <v>80101</v>
      </c>
      <c r="C51" s="39" t="s">
        <v>1247</v>
      </c>
      <c r="D51" s="40" t="s">
        <v>371</v>
      </c>
      <c r="E51" s="38" t="s">
        <v>102</v>
      </c>
      <c r="F51" s="38" t="s">
        <v>102</v>
      </c>
      <c r="G51" s="38" t="s">
        <v>102</v>
      </c>
      <c r="H51" s="38" t="s">
        <v>102</v>
      </c>
      <c r="I51" s="38" t="s">
        <v>102</v>
      </c>
      <c r="J51" s="38" t="s">
        <v>102</v>
      </c>
      <c r="K51" s="38" t="s">
        <v>102</v>
      </c>
      <c r="L51" s="38" t="s">
        <v>102</v>
      </c>
      <c r="M51" s="38" t="s">
        <v>102</v>
      </c>
      <c r="N51" s="38" t="s">
        <v>102</v>
      </c>
      <c r="O51" s="38" t="s">
        <v>102</v>
      </c>
      <c r="P51" s="38" t="s">
        <v>102</v>
      </c>
      <c r="Q51" s="38" t="s">
        <v>102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ht="15" x14ac:dyDescent="0.25">
      <c r="A52" s="32">
        <v>70101</v>
      </c>
      <c r="B52" s="32">
        <v>80101</v>
      </c>
      <c r="C52" s="39" t="s">
        <v>1248</v>
      </c>
      <c r="D52" s="40" t="s">
        <v>372</v>
      </c>
      <c r="E52" s="38" t="s">
        <v>102</v>
      </c>
      <c r="F52" s="38" t="s">
        <v>102</v>
      </c>
      <c r="G52" s="38" t="s">
        <v>102</v>
      </c>
      <c r="H52" s="38" t="s">
        <v>102</v>
      </c>
      <c r="I52" s="38" t="s">
        <v>102</v>
      </c>
      <c r="J52" s="38" t="s">
        <v>102</v>
      </c>
      <c r="K52" s="38" t="s">
        <v>102</v>
      </c>
      <c r="L52" s="38" t="s">
        <v>102</v>
      </c>
      <c r="M52" s="38" t="s">
        <v>102</v>
      </c>
      <c r="N52" s="38" t="s">
        <v>102</v>
      </c>
      <c r="O52" s="38" t="s">
        <v>102</v>
      </c>
      <c r="P52" s="38" t="s">
        <v>102</v>
      </c>
      <c r="Q52" s="38" t="s">
        <v>102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ht="15" x14ac:dyDescent="0.25">
      <c r="A53" s="32">
        <v>70101</v>
      </c>
      <c r="B53" s="32">
        <v>80101</v>
      </c>
      <c r="C53" s="39" t="s">
        <v>1249</v>
      </c>
      <c r="D53" s="40" t="s">
        <v>457</v>
      </c>
      <c r="E53" s="38" t="s">
        <v>102</v>
      </c>
      <c r="F53" s="38" t="s">
        <v>102</v>
      </c>
      <c r="G53" s="38" t="s">
        <v>102</v>
      </c>
      <c r="H53" s="38" t="s">
        <v>102</v>
      </c>
      <c r="I53" s="38" t="s">
        <v>102</v>
      </c>
      <c r="J53" s="38" t="s">
        <v>102</v>
      </c>
      <c r="K53" s="38" t="s">
        <v>102</v>
      </c>
      <c r="L53" s="38" t="s">
        <v>102</v>
      </c>
      <c r="M53" s="38" t="s">
        <v>102</v>
      </c>
      <c r="N53" s="38" t="s">
        <v>102</v>
      </c>
      <c r="O53" s="38" t="s">
        <v>102</v>
      </c>
      <c r="P53" s="38" t="s">
        <v>102</v>
      </c>
      <c r="Q53" s="38" t="s">
        <v>102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ht="15" x14ac:dyDescent="0.25">
      <c r="A54" s="32">
        <v>70101</v>
      </c>
      <c r="B54" s="32">
        <v>80101</v>
      </c>
      <c r="C54" s="39" t="s">
        <v>373</v>
      </c>
      <c r="D54" s="40" t="s">
        <v>374</v>
      </c>
      <c r="E54" s="38" t="s">
        <v>102</v>
      </c>
      <c r="F54" s="38" t="s">
        <v>102</v>
      </c>
      <c r="G54" s="38" t="s">
        <v>102</v>
      </c>
      <c r="H54" s="38" t="s">
        <v>102</v>
      </c>
      <c r="I54" s="38" t="s">
        <v>102</v>
      </c>
      <c r="J54" s="38" t="s">
        <v>102</v>
      </c>
      <c r="K54" s="38" t="s">
        <v>102</v>
      </c>
      <c r="L54" s="38" t="s">
        <v>102</v>
      </c>
      <c r="M54" s="38" t="s">
        <v>102</v>
      </c>
      <c r="N54" s="38" t="s">
        <v>102</v>
      </c>
      <c r="O54" s="38" t="s">
        <v>102</v>
      </c>
      <c r="P54" s="38" t="s">
        <v>102</v>
      </c>
      <c r="Q54" s="38" t="s">
        <v>102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ht="15" x14ac:dyDescent="0.25">
      <c r="A55" s="32">
        <v>70101</v>
      </c>
      <c r="B55" s="32">
        <v>80101</v>
      </c>
      <c r="C55" s="39" t="s">
        <v>375</v>
      </c>
      <c r="D55" s="40" t="s">
        <v>376</v>
      </c>
      <c r="E55" s="38" t="s">
        <v>102</v>
      </c>
      <c r="F55" s="38" t="s">
        <v>102</v>
      </c>
      <c r="G55" s="38" t="s">
        <v>102</v>
      </c>
      <c r="H55" s="38" t="s">
        <v>102</v>
      </c>
      <c r="I55" s="38" t="s">
        <v>102</v>
      </c>
      <c r="J55" s="38" t="s">
        <v>102</v>
      </c>
      <c r="K55" s="38" t="s">
        <v>102</v>
      </c>
      <c r="L55" s="38" t="s">
        <v>102</v>
      </c>
      <c r="M55" s="38" t="s">
        <v>102</v>
      </c>
      <c r="N55" s="38" t="s">
        <v>102</v>
      </c>
      <c r="O55" s="38" t="s">
        <v>102</v>
      </c>
      <c r="P55" s="38" t="s">
        <v>102</v>
      </c>
      <c r="Q55" s="38" t="s">
        <v>102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ht="15" x14ac:dyDescent="0.25">
      <c r="A56" s="32">
        <v>70101</v>
      </c>
      <c r="B56" s="32">
        <v>80101</v>
      </c>
      <c r="C56" s="39" t="s">
        <v>377</v>
      </c>
      <c r="D56" s="40" t="s">
        <v>378</v>
      </c>
      <c r="E56" s="38">
        <v>8638000</v>
      </c>
      <c r="F56" s="38">
        <v>2750000</v>
      </c>
      <c r="G56" s="38">
        <v>1300000</v>
      </c>
      <c r="H56" s="38">
        <v>1300000</v>
      </c>
      <c r="I56" s="38">
        <v>150000</v>
      </c>
      <c r="J56" s="38">
        <v>1600000</v>
      </c>
      <c r="K56" s="38">
        <v>0</v>
      </c>
      <c r="L56" s="38">
        <v>0</v>
      </c>
      <c r="M56" s="38">
        <v>0</v>
      </c>
      <c r="N56" s="38">
        <v>1450000</v>
      </c>
      <c r="O56" s="38">
        <v>88000</v>
      </c>
      <c r="P56" s="38">
        <v>0</v>
      </c>
      <c r="Q56" s="38">
        <v>0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ht="15" x14ac:dyDescent="0.25">
      <c r="A57" s="32">
        <v>70101</v>
      </c>
      <c r="B57" s="32">
        <v>80101</v>
      </c>
      <c r="C57" s="36" t="s">
        <v>379</v>
      </c>
      <c r="D57" s="37" t="s">
        <v>380</v>
      </c>
      <c r="E57" s="38">
        <v>538000</v>
      </c>
      <c r="F57" s="38">
        <v>150000</v>
      </c>
      <c r="G57" s="38">
        <v>0</v>
      </c>
      <c r="H57" s="38">
        <v>0</v>
      </c>
      <c r="I57" s="38">
        <v>150000</v>
      </c>
      <c r="J57" s="38">
        <v>0</v>
      </c>
      <c r="K57" s="38">
        <v>0</v>
      </c>
      <c r="L57" s="38">
        <v>0</v>
      </c>
      <c r="M57" s="38">
        <v>0</v>
      </c>
      <c r="N57" s="38">
        <v>150000</v>
      </c>
      <c r="O57" s="38">
        <v>88000</v>
      </c>
      <c r="P57" s="38">
        <v>0</v>
      </c>
      <c r="Q57" s="38">
        <v>0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ht="15" x14ac:dyDescent="0.25">
      <c r="A58" s="32">
        <v>70101</v>
      </c>
      <c r="B58" s="32">
        <v>80101</v>
      </c>
      <c r="C58" s="39" t="s">
        <v>381</v>
      </c>
      <c r="D58" s="40" t="s">
        <v>458</v>
      </c>
      <c r="E58" s="38">
        <v>8100000</v>
      </c>
      <c r="F58" s="38">
        <v>2600000</v>
      </c>
      <c r="G58" s="38">
        <v>1300000</v>
      </c>
      <c r="H58" s="38">
        <v>1300000</v>
      </c>
      <c r="I58" s="38">
        <v>0</v>
      </c>
      <c r="J58" s="38">
        <v>1600000</v>
      </c>
      <c r="K58" s="38">
        <v>0</v>
      </c>
      <c r="L58" s="38">
        <v>0</v>
      </c>
      <c r="M58" s="38">
        <v>0</v>
      </c>
      <c r="N58" s="38">
        <v>1300000</v>
      </c>
      <c r="O58" s="38">
        <v>0</v>
      </c>
      <c r="P58" s="38">
        <v>0</v>
      </c>
      <c r="Q58" s="38">
        <v>0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ht="15" x14ac:dyDescent="0.25">
      <c r="A59" s="32">
        <v>70101</v>
      </c>
      <c r="B59" s="32">
        <v>80101</v>
      </c>
      <c r="C59" s="39" t="s">
        <v>382</v>
      </c>
      <c r="D59" s="40" t="s">
        <v>383</v>
      </c>
      <c r="E59" s="38">
        <v>0</v>
      </c>
      <c r="F59" s="38">
        <v>0</v>
      </c>
      <c r="G59" s="38">
        <v>0</v>
      </c>
      <c r="H59" s="38">
        <v>0</v>
      </c>
      <c r="I59" s="38">
        <v>0</v>
      </c>
      <c r="J59" s="38">
        <v>0</v>
      </c>
      <c r="K59" s="38">
        <v>0</v>
      </c>
      <c r="L59" s="38">
        <v>0</v>
      </c>
      <c r="M59" s="38">
        <v>0</v>
      </c>
      <c r="N59" s="38">
        <v>0</v>
      </c>
      <c r="O59" s="38">
        <v>0</v>
      </c>
      <c r="P59" s="38">
        <v>0</v>
      </c>
      <c r="Q59" s="38">
        <v>0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ht="15" x14ac:dyDescent="0.25">
      <c r="A60" s="32">
        <v>70101</v>
      </c>
      <c r="B60" s="32">
        <v>80101</v>
      </c>
      <c r="C60" s="36" t="s">
        <v>384</v>
      </c>
      <c r="D60" s="37" t="s">
        <v>385</v>
      </c>
      <c r="E60" s="38">
        <v>0</v>
      </c>
      <c r="F60" s="38">
        <v>0</v>
      </c>
      <c r="G60" s="38">
        <v>0</v>
      </c>
      <c r="H60" s="38">
        <v>0</v>
      </c>
      <c r="I60" s="38">
        <v>0</v>
      </c>
      <c r="J60" s="38">
        <v>0</v>
      </c>
      <c r="K60" s="38">
        <v>0</v>
      </c>
      <c r="L60" s="38">
        <v>0</v>
      </c>
      <c r="M60" s="38">
        <v>0</v>
      </c>
      <c r="N60" s="38">
        <v>0</v>
      </c>
      <c r="O60" s="38">
        <v>0</v>
      </c>
      <c r="P60" s="38">
        <v>0</v>
      </c>
      <c r="Q60" s="38">
        <v>0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ht="15" x14ac:dyDescent="0.25">
      <c r="A61" s="32">
        <v>70101</v>
      </c>
      <c r="B61" s="32">
        <v>80101</v>
      </c>
      <c r="C61" s="36" t="s">
        <v>386</v>
      </c>
      <c r="D61" s="37" t="s">
        <v>387</v>
      </c>
      <c r="E61" s="38" t="s">
        <v>102</v>
      </c>
      <c r="F61" s="38" t="s">
        <v>102</v>
      </c>
      <c r="G61" s="38" t="s">
        <v>102</v>
      </c>
      <c r="H61" s="38" t="s">
        <v>102</v>
      </c>
      <c r="I61" s="38" t="s">
        <v>102</v>
      </c>
      <c r="J61" s="38" t="s">
        <v>102</v>
      </c>
      <c r="K61" s="38" t="s">
        <v>102</v>
      </c>
      <c r="L61" s="38" t="s">
        <v>102</v>
      </c>
      <c r="M61" s="38" t="s">
        <v>102</v>
      </c>
      <c r="N61" s="38" t="s">
        <v>102</v>
      </c>
      <c r="O61" s="38" t="s">
        <v>102</v>
      </c>
      <c r="P61" s="38" t="s">
        <v>102</v>
      </c>
      <c r="Q61" s="38" t="s">
        <v>102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ht="15" x14ac:dyDescent="0.25">
      <c r="A62" s="32">
        <v>70101</v>
      </c>
      <c r="B62" s="32">
        <v>80101</v>
      </c>
      <c r="C62" s="39" t="s">
        <v>388</v>
      </c>
      <c r="D62" s="40" t="s">
        <v>389</v>
      </c>
      <c r="E62" s="38">
        <v>0</v>
      </c>
      <c r="F62" s="38">
        <v>0</v>
      </c>
      <c r="G62" s="38">
        <v>0</v>
      </c>
      <c r="H62" s="38">
        <v>0</v>
      </c>
      <c r="I62" s="38">
        <v>0</v>
      </c>
      <c r="J62" s="38">
        <v>0</v>
      </c>
      <c r="K62" s="38">
        <v>0</v>
      </c>
      <c r="L62" s="38">
        <v>0</v>
      </c>
      <c r="M62" s="38">
        <v>0</v>
      </c>
      <c r="N62" s="38">
        <v>0</v>
      </c>
      <c r="O62" s="38">
        <v>0</v>
      </c>
      <c r="P62" s="38">
        <v>0</v>
      </c>
      <c r="Q62" s="38">
        <v>0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ht="15" x14ac:dyDescent="0.25">
      <c r="A63" s="32">
        <v>70101</v>
      </c>
      <c r="B63" s="32">
        <v>80101</v>
      </c>
      <c r="C63" s="36" t="s">
        <v>390</v>
      </c>
      <c r="D63" s="37" t="s">
        <v>391</v>
      </c>
      <c r="E63" s="38" t="s">
        <v>102</v>
      </c>
      <c r="F63" s="38" t="s">
        <v>102</v>
      </c>
      <c r="G63" s="38" t="s">
        <v>102</v>
      </c>
      <c r="H63" s="38" t="s">
        <v>102</v>
      </c>
      <c r="I63" s="38" t="s">
        <v>102</v>
      </c>
      <c r="J63" s="38" t="s">
        <v>102</v>
      </c>
      <c r="K63" s="38" t="s">
        <v>102</v>
      </c>
      <c r="L63" s="38" t="s">
        <v>102</v>
      </c>
      <c r="M63" s="38" t="s">
        <v>102</v>
      </c>
      <c r="N63" s="38" t="s">
        <v>102</v>
      </c>
      <c r="O63" s="38" t="s">
        <v>102</v>
      </c>
      <c r="P63" s="38" t="s">
        <v>102</v>
      </c>
      <c r="Q63" s="38" t="s">
        <v>102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ht="15" x14ac:dyDescent="0.25">
      <c r="A64" s="32">
        <v>70101</v>
      </c>
      <c r="B64" s="32">
        <v>80101</v>
      </c>
      <c r="C64" s="39" t="s">
        <v>392</v>
      </c>
      <c r="D64" s="40" t="s">
        <v>393</v>
      </c>
      <c r="E64" s="38">
        <v>0</v>
      </c>
      <c r="F64" s="38">
        <v>0</v>
      </c>
      <c r="G64" s="38">
        <v>0</v>
      </c>
      <c r="H64" s="38">
        <v>0</v>
      </c>
      <c r="I64" s="38">
        <v>0</v>
      </c>
      <c r="J64" s="38">
        <v>0</v>
      </c>
      <c r="K64" s="38">
        <v>0</v>
      </c>
      <c r="L64" s="38">
        <v>0</v>
      </c>
      <c r="M64" s="38">
        <v>0</v>
      </c>
      <c r="N64" s="38">
        <v>0</v>
      </c>
      <c r="O64" s="38">
        <v>0</v>
      </c>
      <c r="P64" s="38">
        <v>0</v>
      </c>
      <c r="Q64" s="38">
        <v>0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ht="15" x14ac:dyDescent="0.25">
      <c r="A65" s="32">
        <v>70101</v>
      </c>
      <c r="B65" s="32">
        <v>80101</v>
      </c>
      <c r="C65" s="36" t="s">
        <v>394</v>
      </c>
      <c r="D65" s="37" t="s">
        <v>395</v>
      </c>
      <c r="E65" s="38">
        <v>0</v>
      </c>
      <c r="F65" s="38">
        <v>0</v>
      </c>
      <c r="G65" s="38">
        <v>0</v>
      </c>
      <c r="H65" s="38">
        <v>0</v>
      </c>
      <c r="I65" s="38">
        <v>0</v>
      </c>
      <c r="J65" s="38">
        <v>0</v>
      </c>
      <c r="K65" s="38">
        <v>0</v>
      </c>
      <c r="L65" s="38">
        <v>0</v>
      </c>
      <c r="M65" s="38">
        <v>0</v>
      </c>
      <c r="N65" s="38">
        <v>0</v>
      </c>
      <c r="O65" s="38">
        <v>0</v>
      </c>
      <c r="P65" s="38">
        <v>0</v>
      </c>
      <c r="Q65" s="38">
        <v>0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ht="15" x14ac:dyDescent="0.25">
      <c r="A66" s="32">
        <v>70101</v>
      </c>
      <c r="B66" s="32">
        <v>80101</v>
      </c>
      <c r="C66" s="36" t="s">
        <v>396</v>
      </c>
      <c r="D66" s="37" t="s">
        <v>397</v>
      </c>
      <c r="E66" s="38" t="s">
        <v>102</v>
      </c>
      <c r="F66" s="38" t="s">
        <v>102</v>
      </c>
      <c r="G66" s="38" t="s">
        <v>102</v>
      </c>
      <c r="H66" s="38" t="s">
        <v>102</v>
      </c>
      <c r="I66" s="38" t="s">
        <v>102</v>
      </c>
      <c r="J66" s="38" t="s">
        <v>102</v>
      </c>
      <c r="K66" s="38" t="s">
        <v>102</v>
      </c>
      <c r="L66" s="38" t="s">
        <v>102</v>
      </c>
      <c r="M66" s="38" t="s">
        <v>102</v>
      </c>
      <c r="N66" s="38" t="s">
        <v>102</v>
      </c>
      <c r="O66" s="38" t="s">
        <v>102</v>
      </c>
      <c r="P66" s="38" t="s">
        <v>102</v>
      </c>
      <c r="Q66" s="38" t="s">
        <v>102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ht="15" x14ac:dyDescent="0.25">
      <c r="A67" s="32">
        <v>70101</v>
      </c>
      <c r="B67" s="32">
        <v>80101</v>
      </c>
      <c r="C67" s="39" t="s">
        <v>398</v>
      </c>
      <c r="D67" s="40" t="s">
        <v>399</v>
      </c>
      <c r="E67" s="38">
        <v>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38">
        <v>0</v>
      </c>
      <c r="N67" s="38">
        <v>0</v>
      </c>
      <c r="O67" s="38">
        <v>0</v>
      </c>
      <c r="P67" s="38">
        <v>0</v>
      </c>
      <c r="Q67" s="38">
        <v>0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ht="15" x14ac:dyDescent="0.25">
      <c r="A68" s="32">
        <v>70101</v>
      </c>
      <c r="B68" s="32">
        <v>80101</v>
      </c>
      <c r="C68" s="36" t="s">
        <v>400</v>
      </c>
      <c r="D68" s="37" t="s">
        <v>401</v>
      </c>
      <c r="E68" s="38" t="s">
        <v>102</v>
      </c>
      <c r="F68" s="38" t="s">
        <v>102</v>
      </c>
      <c r="G68" s="38" t="s">
        <v>102</v>
      </c>
      <c r="H68" s="38" t="s">
        <v>102</v>
      </c>
      <c r="I68" s="38" t="s">
        <v>102</v>
      </c>
      <c r="J68" s="38" t="s">
        <v>102</v>
      </c>
      <c r="K68" s="38" t="s">
        <v>102</v>
      </c>
      <c r="L68" s="38" t="s">
        <v>102</v>
      </c>
      <c r="M68" s="38" t="s">
        <v>102</v>
      </c>
      <c r="N68" s="38" t="s">
        <v>102</v>
      </c>
      <c r="O68" s="38" t="s">
        <v>102</v>
      </c>
      <c r="P68" s="38" t="s">
        <v>102</v>
      </c>
      <c r="Q68" s="38" t="s">
        <v>102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ht="15" x14ac:dyDescent="0.25">
      <c r="A69" s="32">
        <v>70101</v>
      </c>
      <c r="B69" s="32">
        <v>80101</v>
      </c>
      <c r="C69" s="39" t="s">
        <v>402</v>
      </c>
      <c r="D69" s="40" t="s">
        <v>403</v>
      </c>
      <c r="E69" s="38">
        <v>204229400</v>
      </c>
      <c r="F69" s="38">
        <v>78760600</v>
      </c>
      <c r="G69" s="38">
        <v>81943800</v>
      </c>
      <c r="H69" s="38">
        <v>10908000</v>
      </c>
      <c r="I69" s="38">
        <v>10908000</v>
      </c>
      <c r="J69" s="38">
        <v>-5800000</v>
      </c>
      <c r="K69" s="38">
        <v>5693000</v>
      </c>
      <c r="L69" s="38">
        <v>0</v>
      </c>
      <c r="M69" s="38">
        <v>0</v>
      </c>
      <c r="N69" s="38">
        <v>10908000</v>
      </c>
      <c r="O69" s="38">
        <v>10908000</v>
      </c>
      <c r="P69" s="38">
        <v>0</v>
      </c>
      <c r="Q69" s="38">
        <v>0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ht="15" x14ac:dyDescent="0.25">
      <c r="A70" s="32">
        <v>70101</v>
      </c>
      <c r="B70" s="32">
        <v>80101</v>
      </c>
      <c r="C70" s="36" t="s">
        <v>404</v>
      </c>
      <c r="D70" s="37" t="s">
        <v>405</v>
      </c>
      <c r="E70" s="38">
        <v>0</v>
      </c>
      <c r="F70" s="38">
        <v>0</v>
      </c>
      <c r="G70" s="38">
        <v>0</v>
      </c>
      <c r="H70" s="38">
        <v>0</v>
      </c>
      <c r="I70" s="38">
        <v>0</v>
      </c>
      <c r="J70" s="38">
        <v>0</v>
      </c>
      <c r="K70" s="38">
        <v>0</v>
      </c>
      <c r="L70" s="38">
        <v>0</v>
      </c>
      <c r="M70" s="38">
        <v>0</v>
      </c>
      <c r="N70" s="38">
        <v>0</v>
      </c>
      <c r="O70" s="38">
        <v>0</v>
      </c>
      <c r="P70" s="38">
        <v>0</v>
      </c>
      <c r="Q70" s="38">
        <v>0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ht="15" x14ac:dyDescent="0.25">
      <c r="A71" s="32">
        <v>70101</v>
      </c>
      <c r="B71" s="32">
        <v>80101</v>
      </c>
      <c r="C71" s="36" t="s">
        <v>406</v>
      </c>
      <c r="D71" s="37" t="s">
        <v>407</v>
      </c>
      <c r="E71" s="38" t="s">
        <v>102</v>
      </c>
      <c r="F71" s="38" t="s">
        <v>102</v>
      </c>
      <c r="G71" s="38" t="s">
        <v>102</v>
      </c>
      <c r="H71" s="38" t="s">
        <v>102</v>
      </c>
      <c r="I71" s="38" t="s">
        <v>102</v>
      </c>
      <c r="J71" s="38" t="s">
        <v>102</v>
      </c>
      <c r="K71" s="38" t="s">
        <v>102</v>
      </c>
      <c r="L71" s="38" t="s">
        <v>102</v>
      </c>
      <c r="M71" s="38" t="s">
        <v>102</v>
      </c>
      <c r="N71" s="38" t="s">
        <v>102</v>
      </c>
      <c r="O71" s="38" t="s">
        <v>102</v>
      </c>
      <c r="P71" s="38" t="s">
        <v>102</v>
      </c>
      <c r="Q71" s="38" t="s">
        <v>102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ht="15" x14ac:dyDescent="0.25">
      <c r="A72" s="32">
        <v>70101</v>
      </c>
      <c r="B72" s="32">
        <v>80101</v>
      </c>
      <c r="C72" s="39" t="s">
        <v>408</v>
      </c>
      <c r="D72" s="40" t="s">
        <v>409</v>
      </c>
      <c r="E72" s="38" t="s">
        <v>102</v>
      </c>
      <c r="F72" s="38" t="s">
        <v>102</v>
      </c>
      <c r="G72" s="38" t="s">
        <v>102</v>
      </c>
      <c r="H72" s="38" t="s">
        <v>102</v>
      </c>
      <c r="I72" s="38" t="s">
        <v>102</v>
      </c>
      <c r="J72" s="38" t="s">
        <v>102</v>
      </c>
      <c r="K72" s="38" t="s">
        <v>102</v>
      </c>
      <c r="L72" s="38" t="s">
        <v>102</v>
      </c>
      <c r="M72" s="38" t="s">
        <v>102</v>
      </c>
      <c r="N72" s="38" t="s">
        <v>102</v>
      </c>
      <c r="O72" s="38" t="s">
        <v>102</v>
      </c>
      <c r="P72" s="38" t="s">
        <v>102</v>
      </c>
      <c r="Q72" s="38" t="s">
        <v>102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ht="15" x14ac:dyDescent="0.25">
      <c r="A73" s="32">
        <v>70101</v>
      </c>
      <c r="B73" s="32">
        <v>80101</v>
      </c>
      <c r="C73" s="39" t="s">
        <v>410</v>
      </c>
      <c r="D73" s="40" t="s">
        <v>411</v>
      </c>
      <c r="E73" s="38">
        <v>204229400</v>
      </c>
      <c r="F73" s="38">
        <v>78760600</v>
      </c>
      <c r="G73" s="38">
        <v>81943800</v>
      </c>
      <c r="H73" s="38">
        <v>10908000</v>
      </c>
      <c r="I73" s="38">
        <v>10908000</v>
      </c>
      <c r="J73" s="38">
        <v>-5800000</v>
      </c>
      <c r="K73" s="38">
        <v>5693000</v>
      </c>
      <c r="L73" s="38">
        <v>0</v>
      </c>
      <c r="M73" s="38">
        <v>0</v>
      </c>
      <c r="N73" s="38">
        <v>10908000</v>
      </c>
      <c r="O73" s="38">
        <v>10908000</v>
      </c>
      <c r="P73" s="38">
        <v>0</v>
      </c>
      <c r="Q73" s="38">
        <v>0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ht="15" x14ac:dyDescent="0.25">
      <c r="A74" s="32">
        <v>70101</v>
      </c>
      <c r="B74" s="32">
        <v>80101</v>
      </c>
      <c r="C74" s="36" t="s">
        <v>412</v>
      </c>
      <c r="D74" s="37" t="s">
        <v>413</v>
      </c>
      <c r="E74" s="38" t="s">
        <v>102</v>
      </c>
      <c r="F74" s="38" t="s">
        <v>102</v>
      </c>
      <c r="G74" s="38" t="s">
        <v>102</v>
      </c>
      <c r="H74" s="38" t="s">
        <v>102</v>
      </c>
      <c r="I74" s="38" t="s">
        <v>102</v>
      </c>
      <c r="J74" s="38" t="s">
        <v>102</v>
      </c>
      <c r="K74" s="38" t="s">
        <v>102</v>
      </c>
      <c r="L74" s="38" t="s">
        <v>102</v>
      </c>
      <c r="M74" s="38" t="s">
        <v>102</v>
      </c>
      <c r="N74" s="38" t="s">
        <v>102</v>
      </c>
      <c r="O74" s="38" t="s">
        <v>102</v>
      </c>
      <c r="P74" s="38" t="s">
        <v>102</v>
      </c>
      <c r="Q74" s="38" t="s">
        <v>102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ht="15" x14ac:dyDescent="0.25">
      <c r="A75" s="32">
        <v>70101</v>
      </c>
      <c r="B75" s="32">
        <v>80101</v>
      </c>
      <c r="C75" s="39" t="s">
        <v>414</v>
      </c>
      <c r="D75" s="40" t="s">
        <v>415</v>
      </c>
      <c r="E75" s="38" t="s">
        <v>102</v>
      </c>
      <c r="F75" s="38" t="s">
        <v>102</v>
      </c>
      <c r="G75" s="38" t="s">
        <v>102</v>
      </c>
      <c r="H75" s="38" t="s">
        <v>102</v>
      </c>
      <c r="I75" s="38" t="s">
        <v>102</v>
      </c>
      <c r="J75" s="38" t="s">
        <v>102</v>
      </c>
      <c r="K75" s="38" t="s">
        <v>102</v>
      </c>
      <c r="L75" s="38" t="s">
        <v>102</v>
      </c>
      <c r="M75" s="38" t="s">
        <v>102</v>
      </c>
      <c r="N75" s="38" t="s">
        <v>102</v>
      </c>
      <c r="O75" s="38" t="s">
        <v>102</v>
      </c>
      <c r="P75" s="38" t="s">
        <v>102</v>
      </c>
      <c r="Q75" s="38" t="s">
        <v>102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ht="15" x14ac:dyDescent="0.25">
      <c r="A76" s="32">
        <v>70101</v>
      </c>
      <c r="B76" s="32">
        <v>80101</v>
      </c>
      <c r="C76" s="39" t="s">
        <v>416</v>
      </c>
      <c r="D76" s="40" t="s">
        <v>459</v>
      </c>
      <c r="E76" s="38" t="s">
        <v>102</v>
      </c>
      <c r="F76" s="38" t="s">
        <v>102</v>
      </c>
      <c r="G76" s="38" t="s">
        <v>102</v>
      </c>
      <c r="H76" s="38" t="s">
        <v>102</v>
      </c>
      <c r="I76" s="38" t="s">
        <v>102</v>
      </c>
      <c r="J76" s="38" t="s">
        <v>102</v>
      </c>
      <c r="K76" s="38" t="s">
        <v>102</v>
      </c>
      <c r="L76" s="38" t="s">
        <v>102</v>
      </c>
      <c r="M76" s="38" t="s">
        <v>102</v>
      </c>
      <c r="N76" s="38" t="s">
        <v>102</v>
      </c>
      <c r="O76" s="38" t="s">
        <v>102</v>
      </c>
      <c r="P76" s="38" t="s">
        <v>102</v>
      </c>
      <c r="Q76" s="38" t="s">
        <v>102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ht="15" x14ac:dyDescent="0.25">
      <c r="A77" s="32">
        <v>70101</v>
      </c>
      <c r="B77" s="32">
        <v>80101</v>
      </c>
      <c r="C77" s="39" t="s">
        <v>417</v>
      </c>
      <c r="D77" s="40" t="s">
        <v>418</v>
      </c>
      <c r="E77" s="38">
        <v>62648000</v>
      </c>
      <c r="F77" s="38">
        <v>10908000</v>
      </c>
      <c r="G77" s="38">
        <v>10908000</v>
      </c>
      <c r="H77" s="38">
        <v>10908000</v>
      </c>
      <c r="I77" s="38">
        <v>10908000</v>
      </c>
      <c r="J77" s="38">
        <v>-6000000</v>
      </c>
      <c r="K77" s="38">
        <v>3200000</v>
      </c>
      <c r="L77" s="38">
        <v>0</v>
      </c>
      <c r="M77" s="38">
        <v>0</v>
      </c>
      <c r="N77" s="38">
        <v>10908000</v>
      </c>
      <c r="O77" s="38">
        <v>10908000</v>
      </c>
      <c r="P77" s="38">
        <v>0</v>
      </c>
      <c r="Q77" s="38">
        <v>0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ht="15" x14ac:dyDescent="0.25">
      <c r="A78" s="32">
        <v>70101</v>
      </c>
      <c r="B78" s="32">
        <v>80101</v>
      </c>
      <c r="C78" s="39" t="s">
        <v>419</v>
      </c>
      <c r="D78" s="40" t="s">
        <v>420</v>
      </c>
      <c r="E78" s="38" t="s">
        <v>102</v>
      </c>
      <c r="F78" s="38" t="s">
        <v>102</v>
      </c>
      <c r="G78" s="38" t="s">
        <v>102</v>
      </c>
      <c r="H78" s="38" t="s">
        <v>102</v>
      </c>
      <c r="I78" s="38" t="s">
        <v>102</v>
      </c>
      <c r="J78" s="38" t="s">
        <v>102</v>
      </c>
      <c r="K78" s="38" t="s">
        <v>102</v>
      </c>
      <c r="L78" s="38" t="s">
        <v>102</v>
      </c>
      <c r="M78" s="38" t="s">
        <v>102</v>
      </c>
      <c r="N78" s="38" t="s">
        <v>102</v>
      </c>
      <c r="O78" s="38" t="s">
        <v>102</v>
      </c>
      <c r="P78" s="38" t="s">
        <v>102</v>
      </c>
      <c r="Q78" s="38" t="s">
        <v>102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ht="15" x14ac:dyDescent="0.25">
      <c r="A79" s="32">
        <v>70101</v>
      </c>
      <c r="B79" s="32">
        <v>80101</v>
      </c>
      <c r="C79" s="39" t="s">
        <v>421</v>
      </c>
      <c r="D79" s="40" t="s">
        <v>422</v>
      </c>
      <c r="E79" s="38">
        <v>2493000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2493000</v>
      </c>
      <c r="L79" s="38">
        <v>0</v>
      </c>
      <c r="M79" s="38">
        <v>0</v>
      </c>
      <c r="N79" s="38">
        <v>0</v>
      </c>
      <c r="O79" s="38">
        <v>0</v>
      </c>
      <c r="P79" s="38">
        <v>0</v>
      </c>
      <c r="Q79" s="38">
        <v>0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ht="25.5" x14ac:dyDescent="0.25">
      <c r="A80" s="32">
        <v>70101</v>
      </c>
      <c r="B80" s="32">
        <v>80101</v>
      </c>
      <c r="C80" s="39" t="s">
        <v>423</v>
      </c>
      <c r="D80" s="40" t="s">
        <v>460</v>
      </c>
      <c r="E80" s="38">
        <v>138888400</v>
      </c>
      <c r="F80" s="38">
        <v>67852600</v>
      </c>
      <c r="G80" s="38">
        <v>71035800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>
        <v>0</v>
      </c>
      <c r="O80" s="38">
        <v>0</v>
      </c>
      <c r="P80" s="38">
        <v>0</v>
      </c>
      <c r="Q80" s="38">
        <v>0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ht="15" x14ac:dyDescent="0.25">
      <c r="A81" s="32">
        <v>70101</v>
      </c>
      <c r="B81" s="32">
        <v>80101</v>
      </c>
      <c r="C81" s="39" t="s">
        <v>424</v>
      </c>
      <c r="D81" s="40" t="s">
        <v>461</v>
      </c>
      <c r="E81" s="38">
        <v>200000</v>
      </c>
      <c r="F81" s="38">
        <v>0</v>
      </c>
      <c r="G81" s="38">
        <v>0</v>
      </c>
      <c r="H81" s="38">
        <v>0</v>
      </c>
      <c r="I81" s="38">
        <v>0</v>
      </c>
      <c r="J81" s="38">
        <v>200000</v>
      </c>
      <c r="K81" s="38">
        <v>0</v>
      </c>
      <c r="L81" s="38">
        <v>0</v>
      </c>
      <c r="M81" s="38">
        <v>0</v>
      </c>
      <c r="N81" s="38">
        <v>0</v>
      </c>
      <c r="O81" s="38">
        <v>0</v>
      </c>
      <c r="P81" s="38">
        <v>0</v>
      </c>
      <c r="Q81" s="38">
        <v>0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15" x14ac:dyDescent="0.25">
      <c r="A82" s="32">
        <v>70101</v>
      </c>
      <c r="B82" s="32">
        <v>80101</v>
      </c>
      <c r="C82" s="39" t="s">
        <v>431</v>
      </c>
      <c r="D82" s="40" t="s">
        <v>432</v>
      </c>
      <c r="E82" s="38">
        <v>0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>
        <v>0</v>
      </c>
      <c r="O82" s="38">
        <v>0</v>
      </c>
      <c r="P82" s="38">
        <v>0</v>
      </c>
      <c r="Q82" s="38">
        <v>0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ht="15" x14ac:dyDescent="0.25">
      <c r="A83" s="32">
        <v>70101</v>
      </c>
      <c r="B83" s="32">
        <v>80101</v>
      </c>
      <c r="C83" s="36" t="s">
        <v>433</v>
      </c>
      <c r="D83" s="37" t="s">
        <v>434</v>
      </c>
      <c r="E83" s="38" t="s">
        <v>102</v>
      </c>
      <c r="F83" s="38" t="s">
        <v>102</v>
      </c>
      <c r="G83" s="38" t="s">
        <v>102</v>
      </c>
      <c r="H83" s="38" t="s">
        <v>102</v>
      </c>
      <c r="I83" s="38" t="s">
        <v>102</v>
      </c>
      <c r="J83" s="38" t="s">
        <v>102</v>
      </c>
      <c r="K83" s="38" t="s">
        <v>102</v>
      </c>
      <c r="L83" s="38" t="s">
        <v>102</v>
      </c>
      <c r="M83" s="38" t="s">
        <v>102</v>
      </c>
      <c r="N83" s="38" t="s">
        <v>102</v>
      </c>
      <c r="O83" s="38" t="s">
        <v>102</v>
      </c>
      <c r="P83" s="38" t="s">
        <v>102</v>
      </c>
      <c r="Q83" s="38" t="s">
        <v>102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ht="15" x14ac:dyDescent="0.25">
      <c r="A84" s="32">
        <v>70101</v>
      </c>
      <c r="B84" s="32">
        <v>80101</v>
      </c>
      <c r="C84" s="39" t="s">
        <v>435</v>
      </c>
      <c r="D84" s="40" t="s">
        <v>436</v>
      </c>
      <c r="E84" s="38" t="s">
        <v>102</v>
      </c>
      <c r="F84" s="38" t="s">
        <v>102</v>
      </c>
      <c r="G84" s="38" t="s">
        <v>102</v>
      </c>
      <c r="H84" s="38" t="s">
        <v>102</v>
      </c>
      <c r="I84" s="38" t="s">
        <v>102</v>
      </c>
      <c r="J84" s="38" t="s">
        <v>102</v>
      </c>
      <c r="K84" s="38" t="s">
        <v>102</v>
      </c>
      <c r="L84" s="38" t="s">
        <v>102</v>
      </c>
      <c r="M84" s="38" t="s">
        <v>102</v>
      </c>
      <c r="N84" s="38" t="s">
        <v>102</v>
      </c>
      <c r="O84" s="38" t="s">
        <v>102</v>
      </c>
      <c r="P84" s="38" t="s">
        <v>102</v>
      </c>
      <c r="Q84" s="38" t="s">
        <v>102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ht="15" x14ac:dyDescent="0.25">
      <c r="A85" s="32">
        <v>70101</v>
      </c>
      <c r="B85" s="32">
        <v>80101</v>
      </c>
      <c r="C85" s="39" t="s">
        <v>437</v>
      </c>
      <c r="D85" s="40" t="s">
        <v>438</v>
      </c>
      <c r="E85" s="38" t="s">
        <v>102</v>
      </c>
      <c r="F85" s="38" t="s">
        <v>102</v>
      </c>
      <c r="G85" s="38" t="s">
        <v>102</v>
      </c>
      <c r="H85" s="38" t="s">
        <v>102</v>
      </c>
      <c r="I85" s="38" t="s">
        <v>102</v>
      </c>
      <c r="J85" s="38" t="s">
        <v>102</v>
      </c>
      <c r="K85" s="38" t="s">
        <v>102</v>
      </c>
      <c r="L85" s="38" t="s">
        <v>102</v>
      </c>
      <c r="M85" s="38" t="s">
        <v>102</v>
      </c>
      <c r="N85" s="38" t="s">
        <v>102</v>
      </c>
      <c r="O85" s="38" t="s">
        <v>102</v>
      </c>
      <c r="P85" s="38" t="s">
        <v>102</v>
      </c>
      <c r="Q85" s="38" t="s">
        <v>102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ht="15" x14ac:dyDescent="0.25">
      <c r="A86" s="32">
        <v>70101</v>
      </c>
      <c r="B86" s="32">
        <v>80101</v>
      </c>
      <c r="C86" s="39" t="s">
        <v>439</v>
      </c>
      <c r="D86" s="40" t="s">
        <v>440</v>
      </c>
      <c r="E86" s="38" t="s">
        <v>102</v>
      </c>
      <c r="F86" s="38" t="s">
        <v>102</v>
      </c>
      <c r="G86" s="38" t="s">
        <v>102</v>
      </c>
      <c r="H86" s="38" t="s">
        <v>102</v>
      </c>
      <c r="I86" s="38" t="s">
        <v>102</v>
      </c>
      <c r="J86" s="38" t="s">
        <v>102</v>
      </c>
      <c r="K86" s="38" t="s">
        <v>102</v>
      </c>
      <c r="L86" s="38" t="s">
        <v>102</v>
      </c>
      <c r="M86" s="38" t="s">
        <v>102</v>
      </c>
      <c r="N86" s="38" t="s">
        <v>102</v>
      </c>
      <c r="O86" s="38" t="s">
        <v>102</v>
      </c>
      <c r="P86" s="38" t="s">
        <v>102</v>
      </c>
      <c r="Q86" s="38" t="s">
        <v>102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ht="15" x14ac:dyDescent="0.25">
      <c r="A87" s="32">
        <v>70101</v>
      </c>
      <c r="B87" s="32">
        <v>80101</v>
      </c>
      <c r="C87" s="39" t="s">
        <v>441</v>
      </c>
      <c r="D87" s="40" t="s">
        <v>442</v>
      </c>
      <c r="E87" s="38" t="s">
        <v>102</v>
      </c>
      <c r="F87" s="38" t="s">
        <v>102</v>
      </c>
      <c r="G87" s="38" t="s">
        <v>102</v>
      </c>
      <c r="H87" s="38" t="s">
        <v>102</v>
      </c>
      <c r="I87" s="38" t="s">
        <v>102</v>
      </c>
      <c r="J87" s="38" t="s">
        <v>102</v>
      </c>
      <c r="K87" s="38" t="s">
        <v>102</v>
      </c>
      <c r="L87" s="38" t="s">
        <v>102</v>
      </c>
      <c r="M87" s="38" t="s">
        <v>102</v>
      </c>
      <c r="N87" s="38" t="s">
        <v>102</v>
      </c>
      <c r="O87" s="38" t="s">
        <v>102</v>
      </c>
      <c r="P87" s="38" t="s">
        <v>102</v>
      </c>
      <c r="Q87" s="38" t="s">
        <v>102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ht="15" x14ac:dyDescent="0.25">
      <c r="A88" s="32">
        <v>70101</v>
      </c>
      <c r="B88" s="32">
        <v>80101</v>
      </c>
      <c r="C88" s="39" t="s">
        <v>465</v>
      </c>
      <c r="D88" s="40" t="s">
        <v>466</v>
      </c>
      <c r="E88" s="38">
        <v>0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>
        <v>0</v>
      </c>
      <c r="O88" s="38">
        <v>0</v>
      </c>
      <c r="P88" s="38">
        <v>0</v>
      </c>
      <c r="Q88" s="38">
        <v>0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ht="15" x14ac:dyDescent="0.25">
      <c r="A89" s="32">
        <v>70101</v>
      </c>
      <c r="B89" s="32">
        <v>80101</v>
      </c>
      <c r="C89" s="36" t="s">
        <v>467</v>
      </c>
      <c r="D89" s="37" t="s">
        <v>468</v>
      </c>
      <c r="E89" s="38" t="s">
        <v>102</v>
      </c>
      <c r="F89" s="38" t="s">
        <v>102</v>
      </c>
      <c r="G89" s="38" t="s">
        <v>102</v>
      </c>
      <c r="H89" s="38" t="s">
        <v>102</v>
      </c>
      <c r="I89" s="38" t="s">
        <v>102</v>
      </c>
      <c r="J89" s="38" t="s">
        <v>102</v>
      </c>
      <c r="K89" s="38" t="s">
        <v>102</v>
      </c>
      <c r="L89" s="38" t="s">
        <v>102</v>
      </c>
      <c r="M89" s="38" t="s">
        <v>102</v>
      </c>
      <c r="N89" s="38" t="s">
        <v>102</v>
      </c>
      <c r="O89" s="38" t="s">
        <v>102</v>
      </c>
      <c r="P89" s="38" t="s">
        <v>102</v>
      </c>
      <c r="Q89" s="38" t="s">
        <v>102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ht="15" x14ac:dyDescent="0.25">
      <c r="A90" s="32">
        <v>70101</v>
      </c>
      <c r="B90" s="32">
        <v>80101</v>
      </c>
      <c r="C90" s="39" t="s">
        <v>469</v>
      </c>
      <c r="D90" s="40" t="s">
        <v>470</v>
      </c>
      <c r="E90" s="38" t="s">
        <v>102</v>
      </c>
      <c r="F90" s="38" t="s">
        <v>102</v>
      </c>
      <c r="G90" s="38" t="s">
        <v>102</v>
      </c>
      <c r="H90" s="38" t="s">
        <v>102</v>
      </c>
      <c r="I90" s="38" t="s">
        <v>102</v>
      </c>
      <c r="J90" s="38" t="s">
        <v>102</v>
      </c>
      <c r="K90" s="38" t="s">
        <v>102</v>
      </c>
      <c r="L90" s="38" t="s">
        <v>102</v>
      </c>
      <c r="M90" s="38" t="s">
        <v>102</v>
      </c>
      <c r="N90" s="38" t="s">
        <v>102</v>
      </c>
      <c r="O90" s="38" t="s">
        <v>102</v>
      </c>
      <c r="P90" s="38" t="s">
        <v>102</v>
      </c>
      <c r="Q90" s="38" t="s">
        <v>102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ht="15" x14ac:dyDescent="0.25">
      <c r="A91" s="32">
        <v>70101</v>
      </c>
      <c r="B91" s="32">
        <v>80101</v>
      </c>
      <c r="C91" s="41" t="s">
        <v>471</v>
      </c>
      <c r="D91" s="42" t="s">
        <v>472</v>
      </c>
      <c r="E91" s="38" t="s">
        <v>102</v>
      </c>
      <c r="F91" s="38" t="s">
        <v>102</v>
      </c>
      <c r="G91" s="38" t="s">
        <v>102</v>
      </c>
      <c r="H91" s="38" t="s">
        <v>102</v>
      </c>
      <c r="I91" s="38" t="s">
        <v>102</v>
      </c>
      <c r="J91" s="38" t="s">
        <v>102</v>
      </c>
      <c r="K91" s="38" t="s">
        <v>102</v>
      </c>
      <c r="L91" s="38" t="s">
        <v>102</v>
      </c>
      <c r="M91" s="38" t="s">
        <v>102</v>
      </c>
      <c r="N91" s="38" t="s">
        <v>102</v>
      </c>
      <c r="O91" s="38" t="s">
        <v>102</v>
      </c>
      <c r="P91" s="38" t="s">
        <v>102</v>
      </c>
      <c r="Q91" s="38" t="s">
        <v>102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ht="15" x14ac:dyDescent="0.25">
      <c r="A92" s="32">
        <v>70101</v>
      </c>
      <c r="B92" s="32">
        <v>80101</v>
      </c>
      <c r="C92" s="39" t="s">
        <v>443</v>
      </c>
      <c r="D92" s="40" t="s">
        <v>491</v>
      </c>
      <c r="E92" s="38" t="s">
        <v>102</v>
      </c>
      <c r="F92" s="38" t="s">
        <v>102</v>
      </c>
      <c r="G92" s="38" t="s">
        <v>102</v>
      </c>
      <c r="H92" s="38" t="s">
        <v>102</v>
      </c>
      <c r="I92" s="38" t="s">
        <v>102</v>
      </c>
      <c r="J92" s="38" t="s">
        <v>102</v>
      </c>
      <c r="K92" s="38" t="s">
        <v>102</v>
      </c>
      <c r="L92" s="38" t="s">
        <v>102</v>
      </c>
      <c r="M92" s="38" t="s">
        <v>102</v>
      </c>
      <c r="N92" s="38" t="s">
        <v>102</v>
      </c>
      <c r="O92" s="38" t="s">
        <v>102</v>
      </c>
      <c r="P92" s="38" t="s">
        <v>102</v>
      </c>
      <c r="Q92" s="38" t="s">
        <v>102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ht="15" x14ac:dyDescent="0.25">
      <c r="A93" s="32">
        <v>70101</v>
      </c>
      <c r="B93" s="32">
        <v>80101</v>
      </c>
      <c r="C93" s="36" t="s">
        <v>122</v>
      </c>
      <c r="D93" s="37" t="s">
        <v>492</v>
      </c>
      <c r="E93" s="38">
        <v>1776975600</v>
      </c>
      <c r="F93" s="38">
        <v>261370600</v>
      </c>
      <c r="G93" s="38">
        <v>261096800</v>
      </c>
      <c r="H93" s="38">
        <v>217892400</v>
      </c>
      <c r="I93" s="38">
        <v>185790400</v>
      </c>
      <c r="J93" s="38">
        <v>138185600</v>
      </c>
      <c r="K93" s="38">
        <v>294996400</v>
      </c>
      <c r="L93" s="38">
        <v>35825000</v>
      </c>
      <c r="M93" s="38">
        <v>56872200</v>
      </c>
      <c r="N93" s="38">
        <v>181234500</v>
      </c>
      <c r="O93" s="38">
        <v>143711700</v>
      </c>
      <c r="P93" s="38">
        <v>0</v>
      </c>
      <c r="Q93" s="38">
        <v>0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ht="15" x14ac:dyDescent="0.25">
      <c r="A94" s="32">
        <v>70101</v>
      </c>
      <c r="B94" s="32">
        <v>80101</v>
      </c>
      <c r="C94" s="36" t="s">
        <v>493</v>
      </c>
      <c r="D94" s="37" t="s">
        <v>494</v>
      </c>
      <c r="E94" s="38" t="s">
        <v>102</v>
      </c>
      <c r="F94" s="38" t="s">
        <v>102</v>
      </c>
      <c r="G94" s="38" t="s">
        <v>102</v>
      </c>
      <c r="H94" s="38" t="s">
        <v>102</v>
      </c>
      <c r="I94" s="38" t="s">
        <v>102</v>
      </c>
      <c r="J94" s="38" t="s">
        <v>102</v>
      </c>
      <c r="K94" s="38" t="s">
        <v>102</v>
      </c>
      <c r="L94" s="38" t="s">
        <v>102</v>
      </c>
      <c r="M94" s="38" t="s">
        <v>102</v>
      </c>
      <c r="N94" s="38" t="s">
        <v>102</v>
      </c>
      <c r="O94" s="38" t="s">
        <v>102</v>
      </c>
      <c r="P94" s="38" t="s">
        <v>102</v>
      </c>
      <c r="Q94" s="38" t="s">
        <v>102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ht="15" x14ac:dyDescent="0.25">
      <c r="A95" s="32">
        <v>70101</v>
      </c>
      <c r="B95" s="32">
        <v>80101</v>
      </c>
      <c r="C95" s="39" t="s">
        <v>495</v>
      </c>
      <c r="D95" s="40" t="s">
        <v>313</v>
      </c>
      <c r="E95" s="38" t="s">
        <v>102</v>
      </c>
      <c r="F95" s="38" t="s">
        <v>102</v>
      </c>
      <c r="G95" s="38" t="s">
        <v>102</v>
      </c>
      <c r="H95" s="38" t="s">
        <v>102</v>
      </c>
      <c r="I95" s="38" t="s">
        <v>102</v>
      </c>
      <c r="J95" s="38" t="s">
        <v>102</v>
      </c>
      <c r="K95" s="38" t="s">
        <v>102</v>
      </c>
      <c r="L95" s="38" t="s">
        <v>102</v>
      </c>
      <c r="M95" s="38" t="s">
        <v>102</v>
      </c>
      <c r="N95" s="38" t="s">
        <v>102</v>
      </c>
      <c r="O95" s="38" t="s">
        <v>102</v>
      </c>
      <c r="P95" s="38" t="s">
        <v>102</v>
      </c>
      <c r="Q95" s="38" t="s">
        <v>102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ht="15" x14ac:dyDescent="0.25">
      <c r="A96" s="32">
        <v>70101</v>
      </c>
      <c r="B96" s="32">
        <v>80101</v>
      </c>
      <c r="C96" s="39" t="s">
        <v>496</v>
      </c>
      <c r="D96" s="40" t="s">
        <v>314</v>
      </c>
      <c r="E96" s="38">
        <v>1776975600</v>
      </c>
      <c r="F96" s="38">
        <v>261370600</v>
      </c>
      <c r="G96" s="38">
        <v>261096800</v>
      </c>
      <c r="H96" s="38">
        <v>217892400</v>
      </c>
      <c r="I96" s="38">
        <v>185790400</v>
      </c>
      <c r="J96" s="38">
        <v>138185600</v>
      </c>
      <c r="K96" s="38">
        <v>294996400</v>
      </c>
      <c r="L96" s="38">
        <v>35825000</v>
      </c>
      <c r="M96" s="38">
        <v>56872200</v>
      </c>
      <c r="N96" s="38">
        <v>181234500</v>
      </c>
      <c r="O96" s="38">
        <v>143711700</v>
      </c>
      <c r="P96" s="38">
        <v>0</v>
      </c>
      <c r="Q96" s="38">
        <v>0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ht="15" x14ac:dyDescent="0.25">
      <c r="A97" s="32">
        <v>70101</v>
      </c>
      <c r="B97" s="32">
        <v>80101</v>
      </c>
      <c r="C97" s="39" t="s">
        <v>497</v>
      </c>
      <c r="D97" s="40" t="s">
        <v>315</v>
      </c>
      <c r="E97" s="38" t="s">
        <v>102</v>
      </c>
      <c r="F97" s="38" t="s">
        <v>102</v>
      </c>
      <c r="G97" s="38" t="s">
        <v>102</v>
      </c>
      <c r="H97" s="38" t="s">
        <v>102</v>
      </c>
      <c r="I97" s="38" t="s">
        <v>102</v>
      </c>
      <c r="J97" s="38" t="s">
        <v>102</v>
      </c>
      <c r="K97" s="38" t="s">
        <v>102</v>
      </c>
      <c r="L97" s="38" t="s">
        <v>102</v>
      </c>
      <c r="M97" s="38" t="s">
        <v>102</v>
      </c>
      <c r="N97" s="38" t="s">
        <v>102</v>
      </c>
      <c r="O97" s="38" t="s">
        <v>102</v>
      </c>
      <c r="P97" s="38" t="s">
        <v>102</v>
      </c>
      <c r="Q97" s="38" t="s">
        <v>102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ht="15" x14ac:dyDescent="0.25">
      <c r="A98" s="32">
        <v>70101</v>
      </c>
      <c r="B98" s="32">
        <v>80101</v>
      </c>
      <c r="C98" s="39" t="s">
        <v>139</v>
      </c>
      <c r="D98" s="40" t="s">
        <v>498</v>
      </c>
      <c r="E98" s="38">
        <v>0</v>
      </c>
      <c r="F98" s="38">
        <v>0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  <c r="N98" s="38">
        <v>0</v>
      </c>
      <c r="O98" s="38">
        <v>0</v>
      </c>
      <c r="P98" s="38">
        <v>0</v>
      </c>
      <c r="Q98" s="38">
        <v>0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ht="15" x14ac:dyDescent="0.25">
      <c r="A99" s="32">
        <v>70101</v>
      </c>
      <c r="B99" s="32">
        <v>80101</v>
      </c>
      <c r="C99" s="36" t="s">
        <v>499</v>
      </c>
      <c r="D99" s="37" t="s">
        <v>500</v>
      </c>
      <c r="E99" s="38" t="s">
        <v>102</v>
      </c>
      <c r="F99" s="38" t="s">
        <v>102</v>
      </c>
      <c r="G99" s="38" t="s">
        <v>102</v>
      </c>
      <c r="H99" s="38" t="s">
        <v>102</v>
      </c>
      <c r="I99" s="38" t="s">
        <v>102</v>
      </c>
      <c r="J99" s="38" t="s">
        <v>102</v>
      </c>
      <c r="K99" s="38" t="s">
        <v>102</v>
      </c>
      <c r="L99" s="38" t="s">
        <v>102</v>
      </c>
      <c r="M99" s="38" t="s">
        <v>102</v>
      </c>
      <c r="N99" s="38" t="s">
        <v>102</v>
      </c>
      <c r="O99" s="38" t="s">
        <v>102</v>
      </c>
      <c r="P99" s="38" t="s">
        <v>102</v>
      </c>
      <c r="Q99" s="38" t="s">
        <v>102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ht="15" x14ac:dyDescent="0.25">
      <c r="A100" s="32">
        <v>70101</v>
      </c>
      <c r="B100" s="32">
        <v>80101</v>
      </c>
      <c r="C100" s="39" t="s">
        <v>501</v>
      </c>
      <c r="D100" s="40" t="s">
        <v>322</v>
      </c>
      <c r="E100" s="38" t="s">
        <v>102</v>
      </c>
      <c r="F100" s="38" t="s">
        <v>102</v>
      </c>
      <c r="G100" s="38" t="s">
        <v>102</v>
      </c>
      <c r="H100" s="38" t="s">
        <v>102</v>
      </c>
      <c r="I100" s="38" t="s">
        <v>102</v>
      </c>
      <c r="J100" s="38" t="s">
        <v>102</v>
      </c>
      <c r="K100" s="38" t="s">
        <v>102</v>
      </c>
      <c r="L100" s="38" t="s">
        <v>102</v>
      </c>
      <c r="M100" s="38" t="s">
        <v>102</v>
      </c>
      <c r="N100" s="38" t="s">
        <v>102</v>
      </c>
      <c r="O100" s="38" t="s">
        <v>102</v>
      </c>
      <c r="P100" s="38" t="s">
        <v>102</v>
      </c>
      <c r="Q100" s="38" t="s">
        <v>102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ht="15" x14ac:dyDescent="0.25">
      <c r="A101" s="32">
        <v>70101</v>
      </c>
      <c r="B101" s="32">
        <v>80101</v>
      </c>
      <c r="C101" s="41" t="s">
        <v>142</v>
      </c>
      <c r="D101" s="42" t="s">
        <v>502</v>
      </c>
      <c r="E101" s="38">
        <v>0</v>
      </c>
      <c r="F101" s="38">
        <v>0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  <c r="N101" s="38">
        <v>0</v>
      </c>
      <c r="O101" s="38">
        <v>0</v>
      </c>
      <c r="P101" s="38">
        <v>0</v>
      </c>
      <c r="Q101" s="38">
        <v>0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ht="15" x14ac:dyDescent="0.25">
      <c r="A102" s="32">
        <v>70101</v>
      </c>
      <c r="B102" s="32">
        <v>80101</v>
      </c>
      <c r="C102" s="36" t="s">
        <v>503</v>
      </c>
      <c r="D102" s="37" t="s">
        <v>325</v>
      </c>
      <c r="E102" s="38" t="s">
        <v>102</v>
      </c>
      <c r="F102" s="38" t="s">
        <v>102</v>
      </c>
      <c r="G102" s="38" t="s">
        <v>102</v>
      </c>
      <c r="H102" s="38" t="s">
        <v>102</v>
      </c>
      <c r="I102" s="38" t="s">
        <v>102</v>
      </c>
      <c r="J102" s="38" t="s">
        <v>102</v>
      </c>
      <c r="K102" s="38" t="s">
        <v>102</v>
      </c>
      <c r="L102" s="38" t="s">
        <v>102</v>
      </c>
      <c r="M102" s="38" t="s">
        <v>102</v>
      </c>
      <c r="N102" s="38" t="s">
        <v>102</v>
      </c>
      <c r="O102" s="38" t="s">
        <v>102</v>
      </c>
      <c r="P102" s="38" t="s">
        <v>102</v>
      </c>
      <c r="Q102" s="38" t="s">
        <v>102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ht="15" x14ac:dyDescent="0.25">
      <c r="A103" s="32">
        <v>70101</v>
      </c>
      <c r="B103" s="32">
        <v>80101</v>
      </c>
      <c r="C103" s="39" t="s">
        <v>504</v>
      </c>
      <c r="D103" s="40" t="s">
        <v>326</v>
      </c>
      <c r="E103" s="38" t="s">
        <v>102</v>
      </c>
      <c r="F103" s="38" t="s">
        <v>102</v>
      </c>
      <c r="G103" s="38" t="s">
        <v>102</v>
      </c>
      <c r="H103" s="38" t="s">
        <v>102</v>
      </c>
      <c r="I103" s="38" t="s">
        <v>102</v>
      </c>
      <c r="J103" s="38" t="s">
        <v>102</v>
      </c>
      <c r="K103" s="38" t="s">
        <v>102</v>
      </c>
      <c r="L103" s="38" t="s">
        <v>102</v>
      </c>
      <c r="M103" s="38" t="s">
        <v>102</v>
      </c>
      <c r="N103" s="38" t="s">
        <v>102</v>
      </c>
      <c r="O103" s="38" t="s">
        <v>102</v>
      </c>
      <c r="P103" s="38" t="s">
        <v>102</v>
      </c>
      <c r="Q103" s="38" t="s">
        <v>102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ht="15" x14ac:dyDescent="0.25">
      <c r="A104" s="32">
        <v>70101</v>
      </c>
      <c r="B104" s="32">
        <v>80101</v>
      </c>
      <c r="C104" s="39" t="s">
        <v>159</v>
      </c>
      <c r="D104" s="40" t="s">
        <v>505</v>
      </c>
      <c r="E104" s="38">
        <v>0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38">
        <v>0</v>
      </c>
      <c r="M104" s="38">
        <v>0</v>
      </c>
      <c r="N104" s="38">
        <v>0</v>
      </c>
      <c r="O104" s="38">
        <v>0</v>
      </c>
      <c r="P104" s="38">
        <v>0</v>
      </c>
      <c r="Q104" s="38">
        <v>0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ht="15" x14ac:dyDescent="0.25">
      <c r="A105" s="32">
        <v>70101</v>
      </c>
      <c r="B105" s="32">
        <v>80101</v>
      </c>
      <c r="C105" s="36" t="s">
        <v>506</v>
      </c>
      <c r="D105" s="37" t="s">
        <v>507</v>
      </c>
      <c r="E105" s="38" t="s">
        <v>102</v>
      </c>
      <c r="F105" s="38" t="s">
        <v>102</v>
      </c>
      <c r="G105" s="38" t="s">
        <v>102</v>
      </c>
      <c r="H105" s="38" t="s">
        <v>102</v>
      </c>
      <c r="I105" s="38" t="s">
        <v>102</v>
      </c>
      <c r="J105" s="38" t="s">
        <v>102</v>
      </c>
      <c r="K105" s="38" t="s">
        <v>102</v>
      </c>
      <c r="L105" s="38" t="s">
        <v>102</v>
      </c>
      <c r="M105" s="38" t="s">
        <v>102</v>
      </c>
      <c r="N105" s="38" t="s">
        <v>102</v>
      </c>
      <c r="O105" s="38" t="s">
        <v>102</v>
      </c>
      <c r="P105" s="38" t="s">
        <v>102</v>
      </c>
      <c r="Q105" s="38" t="s">
        <v>102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ht="15" x14ac:dyDescent="0.25">
      <c r="A106" s="32">
        <v>70101</v>
      </c>
      <c r="B106" s="32">
        <v>80101</v>
      </c>
      <c r="C106" s="39" t="s">
        <v>172</v>
      </c>
      <c r="D106" s="40" t="s">
        <v>508</v>
      </c>
      <c r="E106" s="38">
        <v>6640000</v>
      </c>
      <c r="F106" s="38">
        <v>680000</v>
      </c>
      <c r="G106" s="38">
        <v>680000</v>
      </c>
      <c r="H106" s="38">
        <v>680000</v>
      </c>
      <c r="I106" s="38">
        <v>680000</v>
      </c>
      <c r="J106" s="38">
        <v>680000</v>
      </c>
      <c r="K106" s="38">
        <v>680000</v>
      </c>
      <c r="L106" s="38">
        <v>440000</v>
      </c>
      <c r="M106" s="38">
        <v>680000</v>
      </c>
      <c r="N106" s="38">
        <v>760000</v>
      </c>
      <c r="O106" s="38">
        <v>680000</v>
      </c>
      <c r="P106" s="38">
        <v>0</v>
      </c>
      <c r="Q106" s="38">
        <v>0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ht="15" x14ac:dyDescent="0.25">
      <c r="A107" s="32">
        <v>70101</v>
      </c>
      <c r="B107" s="32">
        <v>80101</v>
      </c>
      <c r="C107" s="36" t="s">
        <v>509</v>
      </c>
      <c r="D107" s="37" t="s">
        <v>510</v>
      </c>
      <c r="E107" s="38">
        <v>6640000</v>
      </c>
      <c r="F107" s="38">
        <v>680000</v>
      </c>
      <c r="G107" s="38">
        <v>680000</v>
      </c>
      <c r="H107" s="38">
        <v>680000</v>
      </c>
      <c r="I107" s="38">
        <v>680000</v>
      </c>
      <c r="J107" s="38">
        <v>680000</v>
      </c>
      <c r="K107" s="38">
        <v>680000</v>
      </c>
      <c r="L107" s="38">
        <v>440000</v>
      </c>
      <c r="M107" s="38">
        <v>680000</v>
      </c>
      <c r="N107" s="38">
        <v>760000</v>
      </c>
      <c r="O107" s="38">
        <v>680000</v>
      </c>
      <c r="P107" s="38">
        <v>0</v>
      </c>
      <c r="Q107" s="38">
        <v>0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ht="15" x14ac:dyDescent="0.25">
      <c r="A108" s="32">
        <v>70101</v>
      </c>
      <c r="B108" s="32">
        <v>80101</v>
      </c>
      <c r="C108" s="39" t="s">
        <v>511</v>
      </c>
      <c r="D108" s="40" t="s">
        <v>512</v>
      </c>
      <c r="E108" s="38" t="s">
        <v>102</v>
      </c>
      <c r="F108" s="38" t="s">
        <v>102</v>
      </c>
      <c r="G108" s="38" t="s">
        <v>102</v>
      </c>
      <c r="H108" s="38" t="s">
        <v>102</v>
      </c>
      <c r="I108" s="38" t="s">
        <v>102</v>
      </c>
      <c r="J108" s="38" t="s">
        <v>102</v>
      </c>
      <c r="K108" s="38" t="s">
        <v>102</v>
      </c>
      <c r="L108" s="38" t="s">
        <v>102</v>
      </c>
      <c r="M108" s="38" t="s">
        <v>102</v>
      </c>
      <c r="N108" s="38" t="s">
        <v>102</v>
      </c>
      <c r="O108" s="38" t="s">
        <v>102</v>
      </c>
      <c r="P108" s="38" t="s">
        <v>102</v>
      </c>
      <c r="Q108" s="38" t="s">
        <v>102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ht="15" x14ac:dyDescent="0.25">
      <c r="A109" s="32">
        <v>70101</v>
      </c>
      <c r="B109" s="32">
        <v>80101</v>
      </c>
      <c r="C109" s="39" t="s">
        <v>513</v>
      </c>
      <c r="D109" s="40" t="s">
        <v>514</v>
      </c>
      <c r="E109" s="38" t="s">
        <v>102</v>
      </c>
      <c r="F109" s="38" t="s">
        <v>102</v>
      </c>
      <c r="G109" s="38" t="s">
        <v>102</v>
      </c>
      <c r="H109" s="38" t="s">
        <v>102</v>
      </c>
      <c r="I109" s="38" t="s">
        <v>102</v>
      </c>
      <c r="J109" s="38" t="s">
        <v>102</v>
      </c>
      <c r="K109" s="38" t="s">
        <v>102</v>
      </c>
      <c r="L109" s="38" t="s">
        <v>102</v>
      </c>
      <c r="M109" s="38" t="s">
        <v>102</v>
      </c>
      <c r="N109" s="38" t="s">
        <v>102</v>
      </c>
      <c r="O109" s="38" t="s">
        <v>102</v>
      </c>
      <c r="P109" s="38" t="s">
        <v>102</v>
      </c>
      <c r="Q109" s="38" t="s">
        <v>102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ht="15" x14ac:dyDescent="0.25">
      <c r="A110" s="32">
        <v>70101</v>
      </c>
      <c r="B110" s="32">
        <v>80101</v>
      </c>
      <c r="C110" s="39" t="s">
        <v>515</v>
      </c>
      <c r="D110" s="40" t="s">
        <v>516</v>
      </c>
      <c r="E110" s="38" t="s">
        <v>102</v>
      </c>
      <c r="F110" s="38" t="s">
        <v>102</v>
      </c>
      <c r="G110" s="38" t="s">
        <v>102</v>
      </c>
      <c r="H110" s="38" t="s">
        <v>102</v>
      </c>
      <c r="I110" s="38" t="s">
        <v>102</v>
      </c>
      <c r="J110" s="38" t="s">
        <v>102</v>
      </c>
      <c r="K110" s="38" t="s">
        <v>102</v>
      </c>
      <c r="L110" s="38" t="s">
        <v>102</v>
      </c>
      <c r="M110" s="38" t="s">
        <v>102</v>
      </c>
      <c r="N110" s="38" t="s">
        <v>102</v>
      </c>
      <c r="O110" s="38" t="s">
        <v>102</v>
      </c>
      <c r="P110" s="38" t="s">
        <v>102</v>
      </c>
      <c r="Q110" s="38" t="s">
        <v>102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ht="15" x14ac:dyDescent="0.25">
      <c r="A111" s="32">
        <v>70101</v>
      </c>
      <c r="B111" s="32">
        <v>80101</v>
      </c>
      <c r="C111" s="39" t="s">
        <v>201</v>
      </c>
      <c r="D111" s="40" t="s">
        <v>517</v>
      </c>
      <c r="E111" s="38">
        <v>0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38">
        <v>0</v>
      </c>
      <c r="M111" s="38">
        <v>0</v>
      </c>
      <c r="N111" s="38">
        <v>0</v>
      </c>
      <c r="O111" s="38">
        <v>0</v>
      </c>
      <c r="P111" s="38">
        <v>0</v>
      </c>
      <c r="Q111" s="38">
        <v>0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ht="15" x14ac:dyDescent="0.25">
      <c r="A112" s="32">
        <v>70101</v>
      </c>
      <c r="B112" s="32">
        <v>80101</v>
      </c>
      <c r="C112" s="36" t="s">
        <v>518</v>
      </c>
      <c r="D112" s="37" t="s">
        <v>519</v>
      </c>
      <c r="E112" s="38" t="s">
        <v>102</v>
      </c>
      <c r="F112" s="38" t="s">
        <v>102</v>
      </c>
      <c r="G112" s="38" t="s">
        <v>102</v>
      </c>
      <c r="H112" s="38" t="s">
        <v>102</v>
      </c>
      <c r="I112" s="38" t="s">
        <v>102</v>
      </c>
      <c r="J112" s="38" t="s">
        <v>102</v>
      </c>
      <c r="K112" s="38" t="s">
        <v>102</v>
      </c>
      <c r="L112" s="38" t="s">
        <v>102</v>
      </c>
      <c r="M112" s="38" t="s">
        <v>102</v>
      </c>
      <c r="N112" s="38" t="s">
        <v>102</v>
      </c>
      <c r="O112" s="38" t="s">
        <v>102</v>
      </c>
      <c r="P112" s="38" t="s">
        <v>102</v>
      </c>
      <c r="Q112" s="38" t="s">
        <v>102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ht="15" x14ac:dyDescent="0.25">
      <c r="A113" s="32">
        <v>70101</v>
      </c>
      <c r="B113" s="32">
        <v>80101</v>
      </c>
      <c r="C113" s="36" t="s">
        <v>210</v>
      </c>
      <c r="D113" s="37" t="s">
        <v>520</v>
      </c>
      <c r="E113" s="38">
        <v>0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38">
        <v>0</v>
      </c>
      <c r="M113" s="38">
        <v>0</v>
      </c>
      <c r="N113" s="38">
        <v>0</v>
      </c>
      <c r="O113" s="38">
        <v>0</v>
      </c>
      <c r="P113" s="38">
        <v>0</v>
      </c>
      <c r="Q113" s="38">
        <v>0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ht="25.5" x14ac:dyDescent="0.2">
      <c r="A114" s="32">
        <v>70101</v>
      </c>
      <c r="B114" s="32">
        <v>80101</v>
      </c>
      <c r="C114" s="39" t="s">
        <v>521</v>
      </c>
      <c r="D114" s="40" t="s">
        <v>312</v>
      </c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</row>
  </sheetData>
  <autoFilter ref="A5:D5"/>
  <mergeCells count="2">
    <mergeCell ref="A2:Q2"/>
    <mergeCell ref="A3:Q3"/>
  </mergeCells>
  <pageMargins left="0.25" right="0.25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H393"/>
  <sheetViews>
    <sheetView zoomScale="85" zoomScaleNormal="85" workbookViewId="0">
      <pane xSplit="4" ySplit="7" topLeftCell="E8" activePane="bottomRight" state="frozen"/>
      <selection activeCell="BP170" sqref="BP170"/>
      <selection pane="topRight" activeCell="BP170" sqref="BP170"/>
      <selection pane="bottomLeft" activeCell="BP170" sqref="BP170"/>
      <selection pane="bottomRight" activeCell="C8" sqref="C8"/>
    </sheetView>
  </sheetViews>
  <sheetFormatPr defaultColWidth="9.140625" defaultRowHeight="15" x14ac:dyDescent="0.25"/>
  <cols>
    <col min="1" max="1" width="9.28515625" style="194" customWidth="1" collapsed="1"/>
    <col min="2" max="2" width="13.42578125" style="194" customWidth="1" collapsed="1"/>
    <col min="3" max="3" width="19.42578125" style="222" customWidth="1" collapsed="1"/>
    <col min="4" max="4" width="67.140625" style="194" customWidth="1" collapsed="1"/>
    <col min="5" max="5" width="20.85546875" style="194" customWidth="1" collapsed="1"/>
    <col min="6" max="6" width="18.140625" style="194" customWidth="1" collapsed="1"/>
    <col min="7" max="7" width="16.85546875" style="387" customWidth="1" collapsed="1"/>
    <col min="8" max="8" width="16.5703125" style="387" customWidth="1" collapsed="1"/>
    <col min="9" max="16384" width="9.140625" style="194" collapsed="1"/>
  </cols>
  <sheetData>
    <row r="1" spans="1:8" x14ac:dyDescent="0.25">
      <c r="H1" s="387" t="s">
        <v>1196</v>
      </c>
    </row>
    <row r="2" spans="1:8" x14ac:dyDescent="0.25">
      <c r="A2" s="352"/>
      <c r="B2" s="352"/>
      <c r="C2" s="388"/>
      <c r="D2" s="352"/>
      <c r="E2" s="352"/>
      <c r="F2" s="352"/>
      <c r="G2" s="389"/>
      <c r="H2" s="389"/>
    </row>
    <row r="3" spans="1:8" x14ac:dyDescent="0.25">
      <c r="A3" s="483" t="s">
        <v>8</v>
      </c>
      <c r="B3" s="483"/>
      <c r="C3" s="483"/>
      <c r="D3" s="483"/>
      <c r="E3" s="483"/>
      <c r="F3" s="483"/>
      <c r="G3" s="483"/>
      <c r="H3" s="483"/>
    </row>
    <row r="4" spans="1:8" x14ac:dyDescent="0.25">
      <c r="A4" s="296"/>
      <c r="B4" s="296"/>
      <c r="C4" s="224"/>
      <c r="D4" s="296"/>
      <c r="E4" s="296"/>
      <c r="F4" s="296"/>
      <c r="G4" s="390"/>
      <c r="H4" s="390"/>
    </row>
    <row r="5" spans="1:8" x14ac:dyDescent="0.25">
      <c r="A5" s="296"/>
      <c r="B5" s="296"/>
      <c r="C5" s="224"/>
      <c r="D5" s="296"/>
      <c r="E5" s="296"/>
      <c r="F5" s="296"/>
      <c r="G5" s="390"/>
      <c r="H5" s="390" t="s">
        <v>482</v>
      </c>
    </row>
    <row r="6" spans="1:8" ht="27.75" customHeight="1" x14ac:dyDescent="0.25">
      <c r="A6" s="199"/>
      <c r="B6" s="199"/>
      <c r="C6" s="511" t="s">
        <v>31</v>
      </c>
      <c r="D6" s="510" t="s">
        <v>12</v>
      </c>
      <c r="E6" s="509" t="s">
        <v>1213</v>
      </c>
      <c r="F6" s="509"/>
      <c r="G6" s="509" t="s">
        <v>1215</v>
      </c>
      <c r="H6" s="509"/>
    </row>
    <row r="7" spans="1:8" ht="41.25" customHeight="1" x14ac:dyDescent="0.25">
      <c r="A7" s="391" t="s">
        <v>112</v>
      </c>
      <c r="B7" s="392" t="s">
        <v>113</v>
      </c>
      <c r="C7" s="511"/>
      <c r="D7" s="510"/>
      <c r="E7" s="393" t="s">
        <v>1214</v>
      </c>
      <c r="F7" s="393" t="s">
        <v>30</v>
      </c>
      <c r="G7" s="393" t="s">
        <v>1214</v>
      </c>
      <c r="H7" s="393" t="s">
        <v>30</v>
      </c>
    </row>
    <row r="8" spans="1:8" x14ac:dyDescent="0.25">
      <c r="A8" s="394"/>
      <c r="B8" s="395"/>
      <c r="C8" s="396">
        <v>1</v>
      </c>
      <c r="D8" s="272" t="s">
        <v>489</v>
      </c>
      <c r="E8" s="272"/>
      <c r="F8" s="272"/>
      <c r="G8" s="397"/>
      <c r="H8" s="398"/>
    </row>
    <row r="9" spans="1:8" x14ac:dyDescent="0.25">
      <c r="A9" s="399">
        <v>70101</v>
      </c>
      <c r="B9" s="400">
        <v>80101</v>
      </c>
      <c r="C9" s="396">
        <v>2</v>
      </c>
      <c r="D9" s="272" t="s">
        <v>490</v>
      </c>
      <c r="E9" s="401">
        <f>E10+E86+E95</f>
        <v>0</v>
      </c>
      <c r="F9" s="401">
        <f>F10+F86+F95</f>
        <v>0</v>
      </c>
      <c r="G9" s="401">
        <f>G10+G86+G95</f>
        <v>0</v>
      </c>
      <c r="H9" s="401">
        <f>H10+H86+H95</f>
        <v>0</v>
      </c>
    </row>
    <row r="10" spans="1:8" x14ac:dyDescent="0.25">
      <c r="A10" s="399">
        <v>70101</v>
      </c>
      <c r="B10" s="400">
        <v>80101</v>
      </c>
      <c r="C10" s="271">
        <v>21</v>
      </c>
      <c r="D10" s="272" t="s">
        <v>330</v>
      </c>
      <c r="E10" s="401">
        <f>SUM(E73,E68,E63,E11)</f>
        <v>0</v>
      </c>
      <c r="F10" s="401">
        <f>SUM(F73,F68,F63,F11)</f>
        <v>0</v>
      </c>
      <c r="G10" s="401">
        <f>SUM(G73,G68,G63,G11)</f>
        <v>0</v>
      </c>
      <c r="H10" s="401">
        <f>SUM(H73,H68,H63,H11)</f>
        <v>0</v>
      </c>
    </row>
    <row r="11" spans="1:8" x14ac:dyDescent="0.25">
      <c r="A11" s="399">
        <v>70101</v>
      </c>
      <c r="B11" s="400">
        <v>80101</v>
      </c>
      <c r="C11" s="271">
        <v>210</v>
      </c>
      <c r="D11" s="272" t="s">
        <v>332</v>
      </c>
      <c r="E11" s="401">
        <f>SUM(E12,E18,E24,E29,E37,E41,E46,E50,E60)</f>
        <v>0</v>
      </c>
      <c r="F11" s="401">
        <f>SUM(F12,F18,F24,F29,F37,F41,F46,F50,F60)</f>
        <v>0</v>
      </c>
      <c r="G11" s="401">
        <f>SUM(G12,G18,G24,G29,G37,G41,G46,G50,G60)</f>
        <v>0</v>
      </c>
      <c r="H11" s="401">
        <f>SUM(H12,H18,H24,H29,H37,H41,H46,H50,H60)</f>
        <v>0</v>
      </c>
    </row>
    <row r="12" spans="1:8" x14ac:dyDescent="0.25">
      <c r="A12" s="399">
        <v>70101</v>
      </c>
      <c r="B12" s="400">
        <v>80101</v>
      </c>
      <c r="C12" s="271">
        <v>2101</v>
      </c>
      <c r="D12" s="272" t="s">
        <v>333</v>
      </c>
      <c r="E12" s="401">
        <f>SUM(E13:E17)</f>
        <v>0</v>
      </c>
      <c r="F12" s="401">
        <f>SUM(F13:F17)</f>
        <v>0</v>
      </c>
      <c r="G12" s="401">
        <f>SUM(G13:G17)</f>
        <v>0</v>
      </c>
      <c r="H12" s="401">
        <f>SUM(H13:H17)</f>
        <v>0</v>
      </c>
    </row>
    <row r="13" spans="1:8" x14ac:dyDescent="0.25">
      <c r="A13" s="399">
        <v>70101</v>
      </c>
      <c r="B13" s="400">
        <v>80101</v>
      </c>
      <c r="C13" s="258">
        <v>210101</v>
      </c>
      <c r="D13" s="402" t="s">
        <v>453</v>
      </c>
      <c r="E13" s="403"/>
      <c r="F13" s="403"/>
      <c r="G13" s="403"/>
      <c r="H13" s="403"/>
    </row>
    <row r="14" spans="1:8" x14ac:dyDescent="0.25">
      <c r="A14" s="399">
        <v>70101</v>
      </c>
      <c r="B14" s="400">
        <v>80101</v>
      </c>
      <c r="C14" s="258">
        <v>210102</v>
      </c>
      <c r="D14" s="402" t="s">
        <v>334</v>
      </c>
      <c r="E14" s="403"/>
      <c r="F14" s="403"/>
      <c r="G14" s="403"/>
      <c r="H14" s="403"/>
    </row>
    <row r="15" spans="1:8" x14ac:dyDescent="0.25">
      <c r="A15" s="399">
        <v>70101</v>
      </c>
      <c r="B15" s="400">
        <v>80101</v>
      </c>
      <c r="C15" s="258">
        <v>210103</v>
      </c>
      <c r="D15" s="402" t="s">
        <v>454</v>
      </c>
      <c r="E15" s="403"/>
      <c r="F15" s="403"/>
      <c r="G15" s="403"/>
      <c r="H15" s="403"/>
    </row>
    <row r="16" spans="1:8" x14ac:dyDescent="0.25">
      <c r="A16" s="399">
        <v>70101</v>
      </c>
      <c r="B16" s="400">
        <v>80101</v>
      </c>
      <c r="C16" s="258">
        <v>210104</v>
      </c>
      <c r="D16" s="402" t="s">
        <v>455</v>
      </c>
      <c r="E16" s="403"/>
      <c r="F16" s="403"/>
      <c r="G16" s="403"/>
      <c r="H16" s="403"/>
    </row>
    <row r="17" spans="1:8" x14ac:dyDescent="0.25">
      <c r="A17" s="399">
        <v>70101</v>
      </c>
      <c r="B17" s="400">
        <v>80101</v>
      </c>
      <c r="C17" s="258">
        <v>210105</v>
      </c>
      <c r="D17" s="402" t="s">
        <v>335</v>
      </c>
      <c r="E17" s="403"/>
      <c r="F17" s="403"/>
      <c r="G17" s="403"/>
      <c r="H17" s="403"/>
    </row>
    <row r="18" spans="1:8" x14ac:dyDescent="0.25">
      <c r="A18" s="399">
        <v>70101</v>
      </c>
      <c r="B18" s="400">
        <v>80101</v>
      </c>
      <c r="C18" s="271">
        <v>2102</v>
      </c>
      <c r="D18" s="272" t="s">
        <v>336</v>
      </c>
      <c r="E18" s="401">
        <f>SUM(E19:E23)</f>
        <v>0</v>
      </c>
      <c r="F18" s="401">
        <f>SUM(F19:F23)</f>
        <v>0</v>
      </c>
      <c r="G18" s="401">
        <f>SUM(G19:G23)</f>
        <v>0</v>
      </c>
      <c r="H18" s="401">
        <f>SUM(H19:H23)</f>
        <v>0</v>
      </c>
    </row>
    <row r="19" spans="1:8" x14ac:dyDescent="0.25">
      <c r="A19" s="399">
        <v>70101</v>
      </c>
      <c r="B19" s="400">
        <v>80101</v>
      </c>
      <c r="C19" s="258">
        <v>210201</v>
      </c>
      <c r="D19" s="402" t="s">
        <v>337</v>
      </c>
      <c r="E19" s="403"/>
      <c r="F19" s="403"/>
      <c r="G19" s="403"/>
      <c r="H19" s="403"/>
    </row>
    <row r="20" spans="1:8" x14ac:dyDescent="0.25">
      <c r="A20" s="399">
        <v>70101</v>
      </c>
      <c r="B20" s="400">
        <v>80101</v>
      </c>
      <c r="C20" s="258">
        <v>210202</v>
      </c>
      <c r="D20" s="402" t="s">
        <v>338</v>
      </c>
      <c r="E20" s="403"/>
      <c r="F20" s="403"/>
      <c r="G20" s="403"/>
      <c r="H20" s="403"/>
    </row>
    <row r="21" spans="1:8" x14ac:dyDescent="0.25">
      <c r="A21" s="399">
        <v>70101</v>
      </c>
      <c r="B21" s="400">
        <v>80101</v>
      </c>
      <c r="C21" s="258">
        <v>210203</v>
      </c>
      <c r="D21" s="402" t="s">
        <v>339</v>
      </c>
      <c r="E21" s="403"/>
      <c r="F21" s="403"/>
      <c r="G21" s="403"/>
      <c r="H21" s="403"/>
    </row>
    <row r="22" spans="1:8" x14ac:dyDescent="0.25">
      <c r="A22" s="399">
        <v>70101</v>
      </c>
      <c r="B22" s="400">
        <v>80101</v>
      </c>
      <c r="C22" s="258">
        <v>210204</v>
      </c>
      <c r="D22" s="402" t="s">
        <v>340</v>
      </c>
      <c r="E22" s="403"/>
      <c r="F22" s="403"/>
      <c r="G22" s="403"/>
      <c r="H22" s="403"/>
    </row>
    <row r="23" spans="1:8" x14ac:dyDescent="0.25">
      <c r="A23" s="399">
        <v>70101</v>
      </c>
      <c r="B23" s="400">
        <v>80101</v>
      </c>
      <c r="C23" s="258">
        <v>210205</v>
      </c>
      <c r="D23" s="402" t="s">
        <v>341</v>
      </c>
      <c r="E23" s="403"/>
      <c r="F23" s="403"/>
      <c r="G23" s="403"/>
      <c r="H23" s="403"/>
    </row>
    <row r="24" spans="1:8" x14ac:dyDescent="0.25">
      <c r="A24" s="399">
        <v>70101</v>
      </c>
      <c r="B24" s="400">
        <v>80101</v>
      </c>
      <c r="C24" s="271">
        <v>2103</v>
      </c>
      <c r="D24" s="272" t="s">
        <v>342</v>
      </c>
      <c r="E24" s="401">
        <f>SUM(E25:E28)</f>
        <v>0</v>
      </c>
      <c r="F24" s="401">
        <f>SUM(F25:F28)</f>
        <v>0</v>
      </c>
      <c r="G24" s="401">
        <f>SUM(G25:G28)</f>
        <v>0</v>
      </c>
      <c r="H24" s="401">
        <f>SUM(H25:H28)</f>
        <v>0</v>
      </c>
    </row>
    <row r="25" spans="1:8" x14ac:dyDescent="0.25">
      <c r="A25" s="399">
        <v>70101</v>
      </c>
      <c r="B25" s="400">
        <v>80101</v>
      </c>
      <c r="C25" s="258">
        <v>210301</v>
      </c>
      <c r="D25" s="402" t="s">
        <v>343</v>
      </c>
      <c r="E25" s="403"/>
      <c r="F25" s="403"/>
      <c r="G25" s="403"/>
      <c r="H25" s="403"/>
    </row>
    <row r="26" spans="1:8" x14ac:dyDescent="0.25">
      <c r="A26" s="399">
        <v>70101</v>
      </c>
      <c r="B26" s="400">
        <v>80101</v>
      </c>
      <c r="C26" s="258">
        <v>210302</v>
      </c>
      <c r="D26" s="402" t="s">
        <v>344</v>
      </c>
      <c r="E26" s="403"/>
      <c r="F26" s="403"/>
      <c r="G26" s="403"/>
      <c r="H26" s="403"/>
    </row>
    <row r="27" spans="1:8" x14ac:dyDescent="0.25">
      <c r="A27" s="399">
        <v>70101</v>
      </c>
      <c r="B27" s="400">
        <v>80101</v>
      </c>
      <c r="C27" s="258">
        <v>210303</v>
      </c>
      <c r="D27" s="402" t="s">
        <v>345</v>
      </c>
      <c r="E27" s="403"/>
      <c r="F27" s="403"/>
      <c r="G27" s="403"/>
      <c r="H27" s="403"/>
    </row>
    <row r="28" spans="1:8" x14ac:dyDescent="0.25">
      <c r="A28" s="399">
        <v>70101</v>
      </c>
      <c r="B28" s="400">
        <v>80101</v>
      </c>
      <c r="C28" s="258">
        <v>210304</v>
      </c>
      <c r="D28" s="402" t="s">
        <v>346</v>
      </c>
      <c r="E28" s="403"/>
      <c r="F28" s="403"/>
      <c r="G28" s="403"/>
      <c r="H28" s="403"/>
    </row>
    <row r="29" spans="1:8" x14ac:dyDescent="0.25">
      <c r="A29" s="399">
        <v>70101</v>
      </c>
      <c r="B29" s="400">
        <v>80101</v>
      </c>
      <c r="C29" s="271">
        <v>2104</v>
      </c>
      <c r="D29" s="272" t="s">
        <v>347</v>
      </c>
      <c r="E29" s="401">
        <f>SUM(E30:E36)</f>
        <v>0</v>
      </c>
      <c r="F29" s="401">
        <f>SUM(F30:F36)</f>
        <v>0</v>
      </c>
      <c r="G29" s="401">
        <f>SUM(G30:G36)</f>
        <v>0</v>
      </c>
      <c r="H29" s="401">
        <f>SUM(H30:H36)</f>
        <v>0</v>
      </c>
    </row>
    <row r="30" spans="1:8" x14ac:dyDescent="0.25">
      <c r="A30" s="399">
        <v>70101</v>
      </c>
      <c r="B30" s="400">
        <v>80101</v>
      </c>
      <c r="C30" s="258">
        <v>210401</v>
      </c>
      <c r="D30" s="402" t="s">
        <v>348</v>
      </c>
      <c r="E30" s="403"/>
      <c r="F30" s="403"/>
      <c r="G30" s="403"/>
      <c r="H30" s="403"/>
    </row>
    <row r="31" spans="1:8" x14ac:dyDescent="0.25">
      <c r="A31" s="399">
        <v>70101</v>
      </c>
      <c r="B31" s="400">
        <v>80101</v>
      </c>
      <c r="C31" s="258">
        <v>210402</v>
      </c>
      <c r="D31" s="402" t="s">
        <v>349</v>
      </c>
      <c r="E31" s="403"/>
      <c r="F31" s="403"/>
      <c r="G31" s="403"/>
      <c r="H31" s="403"/>
    </row>
    <row r="32" spans="1:8" x14ac:dyDescent="0.25">
      <c r="A32" s="399">
        <v>70101</v>
      </c>
      <c r="B32" s="400">
        <v>80101</v>
      </c>
      <c r="C32" s="258">
        <v>210403</v>
      </c>
      <c r="D32" s="402" t="s">
        <v>350</v>
      </c>
      <c r="E32" s="403"/>
      <c r="F32" s="403"/>
      <c r="G32" s="403"/>
      <c r="H32" s="403"/>
    </row>
    <row r="33" spans="1:8" x14ac:dyDescent="0.25">
      <c r="A33" s="399">
        <v>70101</v>
      </c>
      <c r="B33" s="400">
        <v>80101</v>
      </c>
      <c r="C33" s="258">
        <v>210404</v>
      </c>
      <c r="D33" s="402" t="s">
        <v>351</v>
      </c>
      <c r="E33" s="403"/>
      <c r="F33" s="403"/>
      <c r="G33" s="403"/>
      <c r="H33" s="403"/>
    </row>
    <row r="34" spans="1:8" x14ac:dyDescent="0.25">
      <c r="A34" s="399">
        <v>70101</v>
      </c>
      <c r="B34" s="400">
        <v>80101</v>
      </c>
      <c r="C34" s="258">
        <v>210405</v>
      </c>
      <c r="D34" s="402" t="s">
        <v>352</v>
      </c>
      <c r="E34" s="403"/>
      <c r="F34" s="403"/>
      <c r="G34" s="403"/>
      <c r="H34" s="403"/>
    </row>
    <row r="35" spans="1:8" x14ac:dyDescent="0.25">
      <c r="A35" s="399">
        <v>70101</v>
      </c>
      <c r="B35" s="400">
        <v>80101</v>
      </c>
      <c r="C35" s="258">
        <v>210406</v>
      </c>
      <c r="D35" s="402" t="s">
        <v>353</v>
      </c>
      <c r="E35" s="403"/>
      <c r="F35" s="403"/>
      <c r="G35" s="403"/>
      <c r="H35" s="403"/>
    </row>
    <row r="36" spans="1:8" x14ac:dyDescent="0.25">
      <c r="A36" s="399">
        <v>70101</v>
      </c>
      <c r="B36" s="400">
        <v>80101</v>
      </c>
      <c r="C36" s="244">
        <v>210407</v>
      </c>
      <c r="D36" s="245" t="s">
        <v>1197</v>
      </c>
      <c r="E36" s="403"/>
      <c r="F36" s="403"/>
      <c r="G36" s="403"/>
      <c r="H36" s="403"/>
    </row>
    <row r="37" spans="1:8" x14ac:dyDescent="0.25">
      <c r="A37" s="399">
        <v>70101</v>
      </c>
      <c r="B37" s="400">
        <v>80101</v>
      </c>
      <c r="C37" s="271">
        <v>2105</v>
      </c>
      <c r="D37" s="272" t="s">
        <v>354</v>
      </c>
      <c r="E37" s="401">
        <f>SUM(E38:E40)</f>
        <v>0</v>
      </c>
      <c r="F37" s="401">
        <f>SUM(F38:F40)</f>
        <v>0</v>
      </c>
      <c r="G37" s="401">
        <f>SUM(G38:G40)</f>
        <v>0</v>
      </c>
      <c r="H37" s="401">
        <f>SUM(H38:H40)</f>
        <v>0</v>
      </c>
    </row>
    <row r="38" spans="1:8" x14ac:dyDescent="0.25">
      <c r="A38" s="399">
        <v>70101</v>
      </c>
      <c r="B38" s="400">
        <v>80101</v>
      </c>
      <c r="C38" s="258">
        <v>210501</v>
      </c>
      <c r="D38" s="402" t="s">
        <v>355</v>
      </c>
      <c r="E38" s="403"/>
      <c r="F38" s="403"/>
      <c r="G38" s="403"/>
      <c r="H38" s="403"/>
    </row>
    <row r="39" spans="1:8" x14ac:dyDescent="0.25">
      <c r="A39" s="399">
        <v>70101</v>
      </c>
      <c r="B39" s="400">
        <v>80101</v>
      </c>
      <c r="C39" s="258">
        <v>210502</v>
      </c>
      <c r="D39" s="402" t="s">
        <v>356</v>
      </c>
      <c r="E39" s="403"/>
      <c r="F39" s="403"/>
      <c r="G39" s="403"/>
      <c r="H39" s="403"/>
    </row>
    <row r="40" spans="1:8" x14ac:dyDescent="0.25">
      <c r="A40" s="399">
        <v>70101</v>
      </c>
      <c r="B40" s="400">
        <v>80101</v>
      </c>
      <c r="C40" s="258">
        <v>210503</v>
      </c>
      <c r="D40" s="402" t="s">
        <v>357</v>
      </c>
      <c r="E40" s="403"/>
      <c r="F40" s="403"/>
      <c r="G40" s="403"/>
      <c r="H40" s="403"/>
    </row>
    <row r="41" spans="1:8" x14ac:dyDescent="0.25">
      <c r="A41" s="399">
        <v>70101</v>
      </c>
      <c r="B41" s="400">
        <v>80101</v>
      </c>
      <c r="C41" s="271">
        <v>2106</v>
      </c>
      <c r="D41" s="272" t="s">
        <v>358</v>
      </c>
      <c r="E41" s="401">
        <f>SUM(E42:E45)</f>
        <v>0</v>
      </c>
      <c r="F41" s="401">
        <f>SUM(F42:F45)</f>
        <v>0</v>
      </c>
      <c r="G41" s="401">
        <f>SUM(G42:G45)</f>
        <v>0</v>
      </c>
      <c r="H41" s="401">
        <f>SUM(H42:H45)</f>
        <v>0</v>
      </c>
    </row>
    <row r="42" spans="1:8" x14ac:dyDescent="0.25">
      <c r="A42" s="399">
        <v>70101</v>
      </c>
      <c r="B42" s="400">
        <v>80101</v>
      </c>
      <c r="C42" s="258">
        <v>210601</v>
      </c>
      <c r="D42" s="402" t="s">
        <v>359</v>
      </c>
      <c r="E42" s="403"/>
      <c r="F42" s="403"/>
      <c r="G42" s="403"/>
      <c r="H42" s="403"/>
    </row>
    <row r="43" spans="1:8" x14ac:dyDescent="0.25">
      <c r="A43" s="399">
        <v>70101</v>
      </c>
      <c r="B43" s="400">
        <v>80101</v>
      </c>
      <c r="C43" s="258">
        <v>210602</v>
      </c>
      <c r="D43" s="402" t="s">
        <v>360</v>
      </c>
      <c r="E43" s="403"/>
      <c r="F43" s="403"/>
      <c r="G43" s="403"/>
      <c r="H43" s="403"/>
    </row>
    <row r="44" spans="1:8" x14ac:dyDescent="0.25">
      <c r="A44" s="399">
        <v>70101</v>
      </c>
      <c r="B44" s="400">
        <v>80101</v>
      </c>
      <c r="C44" s="258">
        <v>210603</v>
      </c>
      <c r="D44" s="402" t="s">
        <v>361</v>
      </c>
      <c r="E44" s="403"/>
      <c r="F44" s="403"/>
      <c r="G44" s="403"/>
      <c r="H44" s="403"/>
    </row>
    <row r="45" spans="1:8" x14ac:dyDescent="0.25">
      <c r="A45" s="399">
        <v>70101</v>
      </c>
      <c r="B45" s="400">
        <v>80101</v>
      </c>
      <c r="C45" s="258">
        <v>210604</v>
      </c>
      <c r="D45" s="402" t="s">
        <v>362</v>
      </c>
      <c r="E45" s="403"/>
      <c r="F45" s="403"/>
      <c r="G45" s="403"/>
      <c r="H45" s="403"/>
    </row>
    <row r="46" spans="1:8" x14ac:dyDescent="0.25">
      <c r="A46" s="399">
        <v>70101</v>
      </c>
      <c r="B46" s="400">
        <v>80101</v>
      </c>
      <c r="C46" s="396">
        <v>2107</v>
      </c>
      <c r="D46" s="272" t="s">
        <v>363</v>
      </c>
      <c r="E46" s="401">
        <f>SUM(E47:E49)</f>
        <v>0</v>
      </c>
      <c r="F46" s="401">
        <f>SUM(F47:F49)</f>
        <v>0</v>
      </c>
      <c r="G46" s="401">
        <f>SUM(G47:G49)</f>
        <v>0</v>
      </c>
      <c r="H46" s="401">
        <f>SUM(H47:H49)</f>
        <v>0</v>
      </c>
    </row>
    <row r="47" spans="1:8" x14ac:dyDescent="0.25">
      <c r="A47" s="399">
        <v>70101</v>
      </c>
      <c r="B47" s="400">
        <v>80101</v>
      </c>
      <c r="C47" s="258">
        <v>210701</v>
      </c>
      <c r="D47" s="402" t="s">
        <v>364</v>
      </c>
      <c r="E47" s="403"/>
      <c r="F47" s="403"/>
      <c r="G47" s="403"/>
      <c r="H47" s="403"/>
    </row>
    <row r="48" spans="1:8" x14ac:dyDescent="0.25">
      <c r="A48" s="399">
        <v>70101</v>
      </c>
      <c r="B48" s="400">
        <v>80101</v>
      </c>
      <c r="C48" s="258">
        <v>210702</v>
      </c>
      <c r="D48" s="402" t="s">
        <v>365</v>
      </c>
      <c r="E48" s="403"/>
      <c r="F48" s="403"/>
      <c r="G48" s="403"/>
      <c r="H48" s="403"/>
    </row>
    <row r="49" spans="1:8" x14ac:dyDescent="0.25">
      <c r="A49" s="399">
        <v>70101</v>
      </c>
      <c r="B49" s="400">
        <v>80101</v>
      </c>
      <c r="C49" s="258">
        <v>210703</v>
      </c>
      <c r="D49" s="402" t="s">
        <v>366</v>
      </c>
      <c r="E49" s="403"/>
      <c r="F49" s="403"/>
      <c r="G49" s="403"/>
      <c r="H49" s="403"/>
    </row>
    <row r="50" spans="1:8" x14ac:dyDescent="0.25">
      <c r="A50" s="399">
        <v>70101</v>
      </c>
      <c r="B50" s="400">
        <v>80101</v>
      </c>
      <c r="C50" s="271">
        <v>2108</v>
      </c>
      <c r="D50" s="272" t="s">
        <v>367</v>
      </c>
      <c r="E50" s="401">
        <f>SUM(E51:E59)</f>
        <v>0</v>
      </c>
      <c r="F50" s="401">
        <f>SUM(F51:F59)</f>
        <v>0</v>
      </c>
      <c r="G50" s="401">
        <f>SUM(G51:G59)</f>
        <v>0</v>
      </c>
      <c r="H50" s="401">
        <f>SUM(H51:H59)</f>
        <v>0</v>
      </c>
    </row>
    <row r="51" spans="1:8" x14ac:dyDescent="0.25">
      <c r="A51" s="399">
        <v>70101</v>
      </c>
      <c r="B51" s="400">
        <v>80101</v>
      </c>
      <c r="C51" s="258">
        <v>210801</v>
      </c>
      <c r="D51" s="402" t="s">
        <v>368</v>
      </c>
      <c r="E51" s="403"/>
      <c r="F51" s="403"/>
      <c r="G51" s="403"/>
      <c r="H51" s="403"/>
    </row>
    <row r="52" spans="1:8" x14ac:dyDescent="0.25">
      <c r="A52" s="399">
        <v>70101</v>
      </c>
      <c r="B52" s="400">
        <v>80101</v>
      </c>
      <c r="C52" s="258">
        <v>210802</v>
      </c>
      <c r="D52" s="402" t="s">
        <v>456</v>
      </c>
      <c r="E52" s="403"/>
      <c r="F52" s="403"/>
      <c r="G52" s="403"/>
      <c r="H52" s="403"/>
    </row>
    <row r="53" spans="1:8" x14ac:dyDescent="0.25">
      <c r="A53" s="399">
        <v>70101</v>
      </c>
      <c r="B53" s="400">
        <v>80101</v>
      </c>
      <c r="C53" s="258">
        <v>210803</v>
      </c>
      <c r="D53" s="402" t="s">
        <v>369</v>
      </c>
      <c r="E53" s="403"/>
      <c r="F53" s="403"/>
      <c r="G53" s="403"/>
      <c r="H53" s="403"/>
    </row>
    <row r="54" spans="1:8" x14ac:dyDescent="0.25">
      <c r="A54" s="399">
        <v>70101</v>
      </c>
      <c r="B54" s="400">
        <v>80101</v>
      </c>
      <c r="C54" s="258">
        <v>210804</v>
      </c>
      <c r="D54" s="402" t="s">
        <v>370</v>
      </c>
      <c r="E54" s="403"/>
      <c r="F54" s="403"/>
      <c r="G54" s="403"/>
      <c r="H54" s="403"/>
    </row>
    <row r="55" spans="1:8" x14ac:dyDescent="0.25">
      <c r="A55" s="399">
        <v>70101</v>
      </c>
      <c r="B55" s="400">
        <v>80101</v>
      </c>
      <c r="C55" s="258">
        <v>210805</v>
      </c>
      <c r="D55" s="402" t="s">
        <v>371</v>
      </c>
      <c r="E55" s="403"/>
      <c r="F55" s="403"/>
      <c r="G55" s="403"/>
      <c r="H55" s="403"/>
    </row>
    <row r="56" spans="1:8" x14ac:dyDescent="0.25">
      <c r="A56" s="399">
        <v>70101</v>
      </c>
      <c r="B56" s="400">
        <v>80101</v>
      </c>
      <c r="C56" s="258">
        <v>210806</v>
      </c>
      <c r="D56" s="402" t="s">
        <v>372</v>
      </c>
      <c r="E56" s="403"/>
      <c r="F56" s="403"/>
      <c r="G56" s="403"/>
      <c r="H56" s="403"/>
    </row>
    <row r="57" spans="1:8" x14ac:dyDescent="0.25">
      <c r="A57" s="399">
        <v>70101</v>
      </c>
      <c r="B57" s="400">
        <v>80101</v>
      </c>
      <c r="C57" s="258">
        <v>210807</v>
      </c>
      <c r="D57" s="402" t="s">
        <v>457</v>
      </c>
      <c r="E57" s="403"/>
      <c r="F57" s="403"/>
      <c r="G57" s="403"/>
      <c r="H57" s="403"/>
    </row>
    <row r="58" spans="1:8" x14ac:dyDescent="0.25">
      <c r="A58" s="399">
        <v>70101</v>
      </c>
      <c r="B58" s="400">
        <v>80101</v>
      </c>
      <c r="C58" s="258">
        <v>210808</v>
      </c>
      <c r="D58" s="402" t="s">
        <v>374</v>
      </c>
      <c r="E58" s="403"/>
      <c r="F58" s="403"/>
      <c r="G58" s="403"/>
      <c r="H58" s="403"/>
    </row>
    <row r="59" spans="1:8" x14ac:dyDescent="0.25">
      <c r="A59" s="399">
        <v>70101</v>
      </c>
      <c r="B59" s="400">
        <v>80101</v>
      </c>
      <c r="C59" s="258">
        <v>210809</v>
      </c>
      <c r="D59" s="402" t="s">
        <v>376</v>
      </c>
      <c r="E59" s="403"/>
      <c r="F59" s="403"/>
      <c r="G59" s="403"/>
      <c r="H59" s="403"/>
    </row>
    <row r="60" spans="1:8" x14ac:dyDescent="0.25">
      <c r="A60" s="399">
        <v>70101</v>
      </c>
      <c r="B60" s="400">
        <v>80101</v>
      </c>
      <c r="C60" s="271">
        <v>2109</v>
      </c>
      <c r="D60" s="272" t="s">
        <v>378</v>
      </c>
      <c r="E60" s="401">
        <f>SUM(E61:E62)</f>
        <v>0</v>
      </c>
      <c r="F60" s="401">
        <f>SUM(F61:F62)</f>
        <v>0</v>
      </c>
      <c r="G60" s="401">
        <f>SUM(G61:G62)</f>
        <v>0</v>
      </c>
      <c r="H60" s="401">
        <f>SUM(H61:H62)</f>
        <v>0</v>
      </c>
    </row>
    <row r="61" spans="1:8" x14ac:dyDescent="0.25">
      <c r="A61" s="399">
        <v>70101</v>
      </c>
      <c r="B61" s="400">
        <v>80101</v>
      </c>
      <c r="C61" s="258">
        <v>210901</v>
      </c>
      <c r="D61" s="402" t="s">
        <v>380</v>
      </c>
      <c r="E61" s="403"/>
      <c r="F61" s="403"/>
      <c r="G61" s="403"/>
      <c r="H61" s="403"/>
    </row>
    <row r="62" spans="1:8" x14ac:dyDescent="0.25">
      <c r="A62" s="399">
        <v>70101</v>
      </c>
      <c r="B62" s="400">
        <v>80101</v>
      </c>
      <c r="C62" s="258">
        <v>210902</v>
      </c>
      <c r="D62" s="402" t="s">
        <v>458</v>
      </c>
      <c r="E62" s="403"/>
      <c r="F62" s="403"/>
      <c r="G62" s="403"/>
      <c r="H62" s="403"/>
    </row>
    <row r="63" spans="1:8" x14ac:dyDescent="0.25">
      <c r="A63" s="399">
        <v>70101</v>
      </c>
      <c r="B63" s="400">
        <v>80101</v>
      </c>
      <c r="C63" s="271">
        <v>211</v>
      </c>
      <c r="D63" s="272" t="s">
        <v>383</v>
      </c>
      <c r="E63" s="401">
        <f>SUM(E64,E66)</f>
        <v>0</v>
      </c>
      <c r="F63" s="401">
        <f>SUM(F64,F66)</f>
        <v>0</v>
      </c>
      <c r="G63" s="401">
        <f>SUM(G64,G66)</f>
        <v>0</v>
      </c>
      <c r="H63" s="401">
        <f>SUM(H64,H66)</f>
        <v>0</v>
      </c>
    </row>
    <row r="64" spans="1:8" x14ac:dyDescent="0.25">
      <c r="A64" s="399">
        <v>70101</v>
      </c>
      <c r="B64" s="400">
        <v>80101</v>
      </c>
      <c r="C64" s="271">
        <v>2111</v>
      </c>
      <c r="D64" s="272" t="s">
        <v>385</v>
      </c>
      <c r="E64" s="401">
        <f>SUM(E65)</f>
        <v>0</v>
      </c>
      <c r="F64" s="401">
        <f>SUM(F65)</f>
        <v>0</v>
      </c>
      <c r="G64" s="401">
        <f>SUM(G65)</f>
        <v>0</v>
      </c>
      <c r="H64" s="401">
        <f>SUM(H65)</f>
        <v>0</v>
      </c>
    </row>
    <row r="65" spans="1:8" x14ac:dyDescent="0.25">
      <c r="A65" s="399">
        <v>70101</v>
      </c>
      <c r="B65" s="400">
        <v>80101</v>
      </c>
      <c r="C65" s="258">
        <v>211101</v>
      </c>
      <c r="D65" s="402" t="s">
        <v>387</v>
      </c>
      <c r="E65" s="402"/>
      <c r="F65" s="402"/>
      <c r="G65" s="403"/>
      <c r="H65" s="403"/>
    </row>
    <row r="66" spans="1:8" x14ac:dyDescent="0.25">
      <c r="A66" s="399">
        <v>70101</v>
      </c>
      <c r="B66" s="400">
        <v>80101</v>
      </c>
      <c r="C66" s="271">
        <v>2112</v>
      </c>
      <c r="D66" s="272" t="s">
        <v>389</v>
      </c>
      <c r="E66" s="401">
        <f>SUM(E67)</f>
        <v>0</v>
      </c>
      <c r="F66" s="401">
        <f>SUM(F67)</f>
        <v>0</v>
      </c>
      <c r="G66" s="401">
        <f>SUM(G67)</f>
        <v>0</v>
      </c>
      <c r="H66" s="401">
        <f>SUM(H67)</f>
        <v>0</v>
      </c>
    </row>
    <row r="67" spans="1:8" x14ac:dyDescent="0.25">
      <c r="A67" s="399">
        <v>70101</v>
      </c>
      <c r="B67" s="400">
        <v>80101</v>
      </c>
      <c r="C67" s="258">
        <v>211201</v>
      </c>
      <c r="D67" s="402" t="s">
        <v>391</v>
      </c>
      <c r="E67" s="402"/>
      <c r="F67" s="402"/>
      <c r="G67" s="403"/>
      <c r="H67" s="403"/>
    </row>
    <row r="68" spans="1:8" x14ac:dyDescent="0.25">
      <c r="A68" s="399">
        <v>70101</v>
      </c>
      <c r="B68" s="400">
        <v>80101</v>
      </c>
      <c r="C68" s="271">
        <v>212</v>
      </c>
      <c r="D68" s="272" t="s">
        <v>393</v>
      </c>
      <c r="E68" s="401">
        <f>SUM(E69,E71)</f>
        <v>0</v>
      </c>
      <c r="F68" s="401">
        <f>SUM(F69,F71)</f>
        <v>0</v>
      </c>
      <c r="G68" s="401">
        <f>SUM(G69,G71)</f>
        <v>0</v>
      </c>
      <c r="H68" s="401">
        <f t="shared" ref="H68" si="0">SUM(H69,H71)</f>
        <v>0</v>
      </c>
    </row>
    <row r="69" spans="1:8" x14ac:dyDescent="0.25">
      <c r="A69" s="399">
        <v>70101</v>
      </c>
      <c r="B69" s="400">
        <v>80101</v>
      </c>
      <c r="C69" s="271">
        <v>2121</v>
      </c>
      <c r="D69" s="272" t="s">
        <v>395</v>
      </c>
      <c r="E69" s="401">
        <f>SUM(E70)</f>
        <v>0</v>
      </c>
      <c r="F69" s="401">
        <f>SUM(F70)</f>
        <v>0</v>
      </c>
      <c r="G69" s="401">
        <f>SUM(G70)</f>
        <v>0</v>
      </c>
      <c r="H69" s="401">
        <f>SUM(H70)</f>
        <v>0</v>
      </c>
    </row>
    <row r="70" spans="1:8" x14ac:dyDescent="0.25">
      <c r="A70" s="399">
        <v>70101</v>
      </c>
      <c r="B70" s="400">
        <v>80101</v>
      </c>
      <c r="C70" s="258">
        <v>212101</v>
      </c>
      <c r="D70" s="402" t="s">
        <v>397</v>
      </c>
      <c r="E70" s="402"/>
      <c r="F70" s="402"/>
      <c r="G70" s="403"/>
      <c r="H70" s="403"/>
    </row>
    <row r="71" spans="1:8" x14ac:dyDescent="0.25">
      <c r="A71" s="399">
        <v>70101</v>
      </c>
      <c r="B71" s="400">
        <v>80101</v>
      </c>
      <c r="C71" s="271">
        <v>2122</v>
      </c>
      <c r="D71" s="272" t="s">
        <v>399</v>
      </c>
      <c r="E71" s="401">
        <f>SUM(E72)</f>
        <v>0</v>
      </c>
      <c r="F71" s="401">
        <f>SUM(F72)</f>
        <v>0</v>
      </c>
      <c r="G71" s="401">
        <f>SUM(G72)</f>
        <v>0</v>
      </c>
      <c r="H71" s="401">
        <f t="shared" ref="H71" si="1">SUM(H72)</f>
        <v>0</v>
      </c>
    </row>
    <row r="72" spans="1:8" x14ac:dyDescent="0.25">
      <c r="A72" s="399">
        <v>70101</v>
      </c>
      <c r="B72" s="400">
        <v>80101</v>
      </c>
      <c r="C72" s="258">
        <v>212201</v>
      </c>
      <c r="D72" s="402" t="s">
        <v>401</v>
      </c>
      <c r="E72" s="402"/>
      <c r="F72" s="402"/>
      <c r="G72" s="403"/>
      <c r="H72" s="403"/>
    </row>
    <row r="73" spans="1:8" x14ac:dyDescent="0.25">
      <c r="A73" s="399">
        <v>70101</v>
      </c>
      <c r="B73" s="400">
        <v>80101</v>
      </c>
      <c r="C73" s="271">
        <v>213</v>
      </c>
      <c r="D73" s="272" t="s">
        <v>403</v>
      </c>
      <c r="E73" s="401">
        <f>SUM(E74,E77)</f>
        <v>0</v>
      </c>
      <c r="F73" s="401">
        <f>SUM(F74,F77)</f>
        <v>0</v>
      </c>
      <c r="G73" s="401">
        <f>SUM(G74,G77)</f>
        <v>0</v>
      </c>
      <c r="H73" s="401">
        <f>SUM(H74,H77)</f>
        <v>0</v>
      </c>
    </row>
    <row r="74" spans="1:8" x14ac:dyDescent="0.25">
      <c r="A74" s="399">
        <v>70101</v>
      </c>
      <c r="B74" s="400">
        <v>80101</v>
      </c>
      <c r="C74" s="271">
        <v>2131</v>
      </c>
      <c r="D74" s="272" t="s">
        <v>405</v>
      </c>
      <c r="E74" s="401">
        <f>SUM(E75:E76)</f>
        <v>0</v>
      </c>
      <c r="F74" s="401">
        <f>SUM(F75:F76)</f>
        <v>0</v>
      </c>
      <c r="G74" s="401">
        <f>SUM(G75:G76)</f>
        <v>0</v>
      </c>
      <c r="H74" s="401">
        <f>SUM(H75:H76)</f>
        <v>0</v>
      </c>
    </row>
    <row r="75" spans="1:8" x14ac:dyDescent="0.25">
      <c r="A75" s="399">
        <v>70101</v>
      </c>
      <c r="B75" s="400">
        <v>80101</v>
      </c>
      <c r="C75" s="258">
        <v>213101</v>
      </c>
      <c r="D75" s="402" t="s">
        <v>407</v>
      </c>
      <c r="E75" s="402"/>
      <c r="F75" s="402"/>
      <c r="G75" s="403"/>
      <c r="H75" s="403"/>
    </row>
    <row r="76" spans="1:8" x14ac:dyDescent="0.25">
      <c r="A76" s="399">
        <v>70101</v>
      </c>
      <c r="B76" s="400">
        <v>80101</v>
      </c>
      <c r="C76" s="258">
        <v>213102</v>
      </c>
      <c r="D76" s="402" t="s">
        <v>409</v>
      </c>
      <c r="E76" s="402"/>
      <c r="F76" s="402"/>
      <c r="G76" s="403"/>
      <c r="H76" s="403"/>
    </row>
    <row r="77" spans="1:8" x14ac:dyDescent="0.25">
      <c r="A77" s="399">
        <v>70101</v>
      </c>
      <c r="B77" s="400">
        <v>80101</v>
      </c>
      <c r="C77" s="271">
        <v>2132</v>
      </c>
      <c r="D77" s="272" t="s">
        <v>411</v>
      </c>
      <c r="E77" s="401">
        <f>SUM(E78:E85)</f>
        <v>0</v>
      </c>
      <c r="F77" s="401">
        <f>SUM(F78:F85)</f>
        <v>0</v>
      </c>
      <c r="G77" s="401">
        <f>SUM(G78:G85)</f>
        <v>0</v>
      </c>
      <c r="H77" s="401">
        <f t="shared" ref="H77" si="2">SUM(H78:H85)</f>
        <v>0</v>
      </c>
    </row>
    <row r="78" spans="1:8" x14ac:dyDescent="0.25">
      <c r="A78" s="399">
        <v>70101</v>
      </c>
      <c r="B78" s="400">
        <v>80101</v>
      </c>
      <c r="C78" s="258">
        <v>213202</v>
      </c>
      <c r="D78" s="402" t="s">
        <v>413</v>
      </c>
      <c r="E78" s="402"/>
      <c r="F78" s="402"/>
      <c r="G78" s="403"/>
      <c r="H78" s="403"/>
    </row>
    <row r="79" spans="1:8" x14ac:dyDescent="0.25">
      <c r="A79" s="399">
        <v>70101</v>
      </c>
      <c r="B79" s="400">
        <v>80101</v>
      </c>
      <c r="C79" s="258">
        <v>213203</v>
      </c>
      <c r="D79" s="402" t="s">
        <v>415</v>
      </c>
      <c r="E79" s="402"/>
      <c r="F79" s="402"/>
      <c r="G79" s="403"/>
      <c r="H79" s="403"/>
    </row>
    <row r="80" spans="1:8" x14ac:dyDescent="0.25">
      <c r="A80" s="399">
        <v>70101</v>
      </c>
      <c r="B80" s="400">
        <v>80101</v>
      </c>
      <c r="C80" s="258">
        <v>213204</v>
      </c>
      <c r="D80" s="402" t="s">
        <v>459</v>
      </c>
      <c r="E80" s="402"/>
      <c r="F80" s="402"/>
      <c r="G80" s="403"/>
      <c r="H80" s="403"/>
    </row>
    <row r="81" spans="1:8" x14ac:dyDescent="0.25">
      <c r="A81" s="399">
        <v>70101</v>
      </c>
      <c r="B81" s="400">
        <v>80101</v>
      </c>
      <c r="C81" s="258">
        <v>213205</v>
      </c>
      <c r="D81" s="402" t="s">
        <v>418</v>
      </c>
      <c r="E81" s="402"/>
      <c r="F81" s="402"/>
      <c r="G81" s="403"/>
      <c r="H81" s="403"/>
    </row>
    <row r="82" spans="1:8" x14ac:dyDescent="0.25">
      <c r="A82" s="399">
        <v>70101</v>
      </c>
      <c r="B82" s="400">
        <v>80101</v>
      </c>
      <c r="C82" s="258">
        <v>213206</v>
      </c>
      <c r="D82" s="402" t="s">
        <v>420</v>
      </c>
      <c r="E82" s="402"/>
      <c r="F82" s="402"/>
      <c r="G82" s="403"/>
      <c r="H82" s="403"/>
    </row>
    <row r="83" spans="1:8" x14ac:dyDescent="0.25">
      <c r="A83" s="399">
        <v>70101</v>
      </c>
      <c r="B83" s="400">
        <v>80101</v>
      </c>
      <c r="C83" s="258">
        <v>213207</v>
      </c>
      <c r="D83" s="402" t="s">
        <v>422</v>
      </c>
      <c r="E83" s="402"/>
      <c r="F83" s="402"/>
      <c r="G83" s="403"/>
      <c r="H83" s="403"/>
    </row>
    <row r="84" spans="1:8" ht="30" x14ac:dyDescent="0.25">
      <c r="A84" s="399">
        <v>70101</v>
      </c>
      <c r="B84" s="400">
        <v>80101</v>
      </c>
      <c r="C84" s="258">
        <v>213208</v>
      </c>
      <c r="D84" s="245" t="s">
        <v>460</v>
      </c>
      <c r="E84" s="402"/>
      <c r="F84" s="402"/>
      <c r="G84" s="403"/>
      <c r="H84" s="403"/>
    </row>
    <row r="85" spans="1:8" x14ac:dyDescent="0.25">
      <c r="A85" s="399">
        <v>70101</v>
      </c>
      <c r="B85" s="400">
        <v>80101</v>
      </c>
      <c r="C85" s="258">
        <v>213209</v>
      </c>
      <c r="D85" s="402" t="s">
        <v>461</v>
      </c>
      <c r="E85" s="402"/>
      <c r="F85" s="402"/>
      <c r="G85" s="403"/>
      <c r="H85" s="403"/>
    </row>
    <row r="86" spans="1:8" x14ac:dyDescent="0.25">
      <c r="A86" s="399">
        <v>70101</v>
      </c>
      <c r="B86" s="400">
        <v>80101</v>
      </c>
      <c r="C86" s="271">
        <v>22</v>
      </c>
      <c r="D86" s="272" t="s">
        <v>432</v>
      </c>
      <c r="E86" s="404">
        <f>E87+E93</f>
        <v>0</v>
      </c>
      <c r="F86" s="404">
        <f>F87+F93</f>
        <v>0</v>
      </c>
      <c r="G86" s="404">
        <f t="shared" ref="G86:H86" si="3">G87+G93</f>
        <v>0</v>
      </c>
      <c r="H86" s="404">
        <f t="shared" si="3"/>
        <v>0</v>
      </c>
    </row>
    <row r="87" spans="1:8" x14ac:dyDescent="0.25">
      <c r="A87" s="399">
        <v>70101</v>
      </c>
      <c r="B87" s="400">
        <v>80101</v>
      </c>
      <c r="C87" s="251">
        <v>2200</v>
      </c>
      <c r="D87" s="256" t="s">
        <v>1071</v>
      </c>
      <c r="E87" s="405">
        <f>SUM(E88:E92)</f>
        <v>0</v>
      </c>
      <c r="F87" s="405">
        <f>SUM(F88:F92)</f>
        <v>0</v>
      </c>
      <c r="G87" s="405">
        <f t="shared" ref="G87:H87" si="4">SUM(G88:G92)</f>
        <v>0</v>
      </c>
      <c r="H87" s="405">
        <f t="shared" si="4"/>
        <v>0</v>
      </c>
    </row>
    <row r="88" spans="1:8" x14ac:dyDescent="0.25">
      <c r="A88" s="399">
        <v>70101</v>
      </c>
      <c r="B88" s="400">
        <v>80101</v>
      </c>
      <c r="C88" s="258">
        <v>220001</v>
      </c>
      <c r="D88" s="402" t="s">
        <v>434</v>
      </c>
      <c r="E88" s="402"/>
      <c r="F88" s="402"/>
      <c r="G88" s="403"/>
      <c r="H88" s="403"/>
    </row>
    <row r="89" spans="1:8" x14ac:dyDescent="0.25">
      <c r="A89" s="399">
        <v>70101</v>
      </c>
      <c r="B89" s="400">
        <v>80101</v>
      </c>
      <c r="C89" s="258">
        <v>221001</v>
      </c>
      <c r="D89" s="402" t="s">
        <v>436</v>
      </c>
      <c r="E89" s="402"/>
      <c r="F89" s="402"/>
      <c r="G89" s="403"/>
      <c r="H89" s="403"/>
    </row>
    <row r="90" spans="1:8" x14ac:dyDescent="0.25">
      <c r="A90" s="399">
        <v>70101</v>
      </c>
      <c r="B90" s="400">
        <v>80101</v>
      </c>
      <c r="C90" s="258">
        <v>222001</v>
      </c>
      <c r="D90" s="402" t="s">
        <v>438</v>
      </c>
      <c r="E90" s="402"/>
      <c r="F90" s="402"/>
      <c r="G90" s="403"/>
      <c r="H90" s="403"/>
    </row>
    <row r="91" spans="1:8" x14ac:dyDescent="0.25">
      <c r="A91" s="399">
        <v>70101</v>
      </c>
      <c r="B91" s="400">
        <v>80101</v>
      </c>
      <c r="C91" s="258">
        <v>223001</v>
      </c>
      <c r="D91" s="402" t="s">
        <v>440</v>
      </c>
      <c r="E91" s="402"/>
      <c r="F91" s="402"/>
      <c r="G91" s="403"/>
      <c r="H91" s="403"/>
    </row>
    <row r="92" spans="1:8" x14ac:dyDescent="0.25">
      <c r="A92" s="399">
        <v>70101</v>
      </c>
      <c r="B92" s="400">
        <v>80101</v>
      </c>
      <c r="C92" s="258">
        <v>224001</v>
      </c>
      <c r="D92" s="402" t="s">
        <v>442</v>
      </c>
      <c r="E92" s="402"/>
      <c r="F92" s="402"/>
      <c r="G92" s="403"/>
      <c r="H92" s="403"/>
    </row>
    <row r="93" spans="1:8" x14ac:dyDescent="0.25">
      <c r="A93" s="399"/>
      <c r="B93" s="400"/>
      <c r="C93" s="251">
        <v>2260</v>
      </c>
      <c r="D93" s="256" t="s">
        <v>1022</v>
      </c>
      <c r="E93" s="406">
        <f>SUM(E94)</f>
        <v>0</v>
      </c>
      <c r="F93" s="406">
        <f>SUM(F94)</f>
        <v>0</v>
      </c>
      <c r="G93" s="406">
        <f t="shared" ref="G93:H93" si="5">SUM(G94)</f>
        <v>0</v>
      </c>
      <c r="H93" s="406">
        <f t="shared" si="5"/>
        <v>0</v>
      </c>
    </row>
    <row r="94" spans="1:8" x14ac:dyDescent="0.25">
      <c r="A94" s="399"/>
      <c r="B94" s="400"/>
      <c r="C94" s="407">
        <v>226001</v>
      </c>
      <c r="D94" s="257" t="s">
        <v>1198</v>
      </c>
      <c r="E94" s="402"/>
      <c r="F94" s="402"/>
      <c r="G94" s="403"/>
      <c r="H94" s="403"/>
    </row>
    <row r="95" spans="1:8" x14ac:dyDescent="0.25">
      <c r="A95" s="399">
        <v>70101</v>
      </c>
      <c r="B95" s="400">
        <v>80101</v>
      </c>
      <c r="C95" s="271">
        <v>23</v>
      </c>
      <c r="D95" s="272" t="s">
        <v>466</v>
      </c>
      <c r="E95" s="401">
        <f>SUM(E96:E98)</f>
        <v>0</v>
      </c>
      <c r="F95" s="401">
        <f>SUM(F96:F98)</f>
        <v>0</v>
      </c>
      <c r="G95" s="401">
        <f>SUM(G96:G98)</f>
        <v>0</v>
      </c>
      <c r="H95" s="401">
        <f>SUM(H96:H98)</f>
        <v>0</v>
      </c>
    </row>
    <row r="96" spans="1:8" x14ac:dyDescent="0.25">
      <c r="A96" s="399">
        <v>70101</v>
      </c>
      <c r="B96" s="400">
        <v>80101</v>
      </c>
      <c r="C96" s="258">
        <v>230001</v>
      </c>
      <c r="D96" s="402" t="s">
        <v>468</v>
      </c>
      <c r="E96" s="402"/>
      <c r="F96" s="402"/>
      <c r="G96" s="403"/>
      <c r="H96" s="403"/>
    </row>
    <row r="97" spans="1:8" x14ac:dyDescent="0.25">
      <c r="A97" s="399">
        <v>70101</v>
      </c>
      <c r="B97" s="400">
        <v>80101</v>
      </c>
      <c r="C97" s="258">
        <v>231001</v>
      </c>
      <c r="D97" s="402" t="s">
        <v>470</v>
      </c>
      <c r="E97" s="402"/>
      <c r="F97" s="402"/>
      <c r="G97" s="403"/>
      <c r="H97" s="403"/>
    </row>
    <row r="98" spans="1:8" x14ac:dyDescent="0.25">
      <c r="A98" s="399">
        <v>70101</v>
      </c>
      <c r="B98" s="400">
        <v>80101</v>
      </c>
      <c r="C98" s="258">
        <v>232001</v>
      </c>
      <c r="D98" s="402" t="s">
        <v>472</v>
      </c>
      <c r="E98" s="402"/>
      <c r="F98" s="402"/>
      <c r="G98" s="403"/>
      <c r="H98" s="403"/>
    </row>
    <row r="99" spans="1:8" x14ac:dyDescent="0.25">
      <c r="A99" s="399">
        <v>70101</v>
      </c>
      <c r="B99" s="400">
        <v>80101</v>
      </c>
      <c r="C99" s="396"/>
      <c r="D99" s="272" t="s">
        <v>491</v>
      </c>
      <c r="E99" s="401">
        <f>SUM(E100,E105,E108,E112,E117,E120)</f>
        <v>0</v>
      </c>
      <c r="F99" s="401">
        <f t="shared" ref="F99:H99" si="6">SUM(F100,F105,F108,F112,F117,F120)</f>
        <v>0</v>
      </c>
      <c r="G99" s="401">
        <f t="shared" si="6"/>
        <v>0</v>
      </c>
      <c r="H99" s="401">
        <f t="shared" si="6"/>
        <v>0</v>
      </c>
    </row>
    <row r="100" spans="1:8" x14ac:dyDescent="0.25">
      <c r="A100" s="399">
        <v>70101</v>
      </c>
      <c r="B100" s="400">
        <v>80101</v>
      </c>
      <c r="C100" s="271">
        <v>1310</v>
      </c>
      <c r="D100" s="272" t="s">
        <v>492</v>
      </c>
      <c r="E100" s="401">
        <f>SUM(E101:E104)</f>
        <v>0</v>
      </c>
      <c r="F100" s="401">
        <f>SUM(F101:F104)</f>
        <v>0</v>
      </c>
      <c r="G100" s="401">
        <f>SUM(G101:G104)</f>
        <v>0</v>
      </c>
      <c r="H100" s="401">
        <f>SUM(H101:H104)</f>
        <v>0</v>
      </c>
    </row>
    <row r="101" spans="1:8" x14ac:dyDescent="0.25">
      <c r="A101" s="399">
        <v>70101</v>
      </c>
      <c r="B101" s="400">
        <v>80101</v>
      </c>
      <c r="C101" s="258">
        <v>131001</v>
      </c>
      <c r="D101" s="402" t="s">
        <v>494</v>
      </c>
      <c r="E101" s="402"/>
      <c r="F101" s="402"/>
      <c r="G101" s="403"/>
      <c r="H101" s="403"/>
    </row>
    <row r="102" spans="1:8" x14ac:dyDescent="0.25">
      <c r="A102" s="399">
        <v>70101</v>
      </c>
      <c r="B102" s="400">
        <v>80101</v>
      </c>
      <c r="C102" s="258">
        <v>131006</v>
      </c>
      <c r="D102" s="402" t="s">
        <v>313</v>
      </c>
      <c r="E102" s="402"/>
      <c r="F102" s="402"/>
      <c r="G102" s="403"/>
      <c r="H102" s="403"/>
    </row>
    <row r="103" spans="1:8" x14ac:dyDescent="0.25">
      <c r="A103" s="399">
        <v>70101</v>
      </c>
      <c r="B103" s="400">
        <v>80101</v>
      </c>
      <c r="C103" s="258">
        <v>131007</v>
      </c>
      <c r="D103" s="402" t="s">
        <v>314</v>
      </c>
      <c r="E103" s="402"/>
      <c r="F103" s="402"/>
      <c r="G103" s="403"/>
      <c r="H103" s="403"/>
    </row>
    <row r="104" spans="1:8" x14ac:dyDescent="0.25">
      <c r="A104" s="399">
        <v>70101</v>
      </c>
      <c r="B104" s="400">
        <v>80101</v>
      </c>
      <c r="C104" s="258">
        <v>131008</v>
      </c>
      <c r="D104" s="402" t="s">
        <v>315</v>
      </c>
      <c r="E104" s="402"/>
      <c r="F104" s="402"/>
      <c r="G104" s="403"/>
      <c r="H104" s="403"/>
    </row>
    <row r="105" spans="1:8" x14ac:dyDescent="0.25">
      <c r="A105" s="399">
        <v>70101</v>
      </c>
      <c r="B105" s="400">
        <v>80101</v>
      </c>
      <c r="C105" s="271">
        <v>1320</v>
      </c>
      <c r="D105" s="272" t="s">
        <v>498</v>
      </c>
      <c r="E105" s="401">
        <f>SUM(E106:E107)</f>
        <v>0</v>
      </c>
      <c r="F105" s="401">
        <f>SUM(F106:F107)</f>
        <v>0</v>
      </c>
      <c r="G105" s="401">
        <f>SUM(G106:G107)</f>
        <v>0</v>
      </c>
      <c r="H105" s="401">
        <f t="shared" ref="H105" si="7">SUM(H106:H107)</f>
        <v>0</v>
      </c>
    </row>
    <row r="106" spans="1:8" x14ac:dyDescent="0.25">
      <c r="A106" s="399">
        <v>70101</v>
      </c>
      <c r="B106" s="400">
        <v>80101</v>
      </c>
      <c r="C106" s="258">
        <v>132001</v>
      </c>
      <c r="D106" s="402" t="s">
        <v>500</v>
      </c>
      <c r="E106" s="402"/>
      <c r="F106" s="402"/>
      <c r="G106" s="403"/>
      <c r="H106" s="403"/>
    </row>
    <row r="107" spans="1:8" x14ac:dyDescent="0.25">
      <c r="A107" s="399">
        <v>70101</v>
      </c>
      <c r="B107" s="400">
        <v>80101</v>
      </c>
      <c r="C107" s="258">
        <v>132007</v>
      </c>
      <c r="D107" s="402" t="s">
        <v>322</v>
      </c>
      <c r="E107" s="402"/>
      <c r="F107" s="402"/>
      <c r="G107" s="403"/>
      <c r="H107" s="403"/>
    </row>
    <row r="108" spans="1:8" x14ac:dyDescent="0.25">
      <c r="A108" s="399">
        <v>70101</v>
      </c>
      <c r="B108" s="400">
        <v>80101</v>
      </c>
      <c r="C108" s="271">
        <v>1340</v>
      </c>
      <c r="D108" s="272" t="s">
        <v>502</v>
      </c>
      <c r="E108" s="401">
        <f>SUM(E109:E110)</f>
        <v>0</v>
      </c>
      <c r="F108" s="401">
        <f>SUM(F109:F110)</f>
        <v>0</v>
      </c>
      <c r="G108" s="401">
        <f>SUM(G109:G110)</f>
        <v>0</v>
      </c>
      <c r="H108" s="401">
        <f t="shared" ref="H108" si="8">SUM(H109:H110)</f>
        <v>0</v>
      </c>
    </row>
    <row r="109" spans="1:8" x14ac:dyDescent="0.25">
      <c r="A109" s="399">
        <v>70101</v>
      </c>
      <c r="B109" s="400">
        <v>80101</v>
      </c>
      <c r="C109" s="258">
        <v>134001</v>
      </c>
      <c r="D109" s="402" t="s">
        <v>325</v>
      </c>
      <c r="E109" s="402"/>
      <c r="F109" s="402"/>
      <c r="G109" s="403"/>
      <c r="H109" s="403"/>
    </row>
    <row r="110" spans="1:8" x14ac:dyDescent="0.25">
      <c r="A110" s="399">
        <v>70101</v>
      </c>
      <c r="B110" s="400">
        <v>80101</v>
      </c>
      <c r="C110" s="258">
        <v>134002</v>
      </c>
      <c r="D110" s="402" t="s">
        <v>326</v>
      </c>
      <c r="E110" s="402"/>
      <c r="F110" s="402"/>
      <c r="G110" s="403"/>
      <c r="H110" s="403"/>
    </row>
    <row r="111" spans="1:8" x14ac:dyDescent="0.25">
      <c r="A111" s="399"/>
      <c r="B111" s="400"/>
      <c r="C111" s="258">
        <v>134003</v>
      </c>
      <c r="D111" s="402" t="s">
        <v>1234</v>
      </c>
      <c r="E111" s="402"/>
      <c r="F111" s="402"/>
      <c r="G111" s="403"/>
      <c r="H111" s="403"/>
    </row>
    <row r="112" spans="1:8" x14ac:dyDescent="0.25">
      <c r="A112" s="399">
        <v>70101</v>
      </c>
      <c r="B112" s="400">
        <v>80101</v>
      </c>
      <c r="C112" s="271">
        <v>120004</v>
      </c>
      <c r="D112" s="272" t="s">
        <v>508</v>
      </c>
      <c r="E112" s="401">
        <f>SUM(E113:E116)</f>
        <v>0</v>
      </c>
      <c r="F112" s="401">
        <f>SUM(F113:F116)</f>
        <v>0</v>
      </c>
      <c r="G112" s="401">
        <f>SUM(G113:G116)</f>
        <v>0</v>
      </c>
      <c r="H112" s="401">
        <f t="shared" ref="H112" si="9">SUM(H113:H116)</f>
        <v>0</v>
      </c>
    </row>
    <row r="113" spans="1:8" x14ac:dyDescent="0.25">
      <c r="A113" s="399">
        <v>70101</v>
      </c>
      <c r="B113" s="400">
        <v>80101</v>
      </c>
      <c r="C113" s="258">
        <v>1200041</v>
      </c>
      <c r="D113" s="402" t="s">
        <v>510</v>
      </c>
      <c r="E113" s="402"/>
      <c r="F113" s="402"/>
      <c r="G113" s="403"/>
      <c r="H113" s="403"/>
    </row>
    <row r="114" spans="1:8" x14ac:dyDescent="0.25">
      <c r="A114" s="399">
        <v>70101</v>
      </c>
      <c r="B114" s="400">
        <v>80101</v>
      </c>
      <c r="C114" s="258">
        <v>1200042</v>
      </c>
      <c r="D114" s="402" t="s">
        <v>512</v>
      </c>
      <c r="E114" s="402"/>
      <c r="F114" s="402"/>
      <c r="G114" s="403"/>
      <c r="H114" s="403"/>
    </row>
    <row r="115" spans="1:8" x14ac:dyDescent="0.25">
      <c r="A115" s="399">
        <v>70101</v>
      </c>
      <c r="B115" s="400">
        <v>80101</v>
      </c>
      <c r="C115" s="258">
        <v>1200043</v>
      </c>
      <c r="D115" s="402" t="s">
        <v>514</v>
      </c>
      <c r="E115" s="402"/>
      <c r="F115" s="402"/>
      <c r="G115" s="403"/>
      <c r="H115" s="403"/>
    </row>
    <row r="116" spans="1:8" x14ac:dyDescent="0.25">
      <c r="A116" s="399">
        <v>70101</v>
      </c>
      <c r="B116" s="400">
        <v>80101</v>
      </c>
      <c r="C116" s="258">
        <v>1200044</v>
      </c>
      <c r="D116" s="402" t="s">
        <v>516</v>
      </c>
      <c r="E116" s="402"/>
      <c r="F116" s="402"/>
      <c r="G116" s="403"/>
      <c r="H116" s="403"/>
    </row>
    <row r="117" spans="1:8" x14ac:dyDescent="0.25">
      <c r="A117" s="399">
        <v>70101</v>
      </c>
      <c r="B117" s="400">
        <v>80101</v>
      </c>
      <c r="C117" s="396">
        <v>122</v>
      </c>
      <c r="D117" s="272" t="s">
        <v>517</v>
      </c>
      <c r="E117" s="401">
        <f>SUM(E118:E119)</f>
        <v>0</v>
      </c>
      <c r="F117" s="401">
        <f t="shared" ref="F117:H117" si="10">SUM(F118:F119)</f>
        <v>0</v>
      </c>
      <c r="G117" s="401">
        <f t="shared" si="10"/>
        <v>0</v>
      </c>
      <c r="H117" s="401">
        <f t="shared" si="10"/>
        <v>0</v>
      </c>
    </row>
    <row r="118" spans="1:8" x14ac:dyDescent="0.25">
      <c r="A118" s="399">
        <v>70101</v>
      </c>
      <c r="B118" s="400">
        <v>80101</v>
      </c>
      <c r="C118" s="258">
        <v>122001</v>
      </c>
      <c r="D118" s="402" t="s">
        <v>1116</v>
      </c>
      <c r="E118" s="402"/>
      <c r="F118" s="402"/>
      <c r="G118" s="403"/>
      <c r="H118" s="403"/>
    </row>
    <row r="119" spans="1:8" x14ac:dyDescent="0.25">
      <c r="A119" s="399"/>
      <c r="B119" s="400"/>
      <c r="C119" s="258">
        <v>122002</v>
      </c>
      <c r="D119" s="402" t="s">
        <v>1117</v>
      </c>
      <c r="E119" s="402"/>
      <c r="F119" s="402"/>
      <c r="G119" s="403"/>
      <c r="H119" s="403"/>
    </row>
    <row r="120" spans="1:8" x14ac:dyDescent="0.25">
      <c r="A120" s="408"/>
      <c r="B120" s="409"/>
      <c r="C120" s="396">
        <v>14</v>
      </c>
      <c r="D120" s="272" t="s">
        <v>520</v>
      </c>
      <c r="E120" s="401">
        <f>SUM(E121)</f>
        <v>0</v>
      </c>
      <c r="F120" s="401">
        <f>SUM(F121)</f>
        <v>0</v>
      </c>
      <c r="G120" s="401">
        <f>SUM(G121)</f>
        <v>0</v>
      </c>
      <c r="H120" s="401">
        <f t="shared" ref="H120" si="11">SUM(H121)</f>
        <v>0</v>
      </c>
    </row>
    <row r="121" spans="1:8" x14ac:dyDescent="0.25">
      <c r="A121" s="408"/>
      <c r="B121" s="409"/>
      <c r="C121" s="258">
        <v>145005</v>
      </c>
      <c r="D121" s="402" t="s">
        <v>312</v>
      </c>
      <c r="E121" s="402"/>
      <c r="F121" s="402"/>
      <c r="G121" s="403"/>
      <c r="H121" s="403"/>
    </row>
    <row r="122" spans="1:8" x14ac:dyDescent="0.25">
      <c r="A122" s="408"/>
      <c r="B122" s="409"/>
      <c r="C122" s="410">
        <v>4</v>
      </c>
      <c r="D122" s="411" t="s">
        <v>489</v>
      </c>
      <c r="E122" s="411"/>
      <c r="F122" s="411"/>
      <c r="G122" s="412"/>
      <c r="H122" s="412"/>
    </row>
    <row r="123" spans="1:8" x14ac:dyDescent="0.25">
      <c r="A123" s="408"/>
      <c r="B123" s="409"/>
      <c r="C123" s="410">
        <v>5</v>
      </c>
      <c r="D123" s="411" t="s">
        <v>522</v>
      </c>
      <c r="E123" s="411"/>
      <c r="F123" s="411">
        <v>23351814.469999999</v>
      </c>
      <c r="G123" s="412"/>
      <c r="H123" s="412"/>
    </row>
    <row r="124" spans="1:8" x14ac:dyDescent="0.25">
      <c r="A124" s="408"/>
      <c r="B124" s="409"/>
      <c r="C124" s="271">
        <v>6</v>
      </c>
      <c r="D124" s="272" t="s">
        <v>523</v>
      </c>
      <c r="E124" s="272"/>
      <c r="F124" s="272"/>
      <c r="G124" s="401"/>
      <c r="H124" s="401"/>
    </row>
    <row r="125" spans="1:8" x14ac:dyDescent="0.25">
      <c r="A125" s="408"/>
      <c r="B125" s="409"/>
      <c r="C125" s="271">
        <v>61</v>
      </c>
      <c r="D125" s="272" t="s">
        <v>524</v>
      </c>
      <c r="E125" s="401">
        <f>SUM(E126:E127)</f>
        <v>0</v>
      </c>
      <c r="F125" s="401">
        <f>SUM(F126:F127)</f>
        <v>0</v>
      </c>
      <c r="G125" s="401">
        <f>SUM(G126:G127)</f>
        <v>0</v>
      </c>
      <c r="H125" s="401">
        <f t="shared" ref="H125" si="12">SUM(H126:H127)</f>
        <v>0</v>
      </c>
    </row>
    <row r="126" spans="1:8" x14ac:dyDescent="0.25">
      <c r="A126" s="408"/>
      <c r="B126" s="409"/>
      <c r="C126" s="258">
        <v>610001</v>
      </c>
      <c r="D126" s="402" t="s">
        <v>525</v>
      </c>
      <c r="E126" s="402"/>
      <c r="F126" s="402"/>
      <c r="G126" s="403"/>
      <c r="H126" s="403"/>
    </row>
    <row r="127" spans="1:8" x14ac:dyDescent="0.25">
      <c r="A127" s="408"/>
      <c r="B127" s="409"/>
      <c r="C127" s="258">
        <v>610002</v>
      </c>
      <c r="D127" s="402" t="s">
        <v>526</v>
      </c>
      <c r="E127" s="402"/>
      <c r="F127" s="402"/>
      <c r="G127" s="403"/>
      <c r="H127" s="403"/>
    </row>
    <row r="128" spans="1:8" x14ac:dyDescent="0.25">
      <c r="A128" s="408"/>
      <c r="B128" s="409"/>
      <c r="C128" s="271">
        <v>62</v>
      </c>
      <c r="D128" s="272" t="s">
        <v>527</v>
      </c>
      <c r="E128" s="401">
        <f>SUM(E129:E132)</f>
        <v>0</v>
      </c>
      <c r="F128" s="401">
        <f>SUM(F129:F132)</f>
        <v>0</v>
      </c>
      <c r="G128" s="401">
        <f>SUM(G129:G132)</f>
        <v>0</v>
      </c>
      <c r="H128" s="401">
        <f t="shared" ref="H128" si="13">SUM(H129:H132)</f>
        <v>0</v>
      </c>
    </row>
    <row r="129" spans="1:8" x14ac:dyDescent="0.25">
      <c r="A129" s="408"/>
      <c r="B129" s="409"/>
      <c r="C129" s="258">
        <v>620001</v>
      </c>
      <c r="D129" s="402" t="s">
        <v>528</v>
      </c>
      <c r="E129" s="402"/>
      <c r="F129" s="402"/>
      <c r="G129" s="403"/>
      <c r="H129" s="403"/>
    </row>
    <row r="130" spans="1:8" x14ac:dyDescent="0.25">
      <c r="A130" s="408"/>
      <c r="B130" s="409"/>
      <c r="C130" s="258">
        <v>620002</v>
      </c>
      <c r="D130" s="402" t="s">
        <v>529</v>
      </c>
      <c r="E130" s="402"/>
      <c r="F130" s="402"/>
      <c r="G130" s="403"/>
      <c r="H130" s="403"/>
    </row>
    <row r="131" spans="1:8" x14ac:dyDescent="0.25">
      <c r="A131" s="408"/>
      <c r="B131" s="409"/>
      <c r="C131" s="258">
        <v>620003</v>
      </c>
      <c r="D131" s="402" t="s">
        <v>530</v>
      </c>
      <c r="E131" s="402"/>
      <c r="F131" s="402"/>
      <c r="G131" s="403"/>
      <c r="H131" s="403"/>
    </row>
    <row r="132" spans="1:8" x14ac:dyDescent="0.25">
      <c r="A132" s="408"/>
      <c r="B132" s="409"/>
      <c r="C132" s="258">
        <v>620004</v>
      </c>
      <c r="D132" s="402" t="s">
        <v>531</v>
      </c>
      <c r="E132" s="402"/>
      <c r="F132" s="402"/>
      <c r="G132" s="403"/>
      <c r="H132" s="403"/>
    </row>
    <row r="133" spans="1:8" x14ac:dyDescent="0.25">
      <c r="A133" s="408"/>
      <c r="B133" s="409"/>
      <c r="C133" s="271">
        <v>63</v>
      </c>
      <c r="D133" s="272" t="s">
        <v>532</v>
      </c>
      <c r="E133" s="401">
        <f>SUM(E134,E137,E140)</f>
        <v>0</v>
      </c>
      <c r="F133" s="401">
        <f>SUM(F134,F137,F140)</f>
        <v>0</v>
      </c>
      <c r="G133" s="401">
        <f>SUM(G134,G137,G140)</f>
        <v>0</v>
      </c>
      <c r="H133" s="401">
        <f t="shared" ref="H133" si="14">SUM(H134,H137,H140)</f>
        <v>0</v>
      </c>
    </row>
    <row r="134" spans="1:8" x14ac:dyDescent="0.25">
      <c r="A134" s="408"/>
      <c r="B134" s="409"/>
      <c r="C134" s="271">
        <v>630</v>
      </c>
      <c r="D134" s="272" t="s">
        <v>533</v>
      </c>
      <c r="E134" s="401">
        <f>SUM(E135:E136)</f>
        <v>0</v>
      </c>
      <c r="F134" s="401">
        <f>SUM(F135:F136)</f>
        <v>0</v>
      </c>
      <c r="G134" s="401">
        <f>SUM(G135:G136)</f>
        <v>0</v>
      </c>
      <c r="H134" s="401">
        <f t="shared" ref="H134" si="15">SUM(H135:H136)</f>
        <v>0</v>
      </c>
    </row>
    <row r="135" spans="1:8" x14ac:dyDescent="0.25">
      <c r="A135" s="408"/>
      <c r="B135" s="409"/>
      <c r="C135" s="258">
        <v>630001</v>
      </c>
      <c r="D135" s="402" t="s">
        <v>534</v>
      </c>
      <c r="E135" s="402"/>
      <c r="F135" s="402"/>
      <c r="G135" s="403"/>
      <c r="H135" s="403"/>
    </row>
    <row r="136" spans="1:8" x14ac:dyDescent="0.25">
      <c r="A136" s="408"/>
      <c r="B136" s="409"/>
      <c r="C136" s="258">
        <v>630002</v>
      </c>
      <c r="D136" s="402" t="s">
        <v>535</v>
      </c>
      <c r="E136" s="402"/>
      <c r="F136" s="402"/>
      <c r="G136" s="403"/>
      <c r="H136" s="403"/>
    </row>
    <row r="137" spans="1:8" x14ac:dyDescent="0.25">
      <c r="A137" s="408"/>
      <c r="B137" s="409"/>
      <c r="C137" s="271">
        <v>631</v>
      </c>
      <c r="D137" s="272" t="s">
        <v>536</v>
      </c>
      <c r="E137" s="401">
        <f>SUM(E138:E139)</f>
        <v>0</v>
      </c>
      <c r="F137" s="401">
        <f>SUM(F138:F139)</f>
        <v>0</v>
      </c>
      <c r="G137" s="401">
        <f>SUM(G138:G139)</f>
        <v>0</v>
      </c>
      <c r="H137" s="401">
        <f t="shared" ref="H137" si="16">SUM(H138:H139)</f>
        <v>0</v>
      </c>
    </row>
    <row r="138" spans="1:8" x14ac:dyDescent="0.25">
      <c r="A138" s="408"/>
      <c r="B138" s="409"/>
      <c r="C138" s="258">
        <v>631001</v>
      </c>
      <c r="D138" s="402" t="s">
        <v>537</v>
      </c>
      <c r="E138" s="402"/>
      <c r="F138" s="402"/>
      <c r="G138" s="403"/>
      <c r="H138" s="403"/>
    </row>
    <row r="139" spans="1:8" x14ac:dyDescent="0.25">
      <c r="A139" s="408"/>
      <c r="B139" s="409"/>
      <c r="C139" s="258">
        <v>631002</v>
      </c>
      <c r="D139" s="402" t="s">
        <v>538</v>
      </c>
      <c r="E139" s="402"/>
      <c r="F139" s="402"/>
      <c r="G139" s="403"/>
      <c r="H139" s="403"/>
    </row>
    <row r="140" spans="1:8" x14ac:dyDescent="0.25">
      <c r="A140" s="408"/>
      <c r="B140" s="409"/>
      <c r="C140" s="271">
        <v>632</v>
      </c>
      <c r="D140" s="272" t="s">
        <v>539</v>
      </c>
      <c r="E140" s="401">
        <f>SUM(E141:E142)</f>
        <v>0</v>
      </c>
      <c r="F140" s="401">
        <f>SUM(F141:F142)</f>
        <v>0</v>
      </c>
      <c r="G140" s="401">
        <f>SUM(G141:G142)</f>
        <v>0</v>
      </c>
      <c r="H140" s="401">
        <f t="shared" ref="H140" si="17">SUM(H141:H142)</f>
        <v>0</v>
      </c>
    </row>
    <row r="141" spans="1:8" x14ac:dyDescent="0.25">
      <c r="A141" s="408"/>
      <c r="B141" s="409"/>
      <c r="C141" s="258">
        <v>632001</v>
      </c>
      <c r="D141" s="402" t="s">
        <v>540</v>
      </c>
      <c r="E141" s="402"/>
      <c r="F141" s="402"/>
      <c r="G141" s="403"/>
      <c r="H141" s="403"/>
    </row>
    <row r="142" spans="1:8" x14ac:dyDescent="0.25">
      <c r="A142" s="408"/>
      <c r="B142" s="409"/>
      <c r="C142" s="258">
        <v>632002</v>
      </c>
      <c r="D142" s="402" t="s">
        <v>541</v>
      </c>
      <c r="E142" s="402"/>
      <c r="F142" s="402"/>
      <c r="G142" s="403"/>
      <c r="H142" s="403"/>
    </row>
    <row r="143" spans="1:8" x14ac:dyDescent="0.25">
      <c r="A143" s="408"/>
      <c r="B143" s="409"/>
      <c r="C143" s="413">
        <v>64</v>
      </c>
      <c r="D143" s="414" t="s">
        <v>542</v>
      </c>
      <c r="E143" s="401">
        <f>SUM(E144:E146)</f>
        <v>0</v>
      </c>
      <c r="F143" s="401">
        <f>SUM(F144:F146)</f>
        <v>0</v>
      </c>
      <c r="G143" s="401">
        <f>SUM(G144:G146)</f>
        <v>0</v>
      </c>
      <c r="H143" s="401">
        <f t="shared" ref="H143" si="18">SUM(H144:H146)</f>
        <v>0</v>
      </c>
    </row>
    <row r="144" spans="1:8" x14ac:dyDescent="0.25">
      <c r="A144" s="408"/>
      <c r="B144" s="409"/>
      <c r="C144" s="258">
        <v>640001</v>
      </c>
      <c r="D144" s="402" t="s">
        <v>543</v>
      </c>
      <c r="E144" s="402"/>
      <c r="F144" s="402"/>
      <c r="G144" s="403"/>
      <c r="H144" s="403"/>
    </row>
    <row r="145" spans="1:8" x14ac:dyDescent="0.25">
      <c r="A145" s="415"/>
      <c r="B145" s="415"/>
      <c r="C145" s="258">
        <v>640002</v>
      </c>
      <c r="D145" s="402" t="s">
        <v>544</v>
      </c>
      <c r="E145" s="402"/>
      <c r="F145" s="402"/>
      <c r="G145" s="403"/>
      <c r="H145" s="403"/>
    </row>
    <row r="146" spans="1:8" x14ac:dyDescent="0.25">
      <c r="A146" s="415"/>
      <c r="B146" s="415"/>
      <c r="C146" s="258">
        <v>640003</v>
      </c>
      <c r="D146" s="402" t="s">
        <v>545</v>
      </c>
      <c r="E146" s="402"/>
      <c r="F146" s="402"/>
      <c r="G146" s="403"/>
      <c r="H146" s="403"/>
    </row>
    <row r="147" spans="1:8" x14ac:dyDescent="0.25">
      <c r="A147" s="415"/>
      <c r="B147" s="415"/>
      <c r="C147" s="416">
        <v>65</v>
      </c>
      <c r="D147" s="417" t="s">
        <v>664</v>
      </c>
      <c r="E147" s="418">
        <f>SUM(E148:E158)</f>
        <v>0</v>
      </c>
      <c r="F147" s="418">
        <f>SUM(F148:F158)</f>
        <v>0</v>
      </c>
      <c r="G147" s="418">
        <f t="shared" ref="G147:H147" si="19">SUM(G148:G158)</f>
        <v>0</v>
      </c>
      <c r="H147" s="418">
        <f t="shared" si="19"/>
        <v>0</v>
      </c>
    </row>
    <row r="148" spans="1:8" x14ac:dyDescent="0.25">
      <c r="A148" s="415"/>
      <c r="B148" s="415"/>
      <c r="C148" s="258">
        <v>650001</v>
      </c>
      <c r="D148" s="402" t="s">
        <v>665</v>
      </c>
      <c r="E148" s="402"/>
      <c r="F148" s="402"/>
      <c r="G148" s="403"/>
      <c r="H148" s="403"/>
    </row>
    <row r="149" spans="1:8" x14ac:dyDescent="0.25">
      <c r="A149" s="415"/>
      <c r="B149" s="415"/>
      <c r="C149" s="258">
        <v>650002</v>
      </c>
      <c r="D149" s="402" t="s">
        <v>666</v>
      </c>
      <c r="E149" s="402"/>
      <c r="F149" s="402"/>
      <c r="G149" s="403"/>
      <c r="H149" s="403"/>
    </row>
    <row r="150" spans="1:8" x14ac:dyDescent="0.25">
      <c r="A150" s="415"/>
      <c r="B150" s="415"/>
      <c r="C150" s="258">
        <v>650003</v>
      </c>
      <c r="D150" s="402" t="s">
        <v>667</v>
      </c>
      <c r="E150" s="402"/>
      <c r="F150" s="402"/>
      <c r="G150" s="403"/>
      <c r="H150" s="403"/>
    </row>
    <row r="151" spans="1:8" x14ac:dyDescent="0.25">
      <c r="A151" s="415"/>
      <c r="B151" s="415"/>
      <c r="C151" s="258">
        <v>650004</v>
      </c>
      <c r="D151" s="402" t="s">
        <v>668</v>
      </c>
      <c r="E151" s="402"/>
      <c r="F151" s="402"/>
      <c r="G151" s="403"/>
      <c r="H151" s="403"/>
    </row>
    <row r="152" spans="1:8" x14ac:dyDescent="0.25">
      <c r="A152" s="415"/>
      <c r="B152" s="415"/>
      <c r="C152" s="258">
        <v>650005</v>
      </c>
      <c r="D152" s="402" t="s">
        <v>669</v>
      </c>
      <c r="E152" s="402"/>
      <c r="F152" s="402"/>
      <c r="G152" s="403"/>
      <c r="H152" s="403"/>
    </row>
    <row r="153" spans="1:8" x14ac:dyDescent="0.25">
      <c r="A153" s="415"/>
      <c r="B153" s="415"/>
      <c r="C153" s="258">
        <v>650006</v>
      </c>
      <c r="D153" s="402" t="s">
        <v>670</v>
      </c>
      <c r="E153" s="402"/>
      <c r="F153" s="402"/>
      <c r="G153" s="403"/>
      <c r="H153" s="403"/>
    </row>
    <row r="154" spans="1:8" x14ac:dyDescent="0.25">
      <c r="A154" s="415"/>
      <c r="B154" s="415"/>
      <c r="C154" s="258">
        <v>650007</v>
      </c>
      <c r="D154" s="402" t="s">
        <v>671</v>
      </c>
      <c r="E154" s="402"/>
      <c r="F154" s="402"/>
      <c r="G154" s="403"/>
      <c r="H154" s="403"/>
    </row>
    <row r="155" spans="1:8" x14ac:dyDescent="0.25">
      <c r="A155" s="415"/>
      <c r="B155" s="415"/>
      <c r="C155" s="258">
        <v>650008</v>
      </c>
      <c r="D155" s="402" t="s">
        <v>672</v>
      </c>
      <c r="E155" s="402"/>
      <c r="F155" s="402"/>
      <c r="G155" s="403"/>
      <c r="H155" s="403"/>
    </row>
    <row r="156" spans="1:8" x14ac:dyDescent="0.25">
      <c r="A156" s="415"/>
      <c r="B156" s="415"/>
      <c r="C156" s="258">
        <v>650009</v>
      </c>
      <c r="D156" s="402" t="s">
        <v>673</v>
      </c>
      <c r="E156" s="402"/>
      <c r="F156" s="402"/>
      <c r="G156" s="403"/>
      <c r="H156" s="403"/>
    </row>
    <row r="157" spans="1:8" x14ac:dyDescent="0.25">
      <c r="A157" s="415"/>
      <c r="B157" s="415"/>
      <c r="C157" s="258">
        <v>650010</v>
      </c>
      <c r="D157" s="402" t="s">
        <v>663</v>
      </c>
      <c r="E157" s="402"/>
      <c r="F157" s="402"/>
      <c r="G157" s="403"/>
      <c r="H157" s="403"/>
    </row>
    <row r="158" spans="1:8" x14ac:dyDescent="0.25">
      <c r="A158" s="415"/>
      <c r="B158" s="415"/>
      <c r="C158" s="258">
        <v>650011</v>
      </c>
      <c r="D158" s="402" t="s">
        <v>674</v>
      </c>
      <c r="E158" s="402"/>
      <c r="F158" s="402"/>
      <c r="G158" s="403"/>
      <c r="H158" s="403"/>
    </row>
    <row r="159" spans="1:8" x14ac:dyDescent="0.25">
      <c r="A159" s="415"/>
      <c r="B159" s="415"/>
      <c r="C159" s="203"/>
      <c r="D159" s="204"/>
      <c r="E159" s="204"/>
      <c r="F159" s="204"/>
      <c r="G159" s="419"/>
      <c r="H159" s="419"/>
    </row>
    <row r="160" spans="1:8" x14ac:dyDescent="0.25">
      <c r="A160" s="415"/>
      <c r="B160" s="415"/>
      <c r="C160" s="203"/>
      <c r="D160" s="204"/>
      <c r="E160" s="204"/>
      <c r="F160" s="204"/>
      <c r="G160" s="419"/>
      <c r="H160" s="419"/>
    </row>
    <row r="161" spans="1:8" x14ac:dyDescent="0.25">
      <c r="A161" s="415"/>
      <c r="B161" s="415"/>
      <c r="C161" s="203"/>
      <c r="D161" s="204"/>
      <c r="E161" s="204"/>
      <c r="F161" s="204"/>
      <c r="G161" s="419"/>
      <c r="H161" s="419"/>
    </row>
    <row r="162" spans="1:8" x14ac:dyDescent="0.25">
      <c r="A162" s="415"/>
      <c r="B162" s="415"/>
      <c r="C162" s="203"/>
      <c r="D162" s="204"/>
      <c r="E162" s="204"/>
      <c r="F162" s="204"/>
      <c r="G162" s="419"/>
      <c r="H162" s="419"/>
    </row>
    <row r="163" spans="1:8" x14ac:dyDescent="0.25">
      <c r="A163" s="415"/>
      <c r="B163" s="415"/>
      <c r="C163" s="203"/>
      <c r="D163" s="204"/>
      <c r="E163" s="204"/>
      <c r="F163" s="204"/>
      <c r="G163" s="419"/>
      <c r="H163" s="419"/>
    </row>
    <row r="164" spans="1:8" x14ac:dyDescent="0.25">
      <c r="A164" s="415"/>
      <c r="B164" s="415"/>
      <c r="C164" s="203"/>
      <c r="D164" s="204"/>
      <c r="E164" s="204"/>
      <c r="F164" s="204"/>
      <c r="G164" s="419"/>
      <c r="H164" s="419"/>
    </row>
    <row r="165" spans="1:8" x14ac:dyDescent="0.25">
      <c r="A165" s="415"/>
      <c r="B165" s="415"/>
      <c r="C165" s="203"/>
      <c r="D165" s="204"/>
      <c r="E165" s="204"/>
      <c r="F165" s="204"/>
      <c r="G165" s="419"/>
      <c r="H165" s="419"/>
    </row>
    <row r="166" spans="1:8" x14ac:dyDescent="0.25">
      <c r="A166" s="415"/>
      <c r="B166" s="415"/>
      <c r="C166" s="203"/>
      <c r="D166" s="204"/>
      <c r="E166" s="204"/>
      <c r="F166" s="204"/>
      <c r="G166" s="419"/>
      <c r="H166" s="419"/>
    </row>
    <row r="167" spans="1:8" x14ac:dyDescent="0.25">
      <c r="A167" s="415"/>
      <c r="B167" s="415"/>
      <c r="C167" s="203"/>
      <c r="D167" s="204"/>
      <c r="E167" s="204"/>
      <c r="F167" s="204"/>
      <c r="G167" s="419"/>
      <c r="H167" s="419"/>
    </row>
    <row r="168" spans="1:8" x14ac:dyDescent="0.25">
      <c r="A168" s="415"/>
      <c r="B168" s="415"/>
      <c r="C168" s="203"/>
      <c r="D168" s="204"/>
      <c r="E168" s="204"/>
      <c r="F168" s="204"/>
      <c r="G168" s="419"/>
      <c r="H168" s="419"/>
    </row>
    <row r="169" spans="1:8" x14ac:dyDescent="0.25">
      <c r="A169" s="415"/>
      <c r="B169" s="415"/>
      <c r="C169" s="203"/>
      <c r="D169" s="204"/>
      <c r="E169" s="204"/>
      <c r="F169" s="204"/>
      <c r="G169" s="419"/>
      <c r="H169" s="419"/>
    </row>
    <row r="170" spans="1:8" x14ac:dyDescent="0.25">
      <c r="A170" s="415"/>
      <c r="B170" s="415"/>
      <c r="C170" s="203"/>
      <c r="D170" s="204"/>
      <c r="E170" s="204"/>
      <c r="F170" s="204"/>
      <c r="G170" s="419"/>
      <c r="H170" s="419"/>
    </row>
    <row r="171" spans="1:8" x14ac:dyDescent="0.25">
      <c r="A171" s="415"/>
      <c r="B171" s="415"/>
      <c r="C171" s="203"/>
      <c r="D171" s="204"/>
      <c r="E171" s="204"/>
      <c r="F171" s="204"/>
      <c r="G171" s="419"/>
      <c r="H171" s="419"/>
    </row>
    <row r="172" spans="1:8" x14ac:dyDescent="0.25">
      <c r="A172" s="415"/>
      <c r="B172" s="415"/>
      <c r="C172" s="203"/>
      <c r="D172" s="204"/>
      <c r="E172" s="204"/>
      <c r="F172" s="204"/>
      <c r="G172" s="419"/>
      <c r="H172" s="419"/>
    </row>
    <row r="173" spans="1:8" x14ac:dyDescent="0.25">
      <c r="A173" s="415"/>
      <c r="B173" s="415"/>
      <c r="C173" s="203"/>
      <c r="D173" s="204"/>
      <c r="E173" s="204"/>
      <c r="F173" s="204"/>
      <c r="G173" s="419"/>
      <c r="H173" s="419"/>
    </row>
    <row r="174" spans="1:8" x14ac:dyDescent="0.25">
      <c r="A174" s="415"/>
      <c r="B174" s="415"/>
      <c r="C174" s="203"/>
      <c r="D174" s="204"/>
      <c r="E174" s="204"/>
      <c r="F174" s="204"/>
      <c r="G174" s="419"/>
      <c r="H174" s="419"/>
    </row>
    <row r="175" spans="1:8" x14ac:dyDescent="0.25">
      <c r="A175" s="415"/>
      <c r="B175" s="415"/>
      <c r="C175" s="203"/>
      <c r="D175" s="204"/>
      <c r="E175" s="204"/>
      <c r="F175" s="204"/>
      <c r="G175" s="419"/>
      <c r="H175" s="419"/>
    </row>
    <row r="176" spans="1:8" x14ac:dyDescent="0.25">
      <c r="A176" s="415"/>
      <c r="B176" s="415"/>
      <c r="C176" s="203"/>
      <c r="D176" s="204"/>
      <c r="E176" s="204"/>
      <c r="F176" s="204"/>
      <c r="G176" s="419"/>
      <c r="H176" s="419"/>
    </row>
    <row r="177" spans="1:8" x14ac:dyDescent="0.25">
      <c r="A177" s="415"/>
      <c r="B177" s="415"/>
      <c r="C177" s="203"/>
      <c r="D177" s="204"/>
      <c r="E177" s="204"/>
      <c r="F177" s="204"/>
      <c r="G177" s="419"/>
      <c r="H177" s="419"/>
    </row>
    <row r="178" spans="1:8" x14ac:dyDescent="0.25">
      <c r="A178" s="415"/>
      <c r="B178" s="415"/>
      <c r="C178" s="203"/>
      <c r="D178" s="204"/>
      <c r="E178" s="204"/>
      <c r="F178" s="204"/>
      <c r="G178" s="419"/>
      <c r="H178" s="419"/>
    </row>
    <row r="179" spans="1:8" x14ac:dyDescent="0.25">
      <c r="A179" s="415"/>
      <c r="B179" s="415"/>
      <c r="C179" s="203"/>
      <c r="D179" s="204"/>
      <c r="E179" s="204"/>
      <c r="F179" s="204"/>
      <c r="G179" s="419"/>
      <c r="H179" s="419"/>
    </row>
    <row r="180" spans="1:8" x14ac:dyDescent="0.25">
      <c r="A180" s="415"/>
      <c r="B180" s="415"/>
      <c r="C180" s="203"/>
      <c r="D180" s="204"/>
      <c r="E180" s="204"/>
      <c r="F180" s="204"/>
      <c r="G180" s="419"/>
      <c r="H180" s="419"/>
    </row>
    <row r="181" spans="1:8" x14ac:dyDescent="0.25">
      <c r="A181" s="415"/>
      <c r="B181" s="415"/>
      <c r="C181" s="203"/>
      <c r="D181" s="204"/>
      <c r="E181" s="204"/>
      <c r="F181" s="204"/>
      <c r="G181" s="419"/>
      <c r="H181" s="419"/>
    </row>
    <row r="182" spans="1:8" x14ac:dyDescent="0.25">
      <c r="A182" s="415"/>
      <c r="B182" s="415"/>
      <c r="C182" s="203"/>
      <c r="D182" s="204"/>
      <c r="E182" s="204"/>
      <c r="F182" s="204"/>
      <c r="G182" s="419"/>
      <c r="H182" s="419"/>
    </row>
    <row r="183" spans="1:8" x14ac:dyDescent="0.25">
      <c r="A183" s="415"/>
      <c r="B183" s="415"/>
      <c r="C183" s="203"/>
      <c r="D183" s="204"/>
      <c r="E183" s="204"/>
      <c r="F183" s="204"/>
      <c r="G183" s="419"/>
      <c r="H183" s="419"/>
    </row>
    <row r="184" spans="1:8" x14ac:dyDescent="0.25">
      <c r="A184" s="415"/>
      <c r="B184" s="415"/>
      <c r="C184" s="203"/>
      <c r="D184" s="204"/>
      <c r="E184" s="204"/>
      <c r="F184" s="204"/>
      <c r="G184" s="419"/>
      <c r="H184" s="419"/>
    </row>
    <row r="185" spans="1:8" x14ac:dyDescent="0.25">
      <c r="A185" s="415"/>
      <c r="B185" s="415"/>
      <c r="C185" s="203"/>
      <c r="D185" s="204"/>
      <c r="E185" s="204"/>
      <c r="F185" s="204"/>
      <c r="G185" s="419"/>
      <c r="H185" s="419"/>
    </row>
    <row r="186" spans="1:8" x14ac:dyDescent="0.25">
      <c r="A186" s="415"/>
      <c r="B186" s="415"/>
      <c r="C186" s="203"/>
      <c r="D186" s="204"/>
      <c r="E186" s="204"/>
      <c r="F186" s="204"/>
      <c r="G186" s="419"/>
      <c r="H186" s="419"/>
    </row>
    <row r="187" spans="1:8" x14ac:dyDescent="0.25">
      <c r="A187" s="415"/>
      <c r="B187" s="415"/>
      <c r="C187" s="203"/>
      <c r="D187" s="204"/>
      <c r="E187" s="204"/>
      <c r="F187" s="204"/>
      <c r="G187" s="419"/>
      <c r="H187" s="419"/>
    </row>
    <row r="188" spans="1:8" x14ac:dyDescent="0.25">
      <c r="A188" s="415"/>
      <c r="B188" s="415"/>
      <c r="C188" s="203"/>
      <c r="D188" s="204"/>
      <c r="E188" s="204"/>
      <c r="F188" s="204"/>
      <c r="G188" s="419"/>
      <c r="H188" s="419"/>
    </row>
    <row r="189" spans="1:8" x14ac:dyDescent="0.25">
      <c r="A189" s="415"/>
      <c r="B189" s="415"/>
      <c r="C189" s="203"/>
      <c r="D189" s="204"/>
      <c r="E189" s="204"/>
      <c r="F189" s="204"/>
      <c r="G189" s="419"/>
      <c r="H189" s="419"/>
    </row>
    <row r="190" spans="1:8" x14ac:dyDescent="0.25">
      <c r="A190" s="415"/>
      <c r="B190" s="415"/>
      <c r="C190" s="203"/>
      <c r="D190" s="204"/>
      <c r="E190" s="204"/>
      <c r="F190" s="204"/>
      <c r="G190" s="419"/>
      <c r="H190" s="419"/>
    </row>
    <row r="191" spans="1:8" x14ac:dyDescent="0.25">
      <c r="A191" s="415"/>
      <c r="B191" s="415"/>
      <c r="C191" s="203"/>
      <c r="D191" s="204"/>
      <c r="E191" s="204"/>
      <c r="F191" s="204"/>
      <c r="G191" s="419"/>
      <c r="H191" s="419"/>
    </row>
    <row r="192" spans="1:8" x14ac:dyDescent="0.25">
      <c r="A192" s="415"/>
      <c r="B192" s="415"/>
      <c r="C192" s="203"/>
      <c r="D192" s="204"/>
      <c r="E192" s="204"/>
      <c r="F192" s="204"/>
      <c r="G192" s="419"/>
      <c r="H192" s="419"/>
    </row>
    <row r="193" spans="1:8" x14ac:dyDescent="0.25">
      <c r="A193" s="415"/>
      <c r="B193" s="415"/>
      <c r="C193" s="203"/>
      <c r="D193" s="204"/>
      <c r="E193" s="204"/>
      <c r="F193" s="204"/>
      <c r="G193" s="419"/>
      <c r="H193" s="419"/>
    </row>
    <row r="194" spans="1:8" x14ac:dyDescent="0.25">
      <c r="A194" s="415"/>
      <c r="B194" s="415"/>
      <c r="C194" s="203"/>
      <c r="D194" s="204"/>
      <c r="E194" s="204"/>
      <c r="F194" s="204"/>
      <c r="G194" s="419"/>
      <c r="H194" s="419"/>
    </row>
    <row r="195" spans="1:8" x14ac:dyDescent="0.25">
      <c r="A195" s="415"/>
      <c r="B195" s="415"/>
      <c r="C195" s="203"/>
      <c r="D195" s="204"/>
      <c r="E195" s="204"/>
      <c r="F195" s="204"/>
      <c r="G195" s="419"/>
      <c r="H195" s="419"/>
    </row>
    <row r="196" spans="1:8" x14ac:dyDescent="0.25">
      <c r="A196" s="415"/>
      <c r="B196" s="415"/>
      <c r="C196" s="203"/>
      <c r="D196" s="204"/>
      <c r="E196" s="204"/>
      <c r="F196" s="204"/>
      <c r="G196" s="419"/>
      <c r="H196" s="419"/>
    </row>
    <row r="197" spans="1:8" x14ac:dyDescent="0.25">
      <c r="A197" s="415"/>
      <c r="B197" s="415"/>
      <c r="C197" s="203"/>
      <c r="D197" s="204"/>
      <c r="E197" s="204"/>
      <c r="F197" s="204"/>
      <c r="G197" s="419"/>
      <c r="H197" s="419"/>
    </row>
    <row r="198" spans="1:8" x14ac:dyDescent="0.25">
      <c r="A198" s="415"/>
      <c r="B198" s="415"/>
      <c r="C198" s="203"/>
      <c r="D198" s="204"/>
      <c r="E198" s="204"/>
      <c r="F198" s="204"/>
      <c r="G198" s="419"/>
      <c r="H198" s="419"/>
    </row>
    <row r="199" spans="1:8" x14ac:dyDescent="0.25">
      <c r="A199" s="415"/>
      <c r="B199" s="415"/>
      <c r="C199" s="203"/>
      <c r="D199" s="204"/>
      <c r="E199" s="204"/>
      <c r="F199" s="204"/>
      <c r="G199" s="419"/>
      <c r="H199" s="419"/>
    </row>
    <row r="200" spans="1:8" x14ac:dyDescent="0.25">
      <c r="A200" s="415"/>
      <c r="B200" s="415"/>
      <c r="C200" s="203"/>
      <c r="D200" s="204"/>
      <c r="E200" s="204"/>
      <c r="F200" s="204"/>
      <c r="G200" s="419"/>
      <c r="H200" s="419"/>
    </row>
    <row r="201" spans="1:8" x14ac:dyDescent="0.25">
      <c r="A201" s="415"/>
      <c r="B201" s="415"/>
      <c r="C201" s="203"/>
      <c r="D201" s="204"/>
      <c r="E201" s="204"/>
      <c r="F201" s="204"/>
      <c r="G201" s="419"/>
      <c r="H201" s="419"/>
    </row>
    <row r="202" spans="1:8" x14ac:dyDescent="0.25">
      <c r="A202" s="415"/>
      <c r="B202" s="415"/>
      <c r="C202" s="203"/>
      <c r="D202" s="204"/>
      <c r="E202" s="204"/>
      <c r="F202" s="204"/>
      <c r="G202" s="419"/>
      <c r="H202" s="419"/>
    </row>
    <row r="203" spans="1:8" x14ac:dyDescent="0.25">
      <c r="A203" s="415"/>
      <c r="B203" s="415"/>
      <c r="C203" s="203"/>
      <c r="D203" s="204"/>
      <c r="E203" s="204"/>
      <c r="F203" s="204"/>
      <c r="G203" s="419"/>
      <c r="H203" s="419"/>
    </row>
    <row r="204" spans="1:8" x14ac:dyDescent="0.25">
      <c r="A204" s="415"/>
      <c r="B204" s="415"/>
      <c r="C204" s="203"/>
      <c r="D204" s="204"/>
      <c r="E204" s="204"/>
      <c r="F204" s="204"/>
      <c r="G204" s="419"/>
      <c r="H204" s="419"/>
    </row>
    <row r="205" spans="1:8" x14ac:dyDescent="0.25">
      <c r="A205" s="415"/>
      <c r="B205" s="415"/>
      <c r="C205" s="203"/>
      <c r="D205" s="204"/>
      <c r="E205" s="204"/>
      <c r="F205" s="204"/>
      <c r="G205" s="419"/>
      <c r="H205" s="419"/>
    </row>
    <row r="206" spans="1:8" x14ac:dyDescent="0.25">
      <c r="A206" s="415"/>
      <c r="B206" s="415"/>
      <c r="C206" s="203"/>
      <c r="D206" s="204"/>
      <c r="E206" s="204"/>
      <c r="F206" s="204"/>
      <c r="G206" s="419"/>
      <c r="H206" s="419"/>
    </row>
    <row r="207" spans="1:8" x14ac:dyDescent="0.25">
      <c r="A207" s="415"/>
      <c r="B207" s="415"/>
      <c r="C207" s="203"/>
      <c r="D207" s="204"/>
      <c r="E207" s="204"/>
      <c r="F207" s="204"/>
      <c r="G207" s="419"/>
      <c r="H207" s="419"/>
    </row>
    <row r="208" spans="1:8" x14ac:dyDescent="0.25">
      <c r="A208" s="415"/>
      <c r="B208" s="415"/>
      <c r="C208" s="203"/>
      <c r="D208" s="204"/>
      <c r="E208" s="204"/>
      <c r="F208" s="204"/>
      <c r="G208" s="419"/>
      <c r="H208" s="419"/>
    </row>
    <row r="209" spans="1:8" x14ac:dyDescent="0.25">
      <c r="A209" s="415"/>
      <c r="B209" s="415"/>
      <c r="C209" s="203"/>
      <c r="D209" s="204"/>
      <c r="E209" s="204"/>
      <c r="F209" s="204"/>
      <c r="G209" s="419"/>
      <c r="H209" s="419"/>
    </row>
    <row r="210" spans="1:8" x14ac:dyDescent="0.25">
      <c r="A210" s="415"/>
      <c r="B210" s="415"/>
      <c r="C210" s="203"/>
      <c r="D210" s="204"/>
      <c r="E210" s="204"/>
      <c r="F210" s="204"/>
      <c r="G210" s="419"/>
      <c r="H210" s="419"/>
    </row>
    <row r="211" spans="1:8" x14ac:dyDescent="0.25">
      <c r="A211" s="415"/>
      <c r="B211" s="415"/>
      <c r="C211" s="203"/>
      <c r="D211" s="204"/>
      <c r="E211" s="204"/>
      <c r="F211" s="204"/>
      <c r="G211" s="419"/>
      <c r="H211" s="419"/>
    </row>
    <row r="212" spans="1:8" x14ac:dyDescent="0.25">
      <c r="A212" s="415"/>
      <c r="B212" s="415"/>
      <c r="C212" s="203"/>
      <c r="D212" s="204"/>
      <c r="E212" s="204"/>
      <c r="F212" s="204"/>
      <c r="G212" s="419"/>
      <c r="H212" s="419"/>
    </row>
    <row r="213" spans="1:8" x14ac:dyDescent="0.25">
      <c r="A213" s="415"/>
      <c r="B213" s="415"/>
      <c r="C213" s="203"/>
      <c r="D213" s="204"/>
      <c r="E213" s="204"/>
      <c r="F213" s="204"/>
      <c r="G213" s="419"/>
      <c r="H213" s="419"/>
    </row>
    <row r="214" spans="1:8" x14ac:dyDescent="0.25">
      <c r="A214" s="415"/>
      <c r="B214" s="415"/>
      <c r="C214" s="203"/>
      <c r="D214" s="204"/>
      <c r="E214" s="204"/>
      <c r="F214" s="204"/>
      <c r="G214" s="419"/>
      <c r="H214" s="419"/>
    </row>
    <row r="215" spans="1:8" x14ac:dyDescent="0.25">
      <c r="A215" s="420"/>
      <c r="B215" s="420"/>
      <c r="C215" s="193"/>
    </row>
    <row r="216" spans="1:8" x14ac:dyDescent="0.25">
      <c r="A216" s="420"/>
      <c r="B216" s="420"/>
      <c r="C216" s="193"/>
    </row>
    <row r="217" spans="1:8" x14ac:dyDescent="0.25">
      <c r="A217" s="420"/>
      <c r="B217" s="420"/>
      <c r="C217" s="193"/>
    </row>
    <row r="218" spans="1:8" x14ac:dyDescent="0.25">
      <c r="A218" s="420"/>
      <c r="B218" s="420"/>
      <c r="C218" s="193"/>
    </row>
    <row r="219" spans="1:8" x14ac:dyDescent="0.25">
      <c r="A219" s="420"/>
      <c r="B219" s="420"/>
      <c r="C219" s="193"/>
    </row>
    <row r="220" spans="1:8" x14ac:dyDescent="0.25">
      <c r="A220" s="420"/>
      <c r="B220" s="420"/>
      <c r="C220" s="193"/>
    </row>
    <row r="221" spans="1:8" x14ac:dyDescent="0.25">
      <c r="A221" s="420"/>
      <c r="B221" s="420"/>
      <c r="C221" s="193"/>
    </row>
    <row r="222" spans="1:8" x14ac:dyDescent="0.25">
      <c r="A222" s="420"/>
      <c r="B222" s="420"/>
      <c r="C222" s="193"/>
    </row>
    <row r="223" spans="1:8" x14ac:dyDescent="0.25">
      <c r="A223" s="420"/>
      <c r="B223" s="420"/>
      <c r="C223" s="193"/>
    </row>
    <row r="224" spans="1:8" x14ac:dyDescent="0.25">
      <c r="A224" s="420"/>
      <c r="B224" s="420"/>
      <c r="C224" s="193"/>
    </row>
    <row r="225" spans="1:3" x14ac:dyDescent="0.25">
      <c r="A225" s="420"/>
      <c r="B225" s="420"/>
      <c r="C225" s="193"/>
    </row>
    <row r="226" spans="1:3" x14ac:dyDescent="0.25">
      <c r="A226" s="420"/>
      <c r="B226" s="420"/>
      <c r="C226" s="193"/>
    </row>
    <row r="227" spans="1:3" x14ac:dyDescent="0.25">
      <c r="A227" s="420"/>
      <c r="B227" s="420"/>
      <c r="C227" s="193"/>
    </row>
    <row r="228" spans="1:3" x14ac:dyDescent="0.25">
      <c r="A228" s="420"/>
      <c r="B228" s="420"/>
      <c r="C228" s="193"/>
    </row>
    <row r="229" spans="1:3" x14ac:dyDescent="0.25">
      <c r="A229" s="420"/>
      <c r="B229" s="420"/>
      <c r="C229" s="193"/>
    </row>
    <row r="230" spans="1:3" x14ac:dyDescent="0.25">
      <c r="A230" s="420"/>
      <c r="B230" s="420"/>
      <c r="C230" s="193"/>
    </row>
    <row r="231" spans="1:3" x14ac:dyDescent="0.25">
      <c r="A231" s="420"/>
      <c r="B231" s="420"/>
      <c r="C231" s="193"/>
    </row>
    <row r="232" spans="1:3" x14ac:dyDescent="0.25">
      <c r="A232" s="420"/>
      <c r="B232" s="420"/>
      <c r="C232" s="193"/>
    </row>
    <row r="233" spans="1:3" x14ac:dyDescent="0.25">
      <c r="A233" s="420"/>
      <c r="B233" s="420"/>
      <c r="C233" s="193"/>
    </row>
    <row r="234" spans="1:3" x14ac:dyDescent="0.25">
      <c r="A234" s="420"/>
      <c r="B234" s="420"/>
      <c r="C234" s="193"/>
    </row>
    <row r="235" spans="1:3" x14ac:dyDescent="0.25">
      <c r="A235" s="420"/>
      <c r="B235" s="420"/>
      <c r="C235" s="193"/>
    </row>
    <row r="236" spans="1:3" x14ac:dyDescent="0.25">
      <c r="A236" s="420"/>
      <c r="B236" s="420"/>
      <c r="C236" s="193"/>
    </row>
    <row r="237" spans="1:3" x14ac:dyDescent="0.25">
      <c r="A237" s="420"/>
      <c r="B237" s="420"/>
      <c r="C237" s="193"/>
    </row>
    <row r="238" spans="1:3" x14ac:dyDescent="0.25">
      <c r="A238" s="420"/>
      <c r="B238" s="420"/>
      <c r="C238" s="193"/>
    </row>
    <row r="239" spans="1:3" x14ac:dyDescent="0.25">
      <c r="A239" s="420"/>
      <c r="B239" s="420"/>
      <c r="C239" s="193"/>
    </row>
    <row r="240" spans="1:3" x14ac:dyDescent="0.25">
      <c r="A240" s="420"/>
      <c r="B240" s="420"/>
      <c r="C240" s="193"/>
    </row>
    <row r="241" spans="1:3" x14ac:dyDescent="0.25">
      <c r="A241" s="420"/>
      <c r="B241" s="420"/>
      <c r="C241" s="193"/>
    </row>
    <row r="242" spans="1:3" x14ac:dyDescent="0.25">
      <c r="A242" s="420"/>
      <c r="B242" s="420"/>
      <c r="C242" s="193"/>
    </row>
    <row r="243" spans="1:3" x14ac:dyDescent="0.25">
      <c r="A243" s="420"/>
      <c r="B243" s="420"/>
      <c r="C243" s="193"/>
    </row>
    <row r="244" spans="1:3" x14ac:dyDescent="0.25">
      <c r="A244" s="420"/>
      <c r="B244" s="420"/>
      <c r="C244" s="193"/>
    </row>
    <row r="245" spans="1:3" x14ac:dyDescent="0.25">
      <c r="A245" s="420"/>
      <c r="B245" s="420"/>
      <c r="C245" s="193"/>
    </row>
    <row r="246" spans="1:3" x14ac:dyDescent="0.25">
      <c r="A246" s="420"/>
      <c r="B246" s="420"/>
      <c r="C246" s="193"/>
    </row>
    <row r="247" spans="1:3" x14ac:dyDescent="0.25">
      <c r="A247" s="420"/>
      <c r="B247" s="420"/>
      <c r="C247" s="193"/>
    </row>
    <row r="248" spans="1:3" x14ac:dyDescent="0.25">
      <c r="A248" s="420"/>
      <c r="B248" s="420"/>
      <c r="C248" s="193"/>
    </row>
    <row r="249" spans="1:3" x14ac:dyDescent="0.25">
      <c r="A249" s="420"/>
      <c r="B249" s="420"/>
      <c r="C249" s="193"/>
    </row>
    <row r="250" spans="1:3" x14ac:dyDescent="0.25">
      <c r="A250" s="420"/>
      <c r="B250" s="420"/>
      <c r="C250" s="193"/>
    </row>
    <row r="251" spans="1:3" x14ac:dyDescent="0.25">
      <c r="A251" s="420"/>
      <c r="B251" s="420"/>
      <c r="C251" s="193"/>
    </row>
    <row r="252" spans="1:3" x14ac:dyDescent="0.25">
      <c r="A252" s="420"/>
      <c r="B252" s="420"/>
      <c r="C252" s="193"/>
    </row>
    <row r="253" spans="1:3" x14ac:dyDescent="0.25">
      <c r="A253" s="420"/>
      <c r="B253" s="420"/>
      <c r="C253" s="193"/>
    </row>
    <row r="254" spans="1:3" x14ac:dyDescent="0.25">
      <c r="A254" s="420"/>
      <c r="B254" s="420"/>
      <c r="C254" s="193"/>
    </row>
    <row r="255" spans="1:3" x14ac:dyDescent="0.25">
      <c r="A255" s="420"/>
      <c r="B255" s="420"/>
      <c r="C255" s="193"/>
    </row>
    <row r="256" spans="1:3" x14ac:dyDescent="0.25">
      <c r="A256" s="420"/>
      <c r="B256" s="420"/>
      <c r="C256" s="193"/>
    </row>
    <row r="257" spans="1:3" x14ac:dyDescent="0.25">
      <c r="A257" s="420"/>
      <c r="B257" s="420"/>
      <c r="C257" s="193"/>
    </row>
    <row r="258" spans="1:3" x14ac:dyDescent="0.25">
      <c r="A258" s="420"/>
      <c r="B258" s="420"/>
      <c r="C258" s="193"/>
    </row>
    <row r="259" spans="1:3" x14ac:dyDescent="0.25">
      <c r="A259" s="420"/>
      <c r="B259" s="420"/>
      <c r="C259" s="193"/>
    </row>
    <row r="260" spans="1:3" x14ac:dyDescent="0.25">
      <c r="A260" s="420"/>
      <c r="B260" s="420"/>
      <c r="C260" s="193"/>
    </row>
    <row r="261" spans="1:3" x14ac:dyDescent="0.25">
      <c r="A261" s="420"/>
      <c r="B261" s="420"/>
      <c r="C261" s="193"/>
    </row>
    <row r="262" spans="1:3" x14ac:dyDescent="0.25">
      <c r="A262" s="420"/>
      <c r="B262" s="420"/>
      <c r="C262" s="193"/>
    </row>
    <row r="263" spans="1:3" x14ac:dyDescent="0.25">
      <c r="A263" s="420"/>
      <c r="B263" s="420"/>
      <c r="C263" s="193"/>
    </row>
    <row r="264" spans="1:3" x14ac:dyDescent="0.25">
      <c r="A264" s="420"/>
      <c r="B264" s="420"/>
      <c r="C264" s="193"/>
    </row>
    <row r="265" spans="1:3" x14ac:dyDescent="0.25">
      <c r="A265" s="420"/>
      <c r="B265" s="420"/>
      <c r="C265" s="193"/>
    </row>
    <row r="266" spans="1:3" x14ac:dyDescent="0.25">
      <c r="A266" s="420"/>
      <c r="B266" s="420"/>
      <c r="C266" s="193"/>
    </row>
    <row r="267" spans="1:3" x14ac:dyDescent="0.25">
      <c r="A267" s="420"/>
      <c r="B267" s="420"/>
      <c r="C267" s="193"/>
    </row>
    <row r="268" spans="1:3" x14ac:dyDescent="0.25">
      <c r="A268" s="420"/>
      <c r="B268" s="420"/>
      <c r="C268" s="193"/>
    </row>
    <row r="269" spans="1:3" x14ac:dyDescent="0.25">
      <c r="A269" s="420"/>
      <c r="B269" s="420"/>
      <c r="C269" s="193"/>
    </row>
    <row r="270" spans="1:3" x14ac:dyDescent="0.25">
      <c r="A270" s="420"/>
      <c r="B270" s="420"/>
      <c r="C270" s="193"/>
    </row>
    <row r="271" spans="1:3" x14ac:dyDescent="0.25">
      <c r="A271" s="420"/>
      <c r="B271" s="420"/>
      <c r="C271" s="193"/>
    </row>
    <row r="272" spans="1:3" x14ac:dyDescent="0.25">
      <c r="A272" s="420"/>
      <c r="B272" s="420"/>
      <c r="C272" s="193"/>
    </row>
    <row r="273" spans="1:3" x14ac:dyDescent="0.25">
      <c r="A273" s="420"/>
      <c r="B273" s="420"/>
      <c r="C273" s="193"/>
    </row>
    <row r="274" spans="1:3" x14ac:dyDescent="0.25">
      <c r="A274" s="420"/>
      <c r="B274" s="420"/>
      <c r="C274" s="193"/>
    </row>
    <row r="275" spans="1:3" x14ac:dyDescent="0.25">
      <c r="A275" s="420"/>
      <c r="B275" s="420"/>
      <c r="C275" s="193"/>
    </row>
    <row r="276" spans="1:3" x14ac:dyDescent="0.25">
      <c r="A276" s="420"/>
      <c r="B276" s="420"/>
      <c r="C276" s="193"/>
    </row>
    <row r="277" spans="1:3" x14ac:dyDescent="0.25">
      <c r="A277" s="420"/>
      <c r="B277" s="420"/>
      <c r="C277" s="193"/>
    </row>
    <row r="278" spans="1:3" x14ac:dyDescent="0.25">
      <c r="A278" s="420"/>
      <c r="B278" s="420"/>
      <c r="C278" s="193"/>
    </row>
    <row r="279" spans="1:3" x14ac:dyDescent="0.25">
      <c r="A279" s="420"/>
      <c r="B279" s="420"/>
      <c r="C279" s="193"/>
    </row>
    <row r="280" spans="1:3" x14ac:dyDescent="0.25">
      <c r="A280" s="420"/>
      <c r="B280" s="420"/>
      <c r="C280" s="193"/>
    </row>
    <row r="281" spans="1:3" x14ac:dyDescent="0.25">
      <c r="A281" s="420"/>
      <c r="B281" s="420"/>
      <c r="C281" s="193"/>
    </row>
    <row r="282" spans="1:3" x14ac:dyDescent="0.25">
      <c r="A282" s="420"/>
      <c r="B282" s="420"/>
      <c r="C282" s="193"/>
    </row>
    <row r="283" spans="1:3" x14ac:dyDescent="0.25">
      <c r="A283" s="420"/>
      <c r="B283" s="420"/>
      <c r="C283" s="193"/>
    </row>
    <row r="284" spans="1:3" x14ac:dyDescent="0.25">
      <c r="A284" s="420"/>
      <c r="B284" s="420"/>
      <c r="C284" s="193"/>
    </row>
    <row r="285" spans="1:3" x14ac:dyDescent="0.25">
      <c r="A285" s="420"/>
      <c r="B285" s="420"/>
      <c r="C285" s="193"/>
    </row>
    <row r="286" spans="1:3" x14ac:dyDescent="0.25">
      <c r="A286" s="420"/>
      <c r="B286" s="420"/>
      <c r="C286" s="193"/>
    </row>
    <row r="287" spans="1:3" x14ac:dyDescent="0.25">
      <c r="A287" s="420"/>
      <c r="B287" s="420"/>
      <c r="C287" s="193"/>
    </row>
    <row r="288" spans="1:3" x14ac:dyDescent="0.25">
      <c r="A288" s="420"/>
      <c r="B288" s="420"/>
      <c r="C288" s="193"/>
    </row>
    <row r="289" spans="1:3" x14ac:dyDescent="0.25">
      <c r="A289" s="420"/>
      <c r="B289" s="420"/>
      <c r="C289" s="193"/>
    </row>
    <row r="290" spans="1:3" x14ac:dyDescent="0.25">
      <c r="A290" s="420"/>
      <c r="B290" s="420"/>
      <c r="C290" s="193"/>
    </row>
    <row r="291" spans="1:3" x14ac:dyDescent="0.25">
      <c r="A291" s="420"/>
      <c r="B291" s="420"/>
      <c r="C291" s="193"/>
    </row>
    <row r="292" spans="1:3" x14ac:dyDescent="0.25">
      <c r="A292" s="420"/>
      <c r="B292" s="420"/>
      <c r="C292" s="193"/>
    </row>
    <row r="293" spans="1:3" x14ac:dyDescent="0.25">
      <c r="A293" s="420"/>
      <c r="B293" s="420"/>
      <c r="C293" s="193"/>
    </row>
    <row r="294" spans="1:3" x14ac:dyDescent="0.25">
      <c r="A294" s="420"/>
      <c r="B294" s="420"/>
      <c r="C294" s="193"/>
    </row>
    <row r="295" spans="1:3" x14ac:dyDescent="0.25">
      <c r="A295" s="420"/>
      <c r="B295" s="420"/>
      <c r="C295" s="193"/>
    </row>
    <row r="296" spans="1:3" x14ac:dyDescent="0.25">
      <c r="A296" s="420"/>
      <c r="B296" s="420"/>
      <c r="C296" s="193"/>
    </row>
    <row r="297" spans="1:3" x14ac:dyDescent="0.25">
      <c r="A297" s="420"/>
      <c r="B297" s="420"/>
      <c r="C297" s="193"/>
    </row>
    <row r="298" spans="1:3" x14ac:dyDescent="0.25">
      <c r="A298" s="420"/>
      <c r="B298" s="420"/>
      <c r="C298" s="193"/>
    </row>
    <row r="299" spans="1:3" x14ac:dyDescent="0.25">
      <c r="A299" s="420"/>
      <c r="B299" s="420"/>
      <c r="C299" s="193"/>
    </row>
    <row r="300" spans="1:3" x14ac:dyDescent="0.25">
      <c r="A300" s="420"/>
      <c r="B300" s="420"/>
      <c r="C300" s="193"/>
    </row>
    <row r="301" spans="1:3" x14ac:dyDescent="0.25">
      <c r="A301" s="420"/>
      <c r="B301" s="420"/>
      <c r="C301" s="193"/>
    </row>
    <row r="302" spans="1:3" x14ac:dyDescent="0.25">
      <c r="A302" s="420"/>
      <c r="B302" s="420"/>
      <c r="C302" s="193"/>
    </row>
    <row r="303" spans="1:3" x14ac:dyDescent="0.25">
      <c r="A303" s="420"/>
      <c r="B303" s="420"/>
      <c r="C303" s="193"/>
    </row>
    <row r="304" spans="1:3" x14ac:dyDescent="0.25">
      <c r="A304" s="420"/>
      <c r="B304" s="420"/>
      <c r="C304" s="193"/>
    </row>
    <row r="305" spans="1:3" x14ac:dyDescent="0.25">
      <c r="A305" s="420"/>
      <c r="B305" s="420"/>
      <c r="C305" s="193"/>
    </row>
    <row r="306" spans="1:3" x14ac:dyDescent="0.25">
      <c r="A306" s="420"/>
      <c r="B306" s="420"/>
      <c r="C306" s="193"/>
    </row>
    <row r="307" spans="1:3" x14ac:dyDescent="0.25">
      <c r="A307" s="420"/>
      <c r="B307" s="420"/>
      <c r="C307" s="193"/>
    </row>
    <row r="308" spans="1:3" x14ac:dyDescent="0.25">
      <c r="A308" s="420"/>
      <c r="B308" s="420"/>
      <c r="C308" s="193"/>
    </row>
    <row r="309" spans="1:3" x14ac:dyDescent="0.25">
      <c r="A309" s="420"/>
      <c r="B309" s="420"/>
      <c r="C309" s="193"/>
    </row>
    <row r="310" spans="1:3" x14ac:dyDescent="0.25">
      <c r="A310" s="420"/>
      <c r="B310" s="420"/>
      <c r="C310" s="193"/>
    </row>
    <row r="311" spans="1:3" x14ac:dyDescent="0.25">
      <c r="A311" s="420"/>
      <c r="B311" s="420"/>
      <c r="C311" s="193"/>
    </row>
    <row r="312" spans="1:3" x14ac:dyDescent="0.25">
      <c r="A312" s="420"/>
      <c r="B312" s="420"/>
      <c r="C312" s="193"/>
    </row>
    <row r="313" spans="1:3" x14ac:dyDescent="0.25">
      <c r="A313" s="420"/>
      <c r="B313" s="420"/>
      <c r="C313" s="193"/>
    </row>
    <row r="314" spans="1:3" x14ac:dyDescent="0.25">
      <c r="A314" s="420"/>
      <c r="B314" s="420"/>
      <c r="C314" s="193"/>
    </row>
    <row r="315" spans="1:3" x14ac:dyDescent="0.25">
      <c r="A315" s="420"/>
      <c r="B315" s="420"/>
      <c r="C315" s="193"/>
    </row>
    <row r="316" spans="1:3" x14ac:dyDescent="0.25">
      <c r="A316" s="420"/>
      <c r="B316" s="420"/>
      <c r="C316" s="193"/>
    </row>
    <row r="317" spans="1:3" x14ac:dyDescent="0.25">
      <c r="A317" s="420"/>
      <c r="B317" s="420"/>
      <c r="C317" s="193"/>
    </row>
    <row r="318" spans="1:3" x14ac:dyDescent="0.25">
      <c r="A318" s="420"/>
      <c r="B318" s="420"/>
      <c r="C318" s="193"/>
    </row>
    <row r="319" spans="1:3" x14ac:dyDescent="0.25">
      <c r="A319" s="420"/>
      <c r="B319" s="420"/>
      <c r="C319" s="193"/>
    </row>
    <row r="320" spans="1:3" x14ac:dyDescent="0.25">
      <c r="A320" s="420"/>
      <c r="B320" s="420"/>
      <c r="C320" s="193"/>
    </row>
    <row r="321" spans="1:3" x14ac:dyDescent="0.25">
      <c r="A321" s="420"/>
      <c r="B321" s="420"/>
      <c r="C321" s="193"/>
    </row>
    <row r="322" spans="1:3" x14ac:dyDescent="0.25">
      <c r="A322" s="420"/>
      <c r="B322" s="420"/>
      <c r="C322" s="193"/>
    </row>
    <row r="323" spans="1:3" x14ac:dyDescent="0.25">
      <c r="A323" s="420"/>
      <c r="B323" s="420"/>
      <c r="C323" s="193"/>
    </row>
    <row r="324" spans="1:3" x14ac:dyDescent="0.25">
      <c r="A324" s="420"/>
      <c r="B324" s="420"/>
      <c r="C324" s="193"/>
    </row>
    <row r="325" spans="1:3" x14ac:dyDescent="0.25">
      <c r="A325" s="420"/>
      <c r="B325" s="420"/>
      <c r="C325" s="193"/>
    </row>
    <row r="326" spans="1:3" x14ac:dyDescent="0.25">
      <c r="A326" s="420"/>
      <c r="B326" s="420"/>
      <c r="C326" s="193"/>
    </row>
    <row r="327" spans="1:3" x14ac:dyDescent="0.25">
      <c r="A327" s="420"/>
      <c r="B327" s="420"/>
      <c r="C327" s="193"/>
    </row>
    <row r="328" spans="1:3" x14ac:dyDescent="0.25">
      <c r="A328" s="420"/>
      <c r="B328" s="420"/>
      <c r="C328" s="193"/>
    </row>
    <row r="329" spans="1:3" x14ac:dyDescent="0.25">
      <c r="A329" s="420"/>
      <c r="B329" s="420"/>
      <c r="C329" s="193"/>
    </row>
    <row r="330" spans="1:3" x14ac:dyDescent="0.25">
      <c r="A330" s="420"/>
      <c r="B330" s="420"/>
      <c r="C330" s="193"/>
    </row>
    <row r="331" spans="1:3" x14ac:dyDescent="0.25">
      <c r="A331" s="420"/>
      <c r="B331" s="420"/>
      <c r="C331" s="193"/>
    </row>
    <row r="332" spans="1:3" x14ac:dyDescent="0.25">
      <c r="A332" s="420"/>
      <c r="B332" s="420"/>
      <c r="C332" s="193"/>
    </row>
    <row r="333" spans="1:3" x14ac:dyDescent="0.25">
      <c r="A333" s="420"/>
      <c r="B333" s="420"/>
      <c r="C333" s="193"/>
    </row>
    <row r="334" spans="1:3" x14ac:dyDescent="0.25">
      <c r="A334" s="420"/>
      <c r="B334" s="420"/>
      <c r="C334" s="193"/>
    </row>
    <row r="335" spans="1:3" x14ac:dyDescent="0.25">
      <c r="A335" s="420"/>
      <c r="B335" s="420"/>
      <c r="C335" s="193"/>
    </row>
    <row r="336" spans="1:3" x14ac:dyDescent="0.25">
      <c r="A336" s="420"/>
      <c r="B336" s="420"/>
      <c r="C336" s="193"/>
    </row>
    <row r="337" spans="1:3" x14ac:dyDescent="0.25">
      <c r="A337" s="420"/>
      <c r="B337" s="420"/>
      <c r="C337" s="193"/>
    </row>
    <row r="338" spans="1:3" x14ac:dyDescent="0.25">
      <c r="A338" s="420"/>
      <c r="B338" s="420"/>
      <c r="C338" s="193"/>
    </row>
    <row r="339" spans="1:3" x14ac:dyDescent="0.25">
      <c r="A339" s="420"/>
      <c r="B339" s="420"/>
      <c r="C339" s="193"/>
    </row>
    <row r="340" spans="1:3" x14ac:dyDescent="0.25">
      <c r="A340" s="420"/>
      <c r="B340" s="420"/>
      <c r="C340" s="193"/>
    </row>
    <row r="341" spans="1:3" x14ac:dyDescent="0.25">
      <c r="A341" s="420"/>
      <c r="B341" s="420"/>
      <c r="C341" s="193"/>
    </row>
    <row r="342" spans="1:3" x14ac:dyDescent="0.25">
      <c r="A342" s="420"/>
      <c r="B342" s="420"/>
      <c r="C342" s="193"/>
    </row>
    <row r="343" spans="1:3" x14ac:dyDescent="0.25">
      <c r="A343" s="420"/>
      <c r="B343" s="420"/>
      <c r="C343" s="193"/>
    </row>
    <row r="344" spans="1:3" x14ac:dyDescent="0.25">
      <c r="A344" s="420"/>
      <c r="B344" s="420"/>
      <c r="C344" s="193"/>
    </row>
    <row r="345" spans="1:3" x14ac:dyDescent="0.25">
      <c r="A345" s="420"/>
      <c r="B345" s="420"/>
      <c r="C345" s="193"/>
    </row>
    <row r="346" spans="1:3" x14ac:dyDescent="0.25">
      <c r="A346" s="420"/>
      <c r="B346" s="420"/>
      <c r="C346" s="193"/>
    </row>
    <row r="347" spans="1:3" x14ac:dyDescent="0.25">
      <c r="A347" s="420"/>
      <c r="B347" s="420"/>
      <c r="C347" s="193"/>
    </row>
    <row r="348" spans="1:3" x14ac:dyDescent="0.25">
      <c r="A348" s="420"/>
      <c r="B348" s="420"/>
      <c r="C348" s="193"/>
    </row>
    <row r="349" spans="1:3" x14ac:dyDescent="0.25">
      <c r="A349" s="420"/>
      <c r="B349" s="420"/>
      <c r="C349" s="193"/>
    </row>
    <row r="350" spans="1:3" x14ac:dyDescent="0.25">
      <c r="A350" s="420"/>
      <c r="B350" s="420"/>
      <c r="C350" s="193"/>
    </row>
    <row r="351" spans="1:3" x14ac:dyDescent="0.25">
      <c r="A351" s="420"/>
      <c r="B351" s="420"/>
      <c r="C351" s="193"/>
    </row>
    <row r="352" spans="1:3" x14ac:dyDescent="0.25">
      <c r="A352" s="420"/>
      <c r="B352" s="420"/>
      <c r="C352" s="193"/>
    </row>
    <row r="353" spans="1:3" x14ac:dyDescent="0.25">
      <c r="A353" s="420"/>
      <c r="B353" s="420"/>
      <c r="C353" s="193"/>
    </row>
    <row r="354" spans="1:3" x14ac:dyDescent="0.25">
      <c r="A354" s="420"/>
      <c r="B354" s="420"/>
      <c r="C354" s="193"/>
    </row>
    <row r="355" spans="1:3" x14ac:dyDescent="0.25">
      <c r="A355" s="420"/>
      <c r="B355" s="420"/>
      <c r="C355" s="193"/>
    </row>
    <row r="356" spans="1:3" x14ac:dyDescent="0.25">
      <c r="A356" s="420"/>
      <c r="B356" s="420"/>
      <c r="C356" s="193"/>
    </row>
    <row r="357" spans="1:3" x14ac:dyDescent="0.25">
      <c r="A357" s="420"/>
      <c r="B357" s="420"/>
      <c r="C357" s="193"/>
    </row>
    <row r="358" spans="1:3" x14ac:dyDescent="0.25">
      <c r="A358" s="420"/>
      <c r="B358" s="420"/>
      <c r="C358" s="193"/>
    </row>
    <row r="359" spans="1:3" x14ac:dyDescent="0.25">
      <c r="A359" s="420"/>
      <c r="B359" s="420"/>
      <c r="C359" s="193"/>
    </row>
    <row r="360" spans="1:3" x14ac:dyDescent="0.25">
      <c r="A360" s="420"/>
      <c r="B360" s="420"/>
      <c r="C360" s="193"/>
    </row>
    <row r="361" spans="1:3" x14ac:dyDescent="0.25">
      <c r="A361" s="420"/>
      <c r="B361" s="420"/>
      <c r="C361" s="193"/>
    </row>
    <row r="362" spans="1:3" x14ac:dyDescent="0.25">
      <c r="A362" s="420"/>
      <c r="B362" s="420"/>
      <c r="C362" s="193"/>
    </row>
    <row r="363" spans="1:3" x14ac:dyDescent="0.25">
      <c r="A363" s="420"/>
      <c r="B363" s="420"/>
      <c r="C363" s="193"/>
    </row>
    <row r="364" spans="1:3" x14ac:dyDescent="0.25">
      <c r="A364" s="420"/>
      <c r="B364" s="420"/>
      <c r="C364" s="193"/>
    </row>
    <row r="365" spans="1:3" x14ac:dyDescent="0.25">
      <c r="A365" s="420"/>
      <c r="B365" s="420"/>
      <c r="C365" s="193"/>
    </row>
    <row r="366" spans="1:3" x14ac:dyDescent="0.25">
      <c r="A366" s="420"/>
      <c r="B366" s="420"/>
      <c r="C366" s="193"/>
    </row>
    <row r="367" spans="1:3" x14ac:dyDescent="0.25">
      <c r="A367" s="420"/>
      <c r="B367" s="420"/>
      <c r="C367" s="193"/>
    </row>
    <row r="368" spans="1:3" x14ac:dyDescent="0.25">
      <c r="A368" s="420"/>
      <c r="B368" s="420"/>
      <c r="C368" s="193"/>
    </row>
    <row r="369" spans="1:3" x14ac:dyDescent="0.25">
      <c r="A369" s="420"/>
      <c r="B369" s="420"/>
      <c r="C369" s="193"/>
    </row>
    <row r="370" spans="1:3" x14ac:dyDescent="0.25">
      <c r="A370" s="420"/>
      <c r="B370" s="420"/>
      <c r="C370" s="193"/>
    </row>
    <row r="371" spans="1:3" x14ac:dyDescent="0.25">
      <c r="A371" s="420"/>
      <c r="B371" s="420"/>
      <c r="C371" s="193"/>
    </row>
    <row r="372" spans="1:3" x14ac:dyDescent="0.25">
      <c r="A372" s="420"/>
      <c r="B372" s="420"/>
      <c r="C372" s="193"/>
    </row>
    <row r="373" spans="1:3" x14ac:dyDescent="0.25">
      <c r="A373" s="420"/>
      <c r="B373" s="420"/>
      <c r="C373" s="193"/>
    </row>
    <row r="374" spans="1:3" x14ac:dyDescent="0.25">
      <c r="A374" s="420"/>
      <c r="B374" s="420"/>
      <c r="C374" s="193"/>
    </row>
    <row r="375" spans="1:3" x14ac:dyDescent="0.25">
      <c r="A375" s="420"/>
      <c r="B375" s="420"/>
      <c r="C375" s="193"/>
    </row>
    <row r="376" spans="1:3" x14ac:dyDescent="0.25">
      <c r="A376" s="420"/>
      <c r="B376" s="420"/>
      <c r="C376" s="193"/>
    </row>
    <row r="377" spans="1:3" x14ac:dyDescent="0.25">
      <c r="A377" s="420"/>
      <c r="B377" s="420"/>
      <c r="C377" s="193"/>
    </row>
    <row r="378" spans="1:3" x14ac:dyDescent="0.25">
      <c r="A378" s="420"/>
      <c r="B378" s="420"/>
      <c r="C378" s="193"/>
    </row>
    <row r="379" spans="1:3" x14ac:dyDescent="0.25">
      <c r="A379" s="420"/>
      <c r="B379" s="420"/>
      <c r="C379" s="193"/>
    </row>
    <row r="380" spans="1:3" x14ac:dyDescent="0.25">
      <c r="A380" s="420"/>
      <c r="B380" s="420"/>
      <c r="C380" s="193"/>
    </row>
    <row r="381" spans="1:3" x14ac:dyDescent="0.25">
      <c r="A381" s="420"/>
      <c r="B381" s="420"/>
      <c r="C381" s="193"/>
    </row>
    <row r="382" spans="1:3" x14ac:dyDescent="0.25">
      <c r="A382" s="420"/>
      <c r="B382" s="420"/>
      <c r="C382" s="193"/>
    </row>
    <row r="383" spans="1:3" x14ac:dyDescent="0.25">
      <c r="A383" s="420"/>
      <c r="B383" s="420"/>
      <c r="C383" s="193"/>
    </row>
    <row r="384" spans="1:3" x14ac:dyDescent="0.25">
      <c r="A384" s="420"/>
      <c r="B384" s="420"/>
      <c r="C384" s="193"/>
    </row>
    <row r="385" spans="1:3" x14ac:dyDescent="0.25">
      <c r="A385" s="420"/>
      <c r="B385" s="420"/>
      <c r="C385" s="193"/>
    </row>
    <row r="386" spans="1:3" x14ac:dyDescent="0.25">
      <c r="A386" s="420"/>
      <c r="B386" s="420"/>
      <c r="C386" s="193"/>
    </row>
    <row r="387" spans="1:3" x14ac:dyDescent="0.25">
      <c r="A387" s="420"/>
      <c r="B387" s="420"/>
      <c r="C387" s="193"/>
    </row>
    <row r="388" spans="1:3" x14ac:dyDescent="0.25">
      <c r="A388" s="420"/>
      <c r="B388" s="420"/>
      <c r="C388" s="193"/>
    </row>
    <row r="389" spans="1:3" x14ac:dyDescent="0.25">
      <c r="A389" s="420"/>
      <c r="B389" s="420"/>
      <c r="C389" s="193"/>
    </row>
    <row r="390" spans="1:3" x14ac:dyDescent="0.25">
      <c r="A390" s="420"/>
      <c r="B390" s="420"/>
      <c r="C390" s="193"/>
    </row>
    <row r="391" spans="1:3" x14ac:dyDescent="0.25">
      <c r="A391" s="420"/>
      <c r="B391" s="420"/>
      <c r="C391" s="193"/>
    </row>
    <row r="392" spans="1:3" x14ac:dyDescent="0.25">
      <c r="A392" s="420"/>
      <c r="B392" s="420"/>
      <c r="C392" s="193"/>
    </row>
    <row r="393" spans="1:3" x14ac:dyDescent="0.25">
      <c r="A393" s="420"/>
      <c r="B393" s="420"/>
      <c r="C393" s="193"/>
    </row>
  </sheetData>
  <mergeCells count="5">
    <mergeCell ref="A3:H3"/>
    <mergeCell ref="E6:F6"/>
    <mergeCell ref="G6:H6"/>
    <mergeCell ref="D6:D7"/>
    <mergeCell ref="C6:C7"/>
  </mergeCells>
  <pageMargins left="0.25" right="0.25" top="0.32" bottom="0.34" header="0.3" footer="0.3"/>
  <pageSetup paperSize="9" scale="66" fitToHeight="0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3:BH6"/>
  <sheetViews>
    <sheetView workbookViewId="0">
      <selection activeCell="BP170" sqref="BP170"/>
    </sheetView>
  </sheetViews>
  <sheetFormatPr defaultRowHeight="12.75" x14ac:dyDescent="0.2"/>
  <cols>
    <col min="1" max="1" width="14.28515625" style="9" bestFit="1" customWidth="1" collapsed="1"/>
    <col min="2" max="2" width="18.7109375" style="9" customWidth="1" collapsed="1"/>
    <col min="3" max="3" width="14.28515625" style="9" customWidth="1" collapsed="1"/>
    <col min="4" max="4" width="28.28515625" style="9" customWidth="1" collapsed="1"/>
    <col min="5" max="6" width="18.85546875" style="9" customWidth="1" collapsed="1"/>
    <col min="7" max="16384" width="9.140625" style="9" collapsed="1"/>
  </cols>
  <sheetData>
    <row r="3" spans="1:60" ht="15" x14ac:dyDescent="0.25">
      <c r="A3" s="484" t="s">
        <v>9</v>
      </c>
      <c r="B3" s="484" t="s">
        <v>102</v>
      </c>
      <c r="C3" s="484" t="s">
        <v>102</v>
      </c>
      <c r="D3" s="484" t="s">
        <v>102</v>
      </c>
      <c r="E3" s="484" t="s">
        <v>102</v>
      </c>
      <c r="F3" s="484" t="s">
        <v>102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15" x14ac:dyDescent="0.25">
      <c r="A4" s="22" t="s">
        <v>102</v>
      </c>
      <c r="B4" s="22" t="s">
        <v>102</v>
      </c>
      <c r="C4" s="22" t="s">
        <v>102</v>
      </c>
      <c r="D4" s="22" t="s">
        <v>102</v>
      </c>
      <c r="E4" s="22" t="s">
        <v>102</v>
      </c>
      <c r="F4" s="22" t="s">
        <v>102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31.5" customHeight="1" x14ac:dyDescent="0.25">
      <c r="A5" s="23" t="s">
        <v>112</v>
      </c>
      <c r="B5" s="23" t="s">
        <v>113</v>
      </c>
      <c r="C5" s="23" t="s">
        <v>118</v>
      </c>
      <c r="D5" s="24" t="s">
        <v>12</v>
      </c>
      <c r="E5" s="23" t="s">
        <v>67</v>
      </c>
      <c r="F5" s="23" t="s">
        <v>68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25"/>
      <c r="B6" s="25"/>
      <c r="C6" s="25">
        <v>1340001</v>
      </c>
      <c r="D6" s="26" t="s">
        <v>3552</v>
      </c>
      <c r="E6" s="27">
        <v>-12962650</v>
      </c>
      <c r="F6" s="27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</sheetData>
  <mergeCells count="1">
    <mergeCell ref="A3:F3"/>
  </mergeCells>
  <pageMargins left="0.25" right="0.25" top="0.75" bottom="0.75" header="0.3" footer="0.3"/>
  <pageSetup paperSize="9" scale="87" fitToHeight="0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BH397"/>
  <sheetViews>
    <sheetView workbookViewId="0">
      <selection activeCell="A7" sqref="A7"/>
    </sheetView>
  </sheetViews>
  <sheetFormatPr defaultColWidth="9.140625" defaultRowHeight="15" x14ac:dyDescent="0.25"/>
  <cols>
    <col min="1" max="1" width="12" style="218" customWidth="1" collapsed="1"/>
    <col min="2" max="2" width="82" style="422" customWidth="1" collapsed="1"/>
    <col min="3" max="3" width="17" style="297" customWidth="1" collapsed="1"/>
    <col min="4" max="4" width="17.85546875" style="297" customWidth="1" collapsed="1"/>
    <col min="5" max="5" width="13.5703125" style="218" customWidth="1" collapsed="1"/>
    <col min="6" max="16384" width="9.140625" style="218" collapsed="1"/>
  </cols>
  <sheetData>
    <row r="1" spans="1:60" x14ac:dyDescent="0.25">
      <c r="A1" s="421"/>
      <c r="C1" s="423"/>
      <c r="D1" s="298" t="s">
        <v>623</v>
      </c>
    </row>
    <row r="2" spans="1:60" x14ac:dyDescent="0.25">
      <c r="A2" s="367"/>
      <c r="C2" s="423"/>
    </row>
    <row r="3" spans="1:60" x14ac:dyDescent="0.25">
      <c r="A3" s="512" t="s">
        <v>10</v>
      </c>
      <c r="B3" s="512"/>
      <c r="C3" s="512"/>
      <c r="D3" s="512"/>
      <c r="E3" s="424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x14ac:dyDescent="0.25">
      <c r="A4" s="367"/>
      <c r="B4"/>
      <c r="C4" s="423"/>
      <c r="D4" s="425" t="s">
        <v>482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x14ac:dyDescent="0.25">
      <c r="A5" s="367"/>
      <c r="B5"/>
      <c r="C5" s="423"/>
      <c r="D5" s="42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27.75" customHeight="1" x14ac:dyDescent="0.25">
      <c r="A6" s="426" t="s">
        <v>483</v>
      </c>
      <c r="B6" s="426" t="s">
        <v>12</v>
      </c>
      <c r="C6" s="427" t="s">
        <v>546</v>
      </c>
      <c r="D6" s="428" t="s">
        <v>30</v>
      </c>
      <c r="E6" s="42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x14ac:dyDescent="0.25">
      <c r="A7" s="429"/>
      <c r="B7" s="241" t="s">
        <v>489</v>
      </c>
      <c r="C7" s="430"/>
      <c r="D7" s="430"/>
      <c r="E7" s="429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x14ac:dyDescent="0.25">
      <c r="A8" s="429" t="s">
        <v>292</v>
      </c>
      <c r="B8" s="241" t="s">
        <v>490</v>
      </c>
      <c r="C8" s="431">
        <f>C9+C88+C98</f>
        <v>0</v>
      </c>
      <c r="D8" s="431">
        <f>D9+D88+D98</f>
        <v>8326090</v>
      </c>
      <c r="E8" s="429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x14ac:dyDescent="0.25">
      <c r="A9" s="432" t="s">
        <v>329</v>
      </c>
      <c r="B9" s="241" t="s">
        <v>330</v>
      </c>
      <c r="C9" s="431">
        <f>SUM(C71,C66,C61,C10)</f>
        <v>0</v>
      </c>
      <c r="D9" s="431">
        <f>SUM(D71,D66,D61,D10)</f>
        <v>6232090</v>
      </c>
      <c r="E9" s="42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x14ac:dyDescent="0.25">
      <c r="A10" s="432" t="s">
        <v>331</v>
      </c>
      <c r="B10" s="241" t="s">
        <v>332</v>
      </c>
      <c r="C10" s="310">
        <f>SUM(C11,C17,C23,C28,C35,C39,C44,C48,C58)</f>
        <v>0</v>
      </c>
      <c r="D10" s="310">
        <f>SUM(D11,D17,D23,D28,D35,D39,D44,D48,D58)</f>
        <v>4341590</v>
      </c>
      <c r="E10" s="429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x14ac:dyDescent="0.25">
      <c r="A11" s="432" t="s">
        <v>1349</v>
      </c>
      <c r="B11" s="241" t="s">
        <v>333</v>
      </c>
      <c r="C11" s="310">
        <f>SUM(C12:C16)</f>
        <v>0</v>
      </c>
      <c r="D11" s="310">
        <f>SUM(D12:D16)</f>
        <v>250000</v>
      </c>
      <c r="E11" s="429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x14ac:dyDescent="0.25">
      <c r="A12" s="433" t="s">
        <v>1350</v>
      </c>
      <c r="B12" s="243" t="s">
        <v>453</v>
      </c>
      <c r="C12" s="311">
        <v>0</v>
      </c>
      <c r="D12" s="311">
        <v>250000</v>
      </c>
      <c r="E12" s="434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x14ac:dyDescent="0.25">
      <c r="A13" s="433" t="s">
        <v>1351</v>
      </c>
      <c r="B13" s="243" t="s">
        <v>334</v>
      </c>
      <c r="C13" s="311"/>
      <c r="D13" s="311"/>
      <c r="E13" s="434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x14ac:dyDescent="0.25">
      <c r="A14" s="433" t="s">
        <v>1352</v>
      </c>
      <c r="B14" s="243" t="s">
        <v>454</v>
      </c>
      <c r="C14" s="311"/>
      <c r="D14" s="311"/>
      <c r="E14" s="43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x14ac:dyDescent="0.25">
      <c r="A15" s="433" t="s">
        <v>1353</v>
      </c>
      <c r="B15" s="243" t="s">
        <v>455</v>
      </c>
      <c r="C15" s="311"/>
      <c r="D15" s="311"/>
      <c r="E15" s="434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x14ac:dyDescent="0.25">
      <c r="A16" s="433" t="s">
        <v>1354</v>
      </c>
      <c r="B16" s="243" t="s">
        <v>335</v>
      </c>
      <c r="C16" s="311"/>
      <c r="D16" s="311"/>
      <c r="E16" s="434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x14ac:dyDescent="0.25">
      <c r="A17" s="432" t="s">
        <v>1355</v>
      </c>
      <c r="B17" s="241" t="s">
        <v>336</v>
      </c>
      <c r="C17" s="310">
        <f>SUM(C18:C22)</f>
        <v>0</v>
      </c>
      <c r="D17" s="310">
        <f>SUM(D18:D22)</f>
        <v>0</v>
      </c>
      <c r="E17" s="429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x14ac:dyDescent="0.25">
      <c r="A18" s="433" t="s">
        <v>1356</v>
      </c>
      <c r="B18" s="243" t="s">
        <v>337</v>
      </c>
      <c r="C18" s="311"/>
      <c r="D18" s="311"/>
      <c r="E18" s="434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x14ac:dyDescent="0.25">
      <c r="A19" s="433" t="s">
        <v>1357</v>
      </c>
      <c r="B19" s="243" t="s">
        <v>338</v>
      </c>
      <c r="C19" s="311"/>
      <c r="D19" s="311"/>
      <c r="E19" s="434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x14ac:dyDescent="0.25">
      <c r="A20" s="433" t="s">
        <v>1358</v>
      </c>
      <c r="B20" s="243" t="s">
        <v>339</v>
      </c>
      <c r="C20" s="311"/>
      <c r="D20" s="311"/>
      <c r="E20" s="434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x14ac:dyDescent="0.25">
      <c r="A21" s="433" t="s">
        <v>1359</v>
      </c>
      <c r="B21" s="243" t="s">
        <v>340</v>
      </c>
      <c r="C21" s="311"/>
      <c r="D21" s="311"/>
      <c r="E21" s="434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x14ac:dyDescent="0.25">
      <c r="A22" s="433" t="s">
        <v>1360</v>
      </c>
      <c r="B22" s="243" t="s">
        <v>341</v>
      </c>
      <c r="C22" s="311"/>
      <c r="D22" s="311"/>
      <c r="E22" s="434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x14ac:dyDescent="0.25">
      <c r="A23" s="432" t="s">
        <v>1361</v>
      </c>
      <c r="B23" s="241" t="s">
        <v>342</v>
      </c>
      <c r="C23" s="310">
        <f>SUM(C24:C27)</f>
        <v>0</v>
      </c>
      <c r="D23" s="310">
        <f>SUM(D24:D27)</f>
        <v>1898530</v>
      </c>
      <c r="E23" s="429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x14ac:dyDescent="0.25">
      <c r="A24" s="433" t="s">
        <v>1362</v>
      </c>
      <c r="B24" s="243" t="s">
        <v>343</v>
      </c>
      <c r="C24" s="311">
        <v>0</v>
      </c>
      <c r="D24" s="311">
        <v>1898530</v>
      </c>
      <c r="E24" s="43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x14ac:dyDescent="0.25">
      <c r="A25" s="433" t="s">
        <v>1363</v>
      </c>
      <c r="B25" s="243" t="s">
        <v>344</v>
      </c>
      <c r="C25" s="311"/>
      <c r="D25" s="311"/>
      <c r="E25" s="434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x14ac:dyDescent="0.25">
      <c r="A26" s="433" t="s">
        <v>1364</v>
      </c>
      <c r="B26" s="243" t="s">
        <v>345</v>
      </c>
      <c r="C26" s="311"/>
      <c r="D26" s="311"/>
      <c r="E26" s="434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x14ac:dyDescent="0.25">
      <c r="A27" s="433" t="s">
        <v>1365</v>
      </c>
      <c r="B27" s="243" t="s">
        <v>346</v>
      </c>
      <c r="C27" s="311"/>
      <c r="D27" s="311"/>
      <c r="E27" s="434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x14ac:dyDescent="0.25">
      <c r="A28" s="432" t="s">
        <v>1366</v>
      </c>
      <c r="B28" s="241" t="s">
        <v>347</v>
      </c>
      <c r="C28" s="310">
        <f>SUM(C29:C34)</f>
        <v>0</v>
      </c>
      <c r="D28" s="310">
        <f>SUM(D29:D34)</f>
        <v>940360</v>
      </c>
      <c r="E28" s="429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x14ac:dyDescent="0.25">
      <c r="A29" s="433" t="s">
        <v>1367</v>
      </c>
      <c r="B29" s="243" t="s">
        <v>348</v>
      </c>
      <c r="C29" s="311"/>
      <c r="D29" s="311"/>
      <c r="E29" s="434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x14ac:dyDescent="0.25">
      <c r="A30" s="433" t="s">
        <v>1368</v>
      </c>
      <c r="B30" s="243" t="s">
        <v>349</v>
      </c>
      <c r="C30" s="311"/>
      <c r="D30" s="311"/>
      <c r="E30" s="434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x14ac:dyDescent="0.25">
      <c r="A31" s="433" t="s">
        <v>1369</v>
      </c>
      <c r="B31" s="243" t="s">
        <v>350</v>
      </c>
      <c r="C31" s="311"/>
      <c r="D31" s="311"/>
      <c r="E31" s="434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x14ac:dyDescent="0.25">
      <c r="A32" s="433" t="s">
        <v>1370</v>
      </c>
      <c r="B32" s="243" t="s">
        <v>351</v>
      </c>
      <c r="C32" s="311"/>
      <c r="D32" s="311"/>
      <c r="E32" s="434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x14ac:dyDescent="0.25">
      <c r="A33" s="433" t="s">
        <v>1371</v>
      </c>
      <c r="B33" s="243" t="s">
        <v>352</v>
      </c>
      <c r="C33" s="311"/>
      <c r="D33" s="311"/>
      <c r="E33" s="434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x14ac:dyDescent="0.25">
      <c r="A34" s="433" t="s">
        <v>1372</v>
      </c>
      <c r="B34" s="243" t="s">
        <v>353</v>
      </c>
      <c r="C34" s="311">
        <v>0</v>
      </c>
      <c r="D34" s="311">
        <v>940360</v>
      </c>
      <c r="E34" s="4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x14ac:dyDescent="0.25">
      <c r="A35" s="432" t="s">
        <v>1373</v>
      </c>
      <c r="B35" s="241" t="s">
        <v>354</v>
      </c>
      <c r="C35" s="310">
        <f>SUM(C36:C38)</f>
        <v>0</v>
      </c>
      <c r="D35" s="310">
        <f>SUM(D36:D38)</f>
        <v>0</v>
      </c>
      <c r="E35" s="429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x14ac:dyDescent="0.25">
      <c r="A36" s="433" t="s">
        <v>1374</v>
      </c>
      <c r="B36" s="243" t="s">
        <v>355</v>
      </c>
      <c r="C36" s="311"/>
      <c r="D36" s="311"/>
      <c r="E36" s="434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x14ac:dyDescent="0.25">
      <c r="A37" s="433" t="s">
        <v>1375</v>
      </c>
      <c r="B37" s="243" t="s">
        <v>356</v>
      </c>
      <c r="C37" s="311"/>
      <c r="D37" s="311"/>
      <c r="E37" s="434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x14ac:dyDescent="0.25">
      <c r="A38" s="433" t="s">
        <v>1376</v>
      </c>
      <c r="B38" s="243" t="s">
        <v>357</v>
      </c>
      <c r="C38" s="311"/>
      <c r="D38" s="311"/>
      <c r="E38" s="434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x14ac:dyDescent="0.25">
      <c r="A39" s="432" t="s">
        <v>1377</v>
      </c>
      <c r="B39" s="241" t="s">
        <v>358</v>
      </c>
      <c r="C39" s="310">
        <f>SUM(C40:C43)</f>
        <v>0</v>
      </c>
      <c r="D39" s="310">
        <f>SUM(D40:D43)</f>
        <v>0</v>
      </c>
      <c r="E39" s="42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x14ac:dyDescent="0.25">
      <c r="A40" s="433" t="s">
        <v>1378</v>
      </c>
      <c r="B40" s="243" t="s">
        <v>359</v>
      </c>
      <c r="C40" s="311"/>
      <c r="D40" s="311"/>
      <c r="E40" s="434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x14ac:dyDescent="0.25">
      <c r="A41" s="433" t="s">
        <v>1379</v>
      </c>
      <c r="B41" s="243" t="s">
        <v>360</v>
      </c>
      <c r="C41" s="311"/>
      <c r="D41" s="311"/>
      <c r="E41" s="434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x14ac:dyDescent="0.25">
      <c r="A42" s="433" t="s">
        <v>1380</v>
      </c>
      <c r="B42" s="243" t="s">
        <v>361</v>
      </c>
      <c r="C42" s="311"/>
      <c r="D42" s="311"/>
      <c r="E42" s="434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x14ac:dyDescent="0.25">
      <c r="A43" s="433" t="s">
        <v>1381</v>
      </c>
      <c r="B43" s="243" t="s">
        <v>362</v>
      </c>
      <c r="C43" s="311"/>
      <c r="D43" s="311"/>
      <c r="E43" s="434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x14ac:dyDescent="0.25">
      <c r="A44" s="429">
        <v>2107</v>
      </c>
      <c r="B44" s="241" t="s">
        <v>363</v>
      </c>
      <c r="C44" s="310">
        <f>SUM(C45:C47)</f>
        <v>0</v>
      </c>
      <c r="D44" s="310">
        <f>SUM(D45:D47)</f>
        <v>74000</v>
      </c>
      <c r="E44" s="429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x14ac:dyDescent="0.25">
      <c r="A45" s="433" t="s">
        <v>1382</v>
      </c>
      <c r="B45" s="243" t="s">
        <v>364</v>
      </c>
      <c r="C45" s="311"/>
      <c r="D45" s="311"/>
      <c r="E45" s="434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x14ac:dyDescent="0.25">
      <c r="A46" s="433" t="s">
        <v>1383</v>
      </c>
      <c r="B46" s="243" t="s">
        <v>365</v>
      </c>
      <c r="C46" s="311">
        <v>0</v>
      </c>
      <c r="D46" s="311">
        <v>74000</v>
      </c>
      <c r="E46" s="434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x14ac:dyDescent="0.25">
      <c r="A47" s="433" t="s">
        <v>1384</v>
      </c>
      <c r="B47" s="243" t="s">
        <v>366</v>
      </c>
      <c r="C47" s="311"/>
      <c r="D47" s="311"/>
      <c r="E47" s="434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x14ac:dyDescent="0.25">
      <c r="A48" s="432" t="s">
        <v>1385</v>
      </c>
      <c r="B48" s="241" t="s">
        <v>367</v>
      </c>
      <c r="C48" s="310">
        <f>SUM(C49:C57)</f>
        <v>0</v>
      </c>
      <c r="D48" s="310">
        <f>SUM(D49:D57)</f>
        <v>0</v>
      </c>
      <c r="E48" s="429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x14ac:dyDescent="0.25">
      <c r="A49" s="433" t="s">
        <v>1386</v>
      </c>
      <c r="B49" s="243" t="s">
        <v>368</v>
      </c>
      <c r="C49" s="311"/>
      <c r="D49" s="311"/>
      <c r="E49" s="434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x14ac:dyDescent="0.25">
      <c r="A50" s="433" t="s">
        <v>1387</v>
      </c>
      <c r="B50" s="243" t="s">
        <v>456</v>
      </c>
      <c r="C50" s="311"/>
      <c r="D50" s="311"/>
      <c r="E50" s="434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x14ac:dyDescent="0.25">
      <c r="A51" s="433" t="s">
        <v>1388</v>
      </c>
      <c r="B51" s="243" t="s">
        <v>369</v>
      </c>
      <c r="C51" s="311"/>
      <c r="D51" s="311"/>
      <c r="E51" s="434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x14ac:dyDescent="0.25">
      <c r="A52" s="433" t="s">
        <v>1389</v>
      </c>
      <c r="B52" s="243" t="s">
        <v>370</v>
      </c>
      <c r="C52" s="311"/>
      <c r="D52" s="311"/>
      <c r="E52" s="434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x14ac:dyDescent="0.25">
      <c r="A53" s="433" t="s">
        <v>1247</v>
      </c>
      <c r="B53" s="243" t="s">
        <v>371</v>
      </c>
      <c r="C53" s="311"/>
      <c r="D53" s="311"/>
      <c r="E53" s="434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x14ac:dyDescent="0.25">
      <c r="A54" s="433" t="s">
        <v>1248</v>
      </c>
      <c r="B54" s="243" t="s">
        <v>372</v>
      </c>
      <c r="C54" s="311"/>
      <c r="D54" s="311"/>
      <c r="E54" s="43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x14ac:dyDescent="0.25">
      <c r="A55" s="433" t="s">
        <v>1249</v>
      </c>
      <c r="B55" s="243" t="s">
        <v>457</v>
      </c>
      <c r="C55" s="311"/>
      <c r="D55" s="311"/>
      <c r="E55" s="434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x14ac:dyDescent="0.25">
      <c r="A56" s="433" t="s">
        <v>373</v>
      </c>
      <c r="B56" s="243" t="s">
        <v>374</v>
      </c>
      <c r="C56" s="311"/>
      <c r="D56" s="311"/>
      <c r="E56" s="434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x14ac:dyDescent="0.25">
      <c r="A57" s="433" t="s">
        <v>375</v>
      </c>
      <c r="B57" s="243" t="s">
        <v>376</v>
      </c>
      <c r="C57" s="311"/>
      <c r="D57" s="311"/>
      <c r="E57" s="434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x14ac:dyDescent="0.25">
      <c r="A58" s="432" t="s">
        <v>377</v>
      </c>
      <c r="B58" s="241" t="s">
        <v>378</v>
      </c>
      <c r="C58" s="310">
        <f>SUM(C59:C60)</f>
        <v>0</v>
      </c>
      <c r="D58" s="310">
        <f>SUM(D59:D60)</f>
        <v>1178700</v>
      </c>
      <c r="E58" s="429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x14ac:dyDescent="0.25">
      <c r="A59" s="433" t="s">
        <v>379</v>
      </c>
      <c r="B59" s="243" t="s">
        <v>380</v>
      </c>
      <c r="C59" s="311"/>
      <c r="D59" s="311"/>
      <c r="E59" s="434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x14ac:dyDescent="0.25">
      <c r="A60" s="433" t="s">
        <v>381</v>
      </c>
      <c r="B60" s="243" t="s">
        <v>458</v>
      </c>
      <c r="C60" s="311">
        <v>0</v>
      </c>
      <c r="D60" s="311">
        <v>1178700</v>
      </c>
      <c r="E60" s="434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x14ac:dyDescent="0.25">
      <c r="A61" s="432" t="s">
        <v>382</v>
      </c>
      <c r="B61" s="241" t="s">
        <v>383</v>
      </c>
      <c r="C61" s="310">
        <f>SUM(C62,C64)</f>
        <v>0</v>
      </c>
      <c r="D61" s="310">
        <f>SUM(D62,D64)</f>
        <v>0</v>
      </c>
      <c r="E61" s="429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x14ac:dyDescent="0.25">
      <c r="A62" s="432" t="s">
        <v>384</v>
      </c>
      <c r="B62" s="241" t="s">
        <v>385</v>
      </c>
      <c r="C62" s="310">
        <f>SUM(C63)</f>
        <v>0</v>
      </c>
      <c r="D62" s="310">
        <f>SUM(D63)</f>
        <v>0</v>
      </c>
      <c r="E62" s="429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x14ac:dyDescent="0.25">
      <c r="A63" s="433" t="s">
        <v>386</v>
      </c>
      <c r="B63" s="243" t="s">
        <v>387</v>
      </c>
      <c r="C63" s="311"/>
      <c r="D63" s="311"/>
      <c r="E63" s="434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x14ac:dyDescent="0.25">
      <c r="A64" s="432" t="s">
        <v>388</v>
      </c>
      <c r="B64" s="241" t="s">
        <v>389</v>
      </c>
      <c r="C64" s="310">
        <f>SUM(C65)</f>
        <v>0</v>
      </c>
      <c r="D64" s="310">
        <f>SUM(D65)</f>
        <v>0</v>
      </c>
      <c r="E64" s="429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x14ac:dyDescent="0.25">
      <c r="A65" s="433" t="s">
        <v>390</v>
      </c>
      <c r="B65" s="243" t="s">
        <v>391</v>
      </c>
      <c r="C65" s="311"/>
      <c r="D65" s="311"/>
      <c r="E65" s="434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x14ac:dyDescent="0.25">
      <c r="A66" s="432" t="s">
        <v>392</v>
      </c>
      <c r="B66" s="241" t="s">
        <v>393</v>
      </c>
      <c r="C66" s="310">
        <f>SUM(C67,C69)</f>
        <v>0</v>
      </c>
      <c r="D66" s="310">
        <f>SUM(D67,D69)</f>
        <v>0</v>
      </c>
      <c r="E66" s="429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x14ac:dyDescent="0.25">
      <c r="A67" s="432" t="s">
        <v>394</v>
      </c>
      <c r="B67" s="241" t="s">
        <v>395</v>
      </c>
      <c r="C67" s="310">
        <f>SUM(C68)</f>
        <v>0</v>
      </c>
      <c r="D67" s="310">
        <f>SUM(D68)</f>
        <v>0</v>
      </c>
      <c r="E67" s="429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x14ac:dyDescent="0.25">
      <c r="A68" s="433" t="s">
        <v>396</v>
      </c>
      <c r="B68" s="243" t="s">
        <v>397</v>
      </c>
      <c r="C68" s="311"/>
      <c r="D68" s="311"/>
      <c r="E68" s="434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x14ac:dyDescent="0.25">
      <c r="A69" s="432" t="s">
        <v>398</v>
      </c>
      <c r="B69" s="241" t="s">
        <v>399</v>
      </c>
      <c r="C69" s="310">
        <f>SUM(C70)</f>
        <v>0</v>
      </c>
      <c r="D69" s="310">
        <f>SUM(D70)</f>
        <v>0</v>
      </c>
      <c r="E69" s="42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x14ac:dyDescent="0.25">
      <c r="A70" s="433" t="s">
        <v>400</v>
      </c>
      <c r="B70" s="243" t="s">
        <v>401</v>
      </c>
      <c r="C70" s="311"/>
      <c r="D70" s="311"/>
      <c r="E70" s="434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x14ac:dyDescent="0.25">
      <c r="A71" s="432" t="s">
        <v>402</v>
      </c>
      <c r="B71" s="241" t="s">
        <v>403</v>
      </c>
      <c r="C71" s="310">
        <f>SUM(C72,C75)</f>
        <v>0</v>
      </c>
      <c r="D71" s="310">
        <f>SUM(D72,D75)</f>
        <v>1890500</v>
      </c>
      <c r="E71" s="429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x14ac:dyDescent="0.25">
      <c r="A72" s="432" t="s">
        <v>404</v>
      </c>
      <c r="B72" s="241" t="s">
        <v>405</v>
      </c>
      <c r="C72" s="310">
        <f>SUM(C73:C74)</f>
        <v>0</v>
      </c>
      <c r="D72" s="310">
        <f>SUM(D73:D74)</f>
        <v>0</v>
      </c>
      <c r="E72" s="429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x14ac:dyDescent="0.25">
      <c r="A73" s="433" t="s">
        <v>406</v>
      </c>
      <c r="B73" s="243" t="s">
        <v>407</v>
      </c>
      <c r="C73" s="311"/>
      <c r="D73" s="311"/>
      <c r="E73" s="434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x14ac:dyDescent="0.25">
      <c r="A74" s="433" t="s">
        <v>408</v>
      </c>
      <c r="B74" s="243" t="s">
        <v>409</v>
      </c>
      <c r="C74" s="311"/>
      <c r="D74" s="311"/>
      <c r="E74" s="43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x14ac:dyDescent="0.25">
      <c r="A75" s="432" t="s">
        <v>410</v>
      </c>
      <c r="B75" s="241" t="s">
        <v>411</v>
      </c>
      <c r="C75" s="310">
        <f>SUM(C76:C83)</f>
        <v>0</v>
      </c>
      <c r="D75" s="310">
        <f>SUM(D76:D83)</f>
        <v>1890500</v>
      </c>
      <c r="E75" s="429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x14ac:dyDescent="0.25">
      <c r="A76" s="433" t="s">
        <v>412</v>
      </c>
      <c r="B76" s="243" t="s">
        <v>413</v>
      </c>
      <c r="C76" s="311"/>
      <c r="D76" s="311"/>
      <c r="E76" s="434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x14ac:dyDescent="0.25">
      <c r="A77" s="433" t="s">
        <v>414</v>
      </c>
      <c r="B77" s="243" t="s">
        <v>415</v>
      </c>
      <c r="C77" s="311"/>
      <c r="D77" s="311"/>
      <c r="E77" s="434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x14ac:dyDescent="0.25">
      <c r="A78" s="433" t="s">
        <v>416</v>
      </c>
      <c r="B78" s="243" t="s">
        <v>459</v>
      </c>
      <c r="C78" s="311"/>
      <c r="D78" s="311"/>
      <c r="E78" s="434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x14ac:dyDescent="0.25">
      <c r="A79" s="433" t="s">
        <v>417</v>
      </c>
      <c r="B79" s="243" t="s">
        <v>418</v>
      </c>
      <c r="C79" s="311"/>
      <c r="D79" s="311"/>
      <c r="E79" s="434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x14ac:dyDescent="0.25">
      <c r="A80" s="433" t="s">
        <v>419</v>
      </c>
      <c r="B80" s="243" t="s">
        <v>420</v>
      </c>
      <c r="C80" s="311"/>
      <c r="D80" s="311"/>
      <c r="E80" s="434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x14ac:dyDescent="0.25">
      <c r="A81" s="433" t="s">
        <v>421</v>
      </c>
      <c r="B81" s="243" t="s">
        <v>422</v>
      </c>
      <c r="C81" s="311"/>
      <c r="D81" s="311"/>
      <c r="E81" s="434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30" x14ac:dyDescent="0.25">
      <c r="A82" s="433" t="s">
        <v>423</v>
      </c>
      <c r="B82" s="243" t="s">
        <v>460</v>
      </c>
      <c r="C82" s="311"/>
      <c r="D82" s="311"/>
      <c r="E82" s="434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x14ac:dyDescent="0.25">
      <c r="A83" s="433" t="s">
        <v>424</v>
      </c>
      <c r="B83" s="243" t="s">
        <v>461</v>
      </c>
      <c r="C83" s="311">
        <v>0</v>
      </c>
      <c r="D83" s="311">
        <v>1890500</v>
      </c>
      <c r="E83" s="434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x14ac:dyDescent="0.25">
      <c r="A84" s="435" t="s">
        <v>3553</v>
      </c>
      <c r="B84" s="436" t="s">
        <v>675</v>
      </c>
      <c r="C84" s="437">
        <f>C85+C86+C87</f>
        <v>0</v>
      </c>
      <c r="D84" s="437">
        <f t="shared" ref="D84:E84" si="0">D85+D86+D87</f>
        <v>0</v>
      </c>
      <c r="E84" s="437">
        <f t="shared" si="0"/>
        <v>0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x14ac:dyDescent="0.25">
      <c r="A85" s="433" t="s">
        <v>3554</v>
      </c>
      <c r="B85" s="243" t="s">
        <v>676</v>
      </c>
      <c r="C85" s="311"/>
      <c r="D85" s="311"/>
      <c r="E85" s="434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x14ac:dyDescent="0.25">
      <c r="A86" s="433" t="s">
        <v>3555</v>
      </c>
      <c r="B86" s="243" t="s">
        <v>677</v>
      </c>
      <c r="C86" s="311"/>
      <c r="D86" s="311"/>
      <c r="E86" s="434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x14ac:dyDescent="0.25">
      <c r="A87" s="433" t="s">
        <v>3556</v>
      </c>
      <c r="B87" s="243" t="s">
        <v>678</v>
      </c>
      <c r="C87" s="311"/>
      <c r="D87" s="311"/>
      <c r="E87" s="434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x14ac:dyDescent="0.25">
      <c r="A88" s="432" t="s">
        <v>431</v>
      </c>
      <c r="B88" s="241" t="s">
        <v>432</v>
      </c>
      <c r="C88" s="431">
        <f>C89+C96</f>
        <v>0</v>
      </c>
      <c r="D88" s="431">
        <f>D89+D96</f>
        <v>2094000</v>
      </c>
      <c r="E88" s="429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x14ac:dyDescent="0.25">
      <c r="A89" s="438" t="s">
        <v>3557</v>
      </c>
      <c r="B89" s="439" t="s">
        <v>631</v>
      </c>
      <c r="C89" s="310">
        <f>SUM(C90:C95)</f>
        <v>0</v>
      </c>
      <c r="D89" s="310">
        <f>SUM(D90:D95)</f>
        <v>2094000</v>
      </c>
      <c r="E89" s="440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x14ac:dyDescent="0.25">
      <c r="A90" s="433" t="s">
        <v>433</v>
      </c>
      <c r="B90" s="243" t="s">
        <v>434</v>
      </c>
      <c r="C90" s="311"/>
      <c r="D90" s="311"/>
      <c r="E90" s="434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x14ac:dyDescent="0.25">
      <c r="A91" s="433" t="s">
        <v>435</v>
      </c>
      <c r="B91" s="243" t="s">
        <v>436</v>
      </c>
      <c r="C91" s="311"/>
      <c r="D91" s="311"/>
      <c r="E91" s="434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x14ac:dyDescent="0.25">
      <c r="A92" s="433" t="s">
        <v>437</v>
      </c>
      <c r="B92" s="243" t="s">
        <v>438</v>
      </c>
      <c r="C92" s="311"/>
      <c r="D92" s="311"/>
      <c r="E92" s="434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x14ac:dyDescent="0.25">
      <c r="A93" s="433" t="s">
        <v>439</v>
      </c>
      <c r="B93" s="243" t="s">
        <v>440</v>
      </c>
      <c r="C93" s="311">
        <v>0</v>
      </c>
      <c r="D93" s="311">
        <v>2094000</v>
      </c>
      <c r="E93" s="434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x14ac:dyDescent="0.25">
      <c r="A94" s="433" t="s">
        <v>441</v>
      </c>
      <c r="B94" s="243" t="s">
        <v>442</v>
      </c>
      <c r="C94" s="311"/>
      <c r="D94" s="311"/>
      <c r="E94" s="43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x14ac:dyDescent="0.25">
      <c r="A95" s="441" t="s">
        <v>3558</v>
      </c>
      <c r="B95" s="442" t="s">
        <v>629</v>
      </c>
      <c r="C95" s="311"/>
      <c r="D95" s="311"/>
      <c r="E95" s="434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x14ac:dyDescent="0.25">
      <c r="A96" s="443" t="s">
        <v>3559</v>
      </c>
      <c r="B96" s="444" t="s">
        <v>630</v>
      </c>
      <c r="C96" s="310">
        <f>SUM(C97)</f>
        <v>0</v>
      </c>
      <c r="D96" s="310">
        <f>SUM(D97)</f>
        <v>0</v>
      </c>
      <c r="E96" s="440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x14ac:dyDescent="0.25">
      <c r="A97" s="441" t="s">
        <v>3560</v>
      </c>
      <c r="B97" s="442" t="s">
        <v>632</v>
      </c>
      <c r="C97" s="311"/>
      <c r="D97" s="311"/>
      <c r="E97" s="434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x14ac:dyDescent="0.25">
      <c r="A98" s="432" t="s">
        <v>465</v>
      </c>
      <c r="B98" s="241" t="s">
        <v>466</v>
      </c>
      <c r="C98" s="431">
        <f>SUM(C99:C101)</f>
        <v>0</v>
      </c>
      <c r="D98" s="431">
        <f>SUM(D99:D101)</f>
        <v>0</v>
      </c>
      <c r="E98" s="429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x14ac:dyDescent="0.25">
      <c r="A99" s="433" t="s">
        <v>467</v>
      </c>
      <c r="B99" s="243" t="s">
        <v>468</v>
      </c>
      <c r="C99" s="311"/>
      <c r="D99" s="311"/>
      <c r="E99" s="434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x14ac:dyDescent="0.25">
      <c r="A100" s="433" t="s">
        <v>469</v>
      </c>
      <c r="B100" s="243" t="s">
        <v>470</v>
      </c>
      <c r="C100" s="311"/>
      <c r="D100" s="311"/>
      <c r="E100" s="434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x14ac:dyDescent="0.25">
      <c r="A101" s="433" t="s">
        <v>471</v>
      </c>
      <c r="B101" s="243" t="s">
        <v>472</v>
      </c>
      <c r="C101" s="311"/>
      <c r="D101" s="311"/>
      <c r="E101" s="434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x14ac:dyDescent="0.25">
      <c r="A102" s="429" t="s">
        <v>327</v>
      </c>
      <c r="B102" s="241" t="s">
        <v>491</v>
      </c>
      <c r="C102" s="310">
        <f>C103</f>
        <v>0</v>
      </c>
      <c r="D102" s="310">
        <f>D103</f>
        <v>13385810</v>
      </c>
      <c r="E102" s="429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x14ac:dyDescent="0.25">
      <c r="A103" s="445" t="s">
        <v>3561</v>
      </c>
      <c r="B103" s="241" t="s">
        <v>316</v>
      </c>
      <c r="C103" s="310">
        <f>SUM(C104:C109)</f>
        <v>0</v>
      </c>
      <c r="D103" s="310">
        <f>SUM(D104:D109)</f>
        <v>13385810</v>
      </c>
      <c r="E103" s="429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x14ac:dyDescent="0.25">
      <c r="A104" s="446" t="s">
        <v>3562</v>
      </c>
      <c r="B104" s="243" t="s">
        <v>317</v>
      </c>
      <c r="C104" s="311"/>
      <c r="D104" s="311"/>
      <c r="E104" s="43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ht="30" x14ac:dyDescent="0.25">
      <c r="A105" s="446" t="s">
        <v>3563</v>
      </c>
      <c r="B105" s="243" t="s">
        <v>318</v>
      </c>
      <c r="C105" s="311"/>
      <c r="D105" s="311"/>
      <c r="E105" s="434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ht="30" x14ac:dyDescent="0.25">
      <c r="A106" s="446" t="s">
        <v>3564</v>
      </c>
      <c r="B106" s="243" t="s">
        <v>452</v>
      </c>
      <c r="C106" s="311"/>
      <c r="D106" s="311"/>
      <c r="E106" s="434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ht="30" x14ac:dyDescent="0.25">
      <c r="A107" s="446" t="s">
        <v>3565</v>
      </c>
      <c r="B107" s="243" t="s">
        <v>319</v>
      </c>
      <c r="C107" s="311">
        <v>0</v>
      </c>
      <c r="D107" s="311">
        <v>1228700</v>
      </c>
      <c r="E107" s="434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ht="30" x14ac:dyDescent="0.25">
      <c r="A108" s="446" t="s">
        <v>3566</v>
      </c>
      <c r="B108" s="243" t="s">
        <v>320</v>
      </c>
      <c r="C108" s="311">
        <v>0</v>
      </c>
      <c r="D108" s="311">
        <v>12157110</v>
      </c>
      <c r="E108" s="447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x14ac:dyDescent="0.25">
      <c r="A109" s="446" t="s">
        <v>3567</v>
      </c>
      <c r="B109" s="243" t="s">
        <v>321</v>
      </c>
      <c r="C109" s="311"/>
      <c r="D109" s="311"/>
      <c r="E109" s="434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x14ac:dyDescent="0.25">
      <c r="A110" s="448" t="s">
        <v>444</v>
      </c>
      <c r="B110" s="436" t="s">
        <v>627</v>
      </c>
      <c r="C110" s="437">
        <v>0</v>
      </c>
      <c r="D110" s="437">
        <v>-5059720</v>
      </c>
      <c r="E110" s="447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x14ac:dyDescent="0.25">
      <c r="A111" s="449"/>
      <c r="B111" s="439" t="s">
        <v>478</v>
      </c>
      <c r="C111" s="310"/>
      <c r="D111" s="310"/>
      <c r="E111" s="429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x14ac:dyDescent="0.25">
      <c r="A112" s="449"/>
      <c r="B112" s="450" t="s">
        <v>522</v>
      </c>
      <c r="C112" s="310">
        <v>0</v>
      </c>
      <c r="D112" s="310">
        <v>5059720</v>
      </c>
      <c r="E112" s="440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x14ac:dyDescent="0.25">
      <c r="A113" s="367"/>
      <c r="B113" s="451"/>
      <c r="C113" s="452"/>
      <c r="D113" s="452"/>
      <c r="E113" s="45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x14ac:dyDescent="0.25">
      <c r="A114" s="367"/>
      <c r="B114" s="451"/>
      <c r="C114" s="452"/>
      <c r="D114" s="452"/>
      <c r="E114" s="45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x14ac:dyDescent="0.25">
      <c r="A115" s="367"/>
      <c r="B115" s="451"/>
      <c r="C115" s="452"/>
      <c r="D115" s="452"/>
      <c r="E115" s="453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x14ac:dyDescent="0.25">
      <c r="A116" s="367"/>
      <c r="B116" s="451"/>
      <c r="C116" s="452"/>
      <c r="D116" s="452"/>
      <c r="E116" s="454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x14ac:dyDescent="0.25">
      <c r="A117" s="367"/>
      <c r="B117" s="451"/>
      <c r="C117" s="452"/>
      <c r="D117" s="452"/>
      <c r="E117" s="453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x14ac:dyDescent="0.25">
      <c r="A118" s="367"/>
      <c r="B118" s="451"/>
      <c r="C118" s="452"/>
      <c r="D118" s="452"/>
      <c r="E118" s="453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x14ac:dyDescent="0.25">
      <c r="A119" s="367"/>
      <c r="B119" s="451"/>
      <c r="C119" s="452"/>
      <c r="D119" s="452"/>
      <c r="E119" s="453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x14ac:dyDescent="0.25">
      <c r="A120" s="367"/>
      <c r="B120" s="451"/>
      <c r="C120" s="452"/>
      <c r="D120" s="452"/>
      <c r="E120" s="453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x14ac:dyDescent="0.25">
      <c r="A121" s="367"/>
      <c r="B121" s="451"/>
      <c r="C121" s="452"/>
      <c r="D121" s="452"/>
      <c r="E121" s="454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x14ac:dyDescent="0.25">
      <c r="A122" s="367"/>
      <c r="B122" s="451"/>
      <c r="C122" s="452"/>
      <c r="D122" s="452"/>
      <c r="E122" s="453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x14ac:dyDescent="0.25">
      <c r="A123" s="367"/>
      <c r="B123" s="451"/>
      <c r="C123" s="452"/>
      <c r="D123" s="452"/>
      <c r="E123" s="454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x14ac:dyDescent="0.25">
      <c r="A124" s="367"/>
      <c r="B124" s="451"/>
      <c r="C124" s="452"/>
      <c r="D124" s="452"/>
      <c r="E124" s="453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x14ac:dyDescent="0.25">
      <c r="A125" s="367"/>
      <c r="B125" s="451"/>
      <c r="C125" s="452"/>
      <c r="D125" s="452"/>
      <c r="E125" s="45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x14ac:dyDescent="0.25">
      <c r="A126" s="367"/>
      <c r="B126" s="451"/>
      <c r="C126" s="452"/>
      <c r="D126" s="452"/>
      <c r="E126" s="454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x14ac:dyDescent="0.25">
      <c r="A127" s="367"/>
      <c r="B127" s="451"/>
      <c r="C127" s="452"/>
      <c r="D127" s="452"/>
      <c r="E127" s="454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x14ac:dyDescent="0.25">
      <c r="A128" s="367"/>
      <c r="B128" s="451"/>
      <c r="C128" s="452"/>
      <c r="D128" s="452"/>
      <c r="E128" s="453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x14ac:dyDescent="0.25">
      <c r="A129" s="367"/>
      <c r="B129" s="451"/>
      <c r="C129" s="452"/>
      <c r="D129" s="452"/>
      <c r="E129" s="453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x14ac:dyDescent="0.25">
      <c r="A130" s="367"/>
      <c r="B130" s="451"/>
      <c r="C130" s="452"/>
      <c r="D130" s="452"/>
      <c r="E130" s="454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x14ac:dyDescent="0.25">
      <c r="A131" s="367"/>
      <c r="B131" s="451"/>
      <c r="C131" s="452"/>
      <c r="D131" s="452"/>
      <c r="E131" s="453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x14ac:dyDescent="0.25">
      <c r="A132" s="367"/>
      <c r="B132" s="451"/>
      <c r="C132" s="452"/>
      <c r="D132" s="452"/>
      <c r="E132" s="453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x14ac:dyDescent="0.25">
      <c r="A133" s="367"/>
      <c r="B133" s="451"/>
      <c r="C133" s="452"/>
      <c r="D133" s="452"/>
      <c r="E133" s="45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x14ac:dyDescent="0.25">
      <c r="A134" s="367"/>
      <c r="B134" s="451"/>
      <c r="C134" s="452"/>
      <c r="D134" s="452"/>
      <c r="E134" s="453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x14ac:dyDescent="0.25">
      <c r="A135" s="367"/>
      <c r="B135" s="451"/>
      <c r="C135" s="452"/>
      <c r="D135" s="452"/>
      <c r="E135" s="454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x14ac:dyDescent="0.25">
      <c r="A136" s="367"/>
      <c r="B136" s="451"/>
      <c r="C136" s="452"/>
      <c r="D136" s="452"/>
      <c r="E136" s="454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x14ac:dyDescent="0.25">
      <c r="A137" s="367"/>
      <c r="B137" s="451"/>
      <c r="C137" s="452"/>
      <c r="D137" s="452"/>
      <c r="E137" s="453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x14ac:dyDescent="0.25">
      <c r="A138" s="367"/>
      <c r="B138" s="451"/>
      <c r="C138" s="452"/>
      <c r="D138" s="452"/>
      <c r="E138" s="453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x14ac:dyDescent="0.25">
      <c r="A139" s="367"/>
      <c r="B139" s="451"/>
      <c r="C139" s="452"/>
      <c r="D139" s="452"/>
      <c r="E139" s="454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x14ac:dyDescent="0.25">
      <c r="A140" s="367"/>
      <c r="B140" s="451"/>
      <c r="C140" s="452"/>
      <c r="D140" s="452"/>
      <c r="E140" s="453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x14ac:dyDescent="0.25">
      <c r="A141" s="367"/>
      <c r="B141" s="451"/>
      <c r="C141" s="452"/>
      <c r="D141" s="452"/>
      <c r="E141" s="453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x14ac:dyDescent="0.25">
      <c r="A142" s="367"/>
      <c r="B142" s="451"/>
      <c r="C142" s="452"/>
      <c r="D142" s="452"/>
      <c r="E142" s="454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x14ac:dyDescent="0.25">
      <c r="A143" s="367"/>
      <c r="B143" s="451"/>
      <c r="C143" s="452"/>
      <c r="D143" s="452"/>
      <c r="E143" s="45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x14ac:dyDescent="0.25">
      <c r="A144" s="367"/>
      <c r="B144" s="451"/>
      <c r="C144" s="452"/>
      <c r="D144" s="452"/>
      <c r="E144" s="453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x14ac:dyDescent="0.25">
      <c r="A145" s="367"/>
      <c r="B145" s="451"/>
      <c r="C145" s="452"/>
      <c r="D145" s="452"/>
      <c r="E145" s="456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x14ac:dyDescent="0.25">
      <c r="A146" s="367"/>
      <c r="B146" s="451"/>
      <c r="C146" s="452"/>
      <c r="D146" s="452"/>
      <c r="E146" s="457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x14ac:dyDescent="0.25">
      <c r="A147" s="367"/>
      <c r="B147" s="451"/>
      <c r="C147" s="452"/>
      <c r="D147" s="452"/>
      <c r="E147" s="45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x14ac:dyDescent="0.25">
      <c r="A148" s="367"/>
      <c r="B148" s="451"/>
      <c r="C148" s="452"/>
      <c r="D148" s="452"/>
      <c r="E148" s="457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x14ac:dyDescent="0.25">
      <c r="A149" s="367"/>
      <c r="B149" s="451"/>
      <c r="C149" s="423"/>
      <c r="D149" s="423"/>
      <c r="E149" s="458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x14ac:dyDescent="0.25">
      <c r="A150" s="367"/>
      <c r="B150" s="451"/>
      <c r="C150" s="423"/>
      <c r="D150" s="423"/>
      <c r="E150" s="458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x14ac:dyDescent="0.25">
      <c r="A151" s="367"/>
      <c r="B151" s="451"/>
      <c r="C151" s="423"/>
      <c r="D151" s="423"/>
      <c r="E151" s="458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x14ac:dyDescent="0.25">
      <c r="A152" s="367"/>
      <c r="B152" s="451"/>
      <c r="C152" s="423"/>
      <c r="D152" s="423"/>
      <c r="E152" s="458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x14ac:dyDescent="0.25">
      <c r="A153" s="367"/>
      <c r="B153" s="451"/>
      <c r="C153" s="423"/>
      <c r="D153" s="423"/>
      <c r="E153" s="458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x14ac:dyDescent="0.25">
      <c r="A154" s="367"/>
      <c r="B154" s="451"/>
      <c r="C154" s="423"/>
      <c r="D154" s="423"/>
      <c r="E154" s="458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x14ac:dyDescent="0.25">
      <c r="A155" s="367"/>
      <c r="B155" s="451"/>
      <c r="C155" s="423"/>
      <c r="D155" s="423"/>
      <c r="E155" s="458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x14ac:dyDescent="0.25">
      <c r="A156" s="367"/>
      <c r="B156" s="451"/>
      <c r="C156" s="423"/>
      <c r="D156" s="423"/>
      <c r="E156" s="458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x14ac:dyDescent="0.25">
      <c r="A157" s="367"/>
      <c r="B157" s="451"/>
      <c r="C157" s="423"/>
      <c r="D157" s="423"/>
      <c r="E157" s="458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x14ac:dyDescent="0.25">
      <c r="A158" s="367"/>
      <c r="B158" s="451"/>
      <c r="C158" s="423"/>
      <c r="D158" s="423"/>
      <c r="E158" s="4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x14ac:dyDescent="0.25">
      <c r="A159" s="367"/>
      <c r="B159" s="451"/>
      <c r="C159" s="423"/>
      <c r="D159" s="423"/>
      <c r="E159" s="458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x14ac:dyDescent="0.25">
      <c r="A160" s="367"/>
      <c r="B160" s="451"/>
      <c r="C160" s="423"/>
      <c r="D160" s="423"/>
      <c r="E160" s="458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x14ac:dyDescent="0.25">
      <c r="A161" s="367"/>
      <c r="B161" s="451"/>
      <c r="C161" s="423"/>
      <c r="D161" s="423"/>
      <c r="E161" s="458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x14ac:dyDescent="0.25">
      <c r="A162" s="367"/>
      <c r="B162" s="451"/>
      <c r="C162" s="423"/>
      <c r="D162" s="423"/>
      <c r="E162" s="458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x14ac:dyDescent="0.25">
      <c r="A163" s="367"/>
      <c r="B163" s="451"/>
      <c r="C163" s="423"/>
      <c r="D163" s="423"/>
      <c r="E163" s="458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x14ac:dyDescent="0.25">
      <c r="A164" s="367"/>
      <c r="B164" s="451"/>
      <c r="C164" s="423"/>
      <c r="D164" s="423"/>
      <c r="E164" s="458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x14ac:dyDescent="0.25">
      <c r="A165" s="367"/>
      <c r="B165" s="451"/>
      <c r="C165" s="423"/>
      <c r="D165" s="423"/>
      <c r="E165" s="458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x14ac:dyDescent="0.25">
      <c r="A166" s="367"/>
      <c r="B166" s="451"/>
      <c r="C166" s="423"/>
      <c r="D166" s="423"/>
      <c r="E166" s="458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x14ac:dyDescent="0.25">
      <c r="A167" s="367"/>
      <c r="B167" s="451"/>
      <c r="C167" s="423"/>
      <c r="D167" s="423"/>
      <c r="E167" s="458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x14ac:dyDescent="0.25">
      <c r="A168" s="367"/>
      <c r="B168" s="451"/>
      <c r="C168" s="423"/>
      <c r="D168" s="423"/>
      <c r="E168" s="45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x14ac:dyDescent="0.25">
      <c r="A169" s="367"/>
      <c r="B169" s="451"/>
      <c r="C169" s="423"/>
      <c r="D169" s="423"/>
      <c r="E169" s="458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x14ac:dyDescent="0.25">
      <c r="A170" s="367"/>
      <c r="B170" s="451"/>
      <c r="C170" s="423"/>
      <c r="D170" s="423"/>
      <c r="E170" s="458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x14ac:dyDescent="0.25">
      <c r="A171" s="367"/>
      <c r="B171" s="451"/>
      <c r="C171" s="423"/>
      <c r="D171" s="423"/>
      <c r="E171" s="458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x14ac:dyDescent="0.25">
      <c r="A172" s="367"/>
      <c r="B172" s="451"/>
      <c r="C172" s="423"/>
      <c r="D172" s="423"/>
      <c r="E172" s="458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x14ac:dyDescent="0.25">
      <c r="A173" s="367"/>
      <c r="B173" s="451"/>
      <c r="C173" s="423"/>
      <c r="D173" s="423"/>
      <c r="E173" s="458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x14ac:dyDescent="0.25">
      <c r="A174" s="367"/>
      <c r="B174" s="451"/>
      <c r="C174" s="423"/>
      <c r="D174" s="423"/>
      <c r="E174" s="458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x14ac:dyDescent="0.25">
      <c r="A175" s="367"/>
      <c r="B175" s="451"/>
      <c r="C175" s="423"/>
      <c r="D175" s="423"/>
      <c r="E175" s="458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x14ac:dyDescent="0.25">
      <c r="A176" s="367"/>
      <c r="B176" s="451"/>
      <c r="C176" s="423"/>
      <c r="D176" s="423"/>
      <c r="E176" s="458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x14ac:dyDescent="0.25">
      <c r="A177" s="367"/>
      <c r="B177" s="451"/>
      <c r="C177" s="423"/>
      <c r="D177" s="423"/>
      <c r="E177" s="458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x14ac:dyDescent="0.25">
      <c r="A178" s="367"/>
      <c r="B178" s="451"/>
      <c r="C178" s="423"/>
      <c r="D178" s="423"/>
      <c r="E178" s="45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x14ac:dyDescent="0.25">
      <c r="A179" s="367"/>
      <c r="B179" s="451"/>
      <c r="C179" s="423"/>
      <c r="D179" s="423"/>
      <c r="E179" s="458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x14ac:dyDescent="0.25">
      <c r="A180" s="367"/>
      <c r="B180" s="451"/>
      <c r="C180" s="423"/>
      <c r="D180" s="423"/>
      <c r="E180" s="458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x14ac:dyDescent="0.25">
      <c r="A181" s="367"/>
      <c r="B181" s="451"/>
      <c r="C181" s="423"/>
      <c r="D181" s="423"/>
      <c r="E181" s="458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x14ac:dyDescent="0.25">
      <c r="A182" s="367"/>
      <c r="B182" s="451"/>
      <c r="C182" s="423"/>
      <c r="D182" s="423"/>
      <c r="E182" s="458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x14ac:dyDescent="0.25">
      <c r="A183" s="367"/>
      <c r="B183" s="451"/>
      <c r="C183" s="423"/>
      <c r="D183" s="423"/>
      <c r="E183" s="458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x14ac:dyDescent="0.25">
      <c r="A184" s="367"/>
      <c r="B184" s="451"/>
      <c r="C184" s="423"/>
      <c r="D184" s="423"/>
      <c r="E184" s="458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x14ac:dyDescent="0.25">
      <c r="A185" s="367"/>
      <c r="B185" s="451"/>
      <c r="C185" s="423"/>
      <c r="D185" s="423"/>
      <c r="E185" s="458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x14ac:dyDescent="0.25">
      <c r="A186" s="367"/>
      <c r="B186" s="451"/>
      <c r="C186" s="423"/>
      <c r="D186" s="423"/>
      <c r="E186" s="458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x14ac:dyDescent="0.25">
      <c r="A187" s="367"/>
      <c r="B187" s="451"/>
      <c r="C187" s="423"/>
      <c r="D187" s="423"/>
      <c r="E187" s="458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x14ac:dyDescent="0.25">
      <c r="A188" s="367"/>
      <c r="B188" s="451"/>
      <c r="C188" s="423"/>
      <c r="D188" s="423"/>
      <c r="E188" s="45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x14ac:dyDescent="0.25">
      <c r="A189" s="367"/>
      <c r="B189" s="451"/>
      <c r="C189" s="423"/>
      <c r="D189" s="423"/>
      <c r="E189" s="458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x14ac:dyDescent="0.25">
      <c r="A190" s="367"/>
      <c r="B190" s="451"/>
      <c r="C190" s="423"/>
      <c r="D190" s="423"/>
      <c r="E190" s="458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x14ac:dyDescent="0.25">
      <c r="A191" s="367"/>
      <c r="B191" s="451"/>
      <c r="C191" s="423"/>
      <c r="D191" s="423"/>
      <c r="E191" s="458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x14ac:dyDescent="0.25">
      <c r="A192" s="367"/>
      <c r="B192" s="451"/>
      <c r="C192" s="423"/>
      <c r="D192" s="423"/>
      <c r="E192" s="458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x14ac:dyDescent="0.25">
      <c r="A193" s="367"/>
      <c r="B193" s="451"/>
      <c r="C193" s="423"/>
      <c r="D193" s="423"/>
      <c r="E193" s="458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x14ac:dyDescent="0.25">
      <c r="A194" s="367"/>
      <c r="B194" s="451"/>
      <c r="C194" s="423"/>
      <c r="D194" s="423"/>
      <c r="E194" s="458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x14ac:dyDescent="0.25">
      <c r="A195" s="367"/>
      <c r="B195" s="451"/>
      <c r="C195" s="423"/>
      <c r="D195" s="423"/>
      <c r="E195" s="458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x14ac:dyDescent="0.25">
      <c r="A196" s="367"/>
      <c r="B196" s="451"/>
      <c r="C196" s="423"/>
      <c r="D196" s="423"/>
      <c r="E196" s="458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x14ac:dyDescent="0.25">
      <c r="A197" s="367"/>
      <c r="B197" s="451"/>
      <c r="C197" s="423"/>
      <c r="D197" s="423"/>
      <c r="E197" s="458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x14ac:dyDescent="0.25">
      <c r="A198" s="367"/>
      <c r="B198" s="451"/>
      <c r="C198" s="423"/>
      <c r="D198" s="423"/>
      <c r="E198" s="45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x14ac:dyDescent="0.25">
      <c r="A199" s="367"/>
      <c r="B199" s="451"/>
      <c r="C199" s="423"/>
      <c r="D199" s="423"/>
      <c r="E199" s="458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x14ac:dyDescent="0.25">
      <c r="A200" s="367"/>
      <c r="B200" s="451"/>
      <c r="C200" s="423"/>
      <c r="D200" s="423"/>
      <c r="E200" s="458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x14ac:dyDescent="0.25">
      <c r="A201" s="367"/>
      <c r="B201" s="451"/>
      <c r="C201" s="423"/>
      <c r="D201" s="423"/>
      <c r="E201" s="458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x14ac:dyDescent="0.25">
      <c r="A202" s="367"/>
      <c r="B202" s="451"/>
      <c r="C202" s="423"/>
      <c r="D202" s="423"/>
      <c r="E202" s="458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x14ac:dyDescent="0.25">
      <c r="A203" s="367"/>
      <c r="B203" s="451"/>
      <c r="C203" s="423"/>
      <c r="D203" s="423"/>
      <c r="E203" s="458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x14ac:dyDescent="0.25">
      <c r="A204" s="367"/>
      <c r="B204" s="451"/>
      <c r="C204" s="423"/>
      <c r="D204" s="423"/>
      <c r="E204" s="458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x14ac:dyDescent="0.25">
      <c r="A205" s="367"/>
      <c r="B205" s="451"/>
      <c r="C205" s="423"/>
      <c r="D205" s="423"/>
      <c r="E205" s="458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x14ac:dyDescent="0.25">
      <c r="A206" s="367"/>
      <c r="B206" s="451"/>
      <c r="C206" s="423"/>
      <c r="D206" s="423"/>
      <c r="E206" s="458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x14ac:dyDescent="0.25">
      <c r="A207" s="367"/>
      <c r="B207" s="451"/>
      <c r="C207" s="423"/>
      <c r="D207" s="423"/>
      <c r="E207" s="458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x14ac:dyDescent="0.25">
      <c r="A208" s="367"/>
      <c r="B208" s="451"/>
      <c r="C208" s="423"/>
      <c r="D208" s="423"/>
      <c r="E208" s="45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x14ac:dyDescent="0.25">
      <c r="A209" s="367"/>
      <c r="B209" s="451"/>
      <c r="C209" s="423"/>
      <c r="D209" s="423"/>
      <c r="E209" s="458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x14ac:dyDescent="0.25">
      <c r="A210" s="367"/>
      <c r="B210" s="451"/>
      <c r="C210" s="423"/>
      <c r="D210" s="423"/>
      <c r="E210" s="458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x14ac:dyDescent="0.25">
      <c r="A211" s="367"/>
      <c r="B211" s="451"/>
      <c r="C211" s="423"/>
      <c r="D211" s="423"/>
      <c r="E211" s="458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x14ac:dyDescent="0.25">
      <c r="A212" s="367"/>
      <c r="B212" s="451"/>
      <c r="C212" s="423"/>
      <c r="D212" s="423"/>
      <c r="E212" s="458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x14ac:dyDescent="0.25">
      <c r="A213" s="367"/>
      <c r="B213" s="451"/>
      <c r="C213" s="423"/>
      <c r="D213" s="423"/>
      <c r="E213" s="458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x14ac:dyDescent="0.25">
      <c r="A214" s="367"/>
      <c r="B214" s="451"/>
      <c r="C214" s="423"/>
      <c r="D214" s="423"/>
      <c r="E214" s="458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x14ac:dyDescent="0.25">
      <c r="A215" s="367"/>
      <c r="B215" s="451"/>
      <c r="C215" s="423"/>
      <c r="D215" s="423"/>
      <c r="E215" s="458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x14ac:dyDescent="0.25">
      <c r="A216" s="367"/>
      <c r="B216" s="451"/>
      <c r="C216" s="423"/>
      <c r="D216" s="423"/>
      <c r="E216" s="458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x14ac:dyDescent="0.25">
      <c r="A217" s="367"/>
      <c r="B217" s="451"/>
      <c r="C217" s="423"/>
      <c r="D217" s="423"/>
      <c r="E217" s="458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x14ac:dyDescent="0.25">
      <c r="A218" s="367"/>
      <c r="B218" s="451"/>
      <c r="C218" s="423"/>
      <c r="D218" s="423"/>
      <c r="E218" s="45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x14ac:dyDescent="0.25">
      <c r="A219" s="367"/>
      <c r="B219" s="451"/>
      <c r="C219" s="423"/>
      <c r="D219" s="423"/>
      <c r="E219" s="45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x14ac:dyDescent="0.25">
      <c r="A220" s="367"/>
      <c r="B220" s="451"/>
      <c r="C220" s="423"/>
      <c r="D220" s="423"/>
      <c r="E220" s="459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x14ac:dyDescent="0.25">
      <c r="A221" s="367"/>
      <c r="B221" s="451"/>
      <c r="C221" s="423"/>
      <c r="D221" s="423"/>
      <c r="E221" s="459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x14ac:dyDescent="0.25">
      <c r="A222" s="367"/>
      <c r="B222" s="451"/>
      <c r="C222" s="423"/>
      <c r="D222" s="423"/>
      <c r="E222" s="459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x14ac:dyDescent="0.25">
      <c r="A223" s="367"/>
      <c r="B223" s="451"/>
      <c r="C223" s="423"/>
      <c r="D223" s="423"/>
      <c r="E223" s="459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x14ac:dyDescent="0.25">
      <c r="A224" s="367"/>
      <c r="B224" s="451"/>
      <c r="C224" s="423"/>
      <c r="D224" s="423"/>
      <c r="E224" s="459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x14ac:dyDescent="0.25">
      <c r="A225" s="367"/>
      <c r="B225" s="451"/>
      <c r="C225" s="423"/>
      <c r="D225" s="423"/>
      <c r="E225" s="459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x14ac:dyDescent="0.25">
      <c r="A226" s="367"/>
      <c r="B226" s="451"/>
      <c r="C226" s="423"/>
      <c r="D226" s="423"/>
      <c r="E226" s="459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x14ac:dyDescent="0.25">
      <c r="A227" s="367"/>
      <c r="B227" s="451"/>
      <c r="C227" s="423"/>
      <c r="D227" s="423"/>
      <c r="E227" s="459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x14ac:dyDescent="0.25">
      <c r="A228" s="367"/>
      <c r="B228" s="451"/>
      <c r="C228" s="423"/>
      <c r="D228" s="423"/>
      <c r="E228" s="459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x14ac:dyDescent="0.25">
      <c r="A229" s="367"/>
      <c r="B229" s="451"/>
      <c r="C229" s="423"/>
      <c r="D229" s="423"/>
      <c r="E229" s="45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x14ac:dyDescent="0.25">
      <c r="A230" s="367"/>
      <c r="B230" s="451"/>
      <c r="C230" s="423"/>
      <c r="D230" s="423"/>
      <c r="E230" s="459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x14ac:dyDescent="0.25">
      <c r="A231" s="367"/>
      <c r="B231" s="451"/>
      <c r="C231" s="423"/>
      <c r="D231" s="423"/>
      <c r="E231" s="459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x14ac:dyDescent="0.25">
      <c r="A232" s="367"/>
      <c r="B232" s="451"/>
      <c r="C232" s="423"/>
      <c r="D232" s="423"/>
      <c r="E232" s="459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x14ac:dyDescent="0.25">
      <c r="A233" s="367"/>
      <c r="B233" s="451"/>
      <c r="C233" s="423"/>
      <c r="D233" s="423"/>
      <c r="E233" s="459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x14ac:dyDescent="0.25">
      <c r="A234" s="367"/>
      <c r="B234" s="451"/>
      <c r="C234" s="423"/>
      <c r="D234" s="423"/>
      <c r="E234" s="459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x14ac:dyDescent="0.25">
      <c r="A235" s="367"/>
      <c r="B235" s="451"/>
      <c r="C235" s="423"/>
      <c r="D235" s="423"/>
      <c r="E235" s="459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x14ac:dyDescent="0.25">
      <c r="A236" s="367"/>
      <c r="B236" s="451"/>
      <c r="C236" s="423"/>
      <c r="D236" s="423"/>
      <c r="E236" s="459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x14ac:dyDescent="0.25">
      <c r="A237" s="367"/>
      <c r="B237" s="451"/>
      <c r="C237" s="423"/>
      <c r="D237" s="423"/>
      <c r="E237" s="459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x14ac:dyDescent="0.25">
      <c r="A238" s="367"/>
      <c r="B238" s="451"/>
      <c r="C238" s="423"/>
      <c r="D238" s="423"/>
      <c r="E238" s="459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x14ac:dyDescent="0.25">
      <c r="A239" s="367"/>
      <c r="B239" s="451"/>
      <c r="C239" s="423"/>
      <c r="D239" s="423"/>
      <c r="E239" s="45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x14ac:dyDescent="0.25">
      <c r="A240" s="367"/>
      <c r="B240" s="451"/>
      <c r="C240" s="423"/>
      <c r="D240" s="423"/>
      <c r="E240" s="459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x14ac:dyDescent="0.25">
      <c r="A241" s="367"/>
      <c r="B241" s="451"/>
      <c r="C241" s="423"/>
      <c r="D241" s="423"/>
      <c r="E241" s="459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x14ac:dyDescent="0.25">
      <c r="A242" s="367"/>
      <c r="B242" s="451"/>
      <c r="C242" s="423"/>
      <c r="D242" s="423"/>
      <c r="E242" s="459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x14ac:dyDescent="0.25">
      <c r="A243" s="367"/>
      <c r="B243" s="451"/>
      <c r="C243" s="423"/>
      <c r="D243" s="423"/>
      <c r="E243" s="459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x14ac:dyDescent="0.25">
      <c r="A244" s="367"/>
      <c r="B244" s="451"/>
      <c r="C244" s="423"/>
      <c r="D244" s="423"/>
      <c r="E244" s="459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x14ac:dyDescent="0.25">
      <c r="A245" s="367"/>
      <c r="B245" s="451"/>
      <c r="C245" s="423"/>
      <c r="D245" s="423"/>
      <c r="E245" s="459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x14ac:dyDescent="0.25">
      <c r="A246" s="367"/>
      <c r="B246" s="451"/>
      <c r="C246" s="423"/>
      <c r="D246" s="423"/>
      <c r="E246" s="459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x14ac:dyDescent="0.25">
      <c r="A247" s="367"/>
      <c r="B247" s="451"/>
      <c r="C247" s="423"/>
      <c r="D247" s="423"/>
      <c r="E247" s="459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x14ac:dyDescent="0.25">
      <c r="A248" s="367"/>
      <c r="B248" s="451"/>
      <c r="C248" s="423"/>
      <c r="D248" s="423"/>
      <c r="E248" s="459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x14ac:dyDescent="0.25">
      <c r="A249" s="367"/>
      <c r="B249" s="451"/>
      <c r="C249" s="423"/>
      <c r="D249" s="423"/>
      <c r="E249" s="45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x14ac:dyDescent="0.25">
      <c r="A250" s="367"/>
      <c r="B250" s="451"/>
      <c r="C250" s="423"/>
      <c r="D250" s="423"/>
      <c r="E250" s="459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x14ac:dyDescent="0.25">
      <c r="A251" s="367"/>
      <c r="B251" s="451"/>
      <c r="C251" s="423"/>
      <c r="D251" s="423"/>
      <c r="E251" s="459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x14ac:dyDescent="0.25">
      <c r="A252" s="367"/>
      <c r="B252" s="451"/>
      <c r="C252" s="423"/>
      <c r="D252" s="423"/>
      <c r="E252" s="459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x14ac:dyDescent="0.25">
      <c r="A253" s="367"/>
      <c r="B253" s="451"/>
      <c r="C253" s="423"/>
      <c r="D253" s="423"/>
      <c r="E253" s="459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x14ac:dyDescent="0.25">
      <c r="A254" s="367"/>
      <c r="B254" s="451"/>
      <c r="C254" s="423"/>
      <c r="D254" s="423"/>
      <c r="E254" s="459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x14ac:dyDescent="0.25">
      <c r="A255" s="367"/>
      <c r="B255" s="451"/>
      <c r="C255" s="423"/>
      <c r="D255" s="423"/>
      <c r="E255" s="459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x14ac:dyDescent="0.25">
      <c r="A256" s="367"/>
      <c r="B256" s="451"/>
      <c r="C256" s="423"/>
      <c r="D256" s="423"/>
      <c r="E256" s="459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x14ac:dyDescent="0.25">
      <c r="A257" s="367"/>
      <c r="B257" s="451"/>
      <c r="C257" s="423"/>
      <c r="D257" s="423"/>
      <c r="E257" s="459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x14ac:dyDescent="0.25">
      <c r="A258" s="367"/>
      <c r="B258" s="451"/>
      <c r="C258" s="423"/>
      <c r="D258" s="423"/>
      <c r="E258" s="459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x14ac:dyDescent="0.25">
      <c r="A259" s="367"/>
      <c r="B259" s="451"/>
      <c r="C259" s="423"/>
      <c r="D259" s="423"/>
      <c r="E259" s="4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x14ac:dyDescent="0.25">
      <c r="A260" s="367"/>
      <c r="B260" s="451"/>
      <c r="C260" s="423"/>
      <c r="D260" s="423"/>
      <c r="E260" s="459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x14ac:dyDescent="0.25">
      <c r="A261" s="367"/>
      <c r="B261" s="451"/>
      <c r="C261" s="423"/>
      <c r="D261" s="423"/>
      <c r="E261" s="459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x14ac:dyDescent="0.25">
      <c r="A262" s="367"/>
      <c r="B262" s="451"/>
      <c r="C262" s="423"/>
      <c r="D262" s="423"/>
      <c r="E262" s="459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x14ac:dyDescent="0.25">
      <c r="A263" s="367"/>
      <c r="B263" s="451"/>
      <c r="C263" s="423"/>
      <c r="D263" s="423"/>
      <c r="E263" s="459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x14ac:dyDescent="0.25">
      <c r="A264" s="367"/>
      <c r="B264" s="451"/>
      <c r="C264" s="423"/>
      <c r="D264" s="423"/>
      <c r="E264" s="459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x14ac:dyDescent="0.25">
      <c r="A265" s="367"/>
      <c r="B265" s="451"/>
      <c r="C265" s="423"/>
      <c r="D265" s="423"/>
      <c r="E265" s="459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x14ac:dyDescent="0.25">
      <c r="A266" s="367"/>
      <c r="B266" s="451"/>
      <c r="C266" s="423"/>
      <c r="D266" s="423"/>
      <c r="E266" s="459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x14ac:dyDescent="0.25">
      <c r="A267" s="367"/>
      <c r="B267" s="451"/>
      <c r="C267" s="423"/>
      <c r="D267" s="423"/>
      <c r="E267" s="459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x14ac:dyDescent="0.25">
      <c r="A268" s="367"/>
      <c r="B268" s="451"/>
      <c r="C268" s="423"/>
      <c r="D268" s="423"/>
      <c r="E268" s="459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x14ac:dyDescent="0.25">
      <c r="A269" s="367"/>
      <c r="B269" s="451"/>
      <c r="C269" s="423"/>
      <c r="D269" s="423"/>
      <c r="E269" s="45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x14ac:dyDescent="0.25">
      <c r="A270" s="367"/>
      <c r="B270" s="451"/>
      <c r="C270" s="423"/>
      <c r="D270" s="423"/>
      <c r="E270" s="459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x14ac:dyDescent="0.25">
      <c r="A271" s="367"/>
      <c r="B271" s="451"/>
      <c r="C271" s="423"/>
      <c r="D271" s="423"/>
      <c r="E271" s="459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x14ac:dyDescent="0.25">
      <c r="A272" s="367"/>
      <c r="B272" s="451"/>
      <c r="C272" s="423"/>
      <c r="D272" s="423"/>
      <c r="E272" s="459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x14ac:dyDescent="0.25">
      <c r="A273" s="367"/>
      <c r="B273" s="451"/>
      <c r="C273" s="423"/>
      <c r="D273" s="423"/>
      <c r="E273" s="459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x14ac:dyDescent="0.25">
      <c r="A274" s="367"/>
      <c r="B274" s="451"/>
      <c r="C274" s="423"/>
      <c r="D274" s="423"/>
      <c r="E274" s="459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x14ac:dyDescent="0.25">
      <c r="A275" s="367"/>
      <c r="B275" s="451"/>
      <c r="C275" s="423"/>
      <c r="D275" s="423"/>
      <c r="E275" s="459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x14ac:dyDescent="0.25">
      <c r="A276" s="367"/>
      <c r="B276" s="451"/>
      <c r="C276" s="423"/>
      <c r="D276" s="423"/>
      <c r="E276" s="459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x14ac:dyDescent="0.25">
      <c r="A277" s="367"/>
      <c r="B277" s="451"/>
      <c r="C277" s="423"/>
      <c r="D277" s="423"/>
      <c r="E277" s="459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x14ac:dyDescent="0.25">
      <c r="A278" s="367"/>
      <c r="B278" s="451"/>
      <c r="C278" s="423"/>
      <c r="D278" s="423"/>
      <c r="E278" s="459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x14ac:dyDescent="0.25">
      <c r="A279" s="367"/>
      <c r="B279" s="451"/>
      <c r="C279" s="423"/>
      <c r="D279" s="423"/>
      <c r="E279" s="45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x14ac:dyDescent="0.25">
      <c r="A280" s="367"/>
      <c r="B280" s="451"/>
      <c r="C280" s="423"/>
      <c r="D280" s="423"/>
      <c r="E280" s="459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x14ac:dyDescent="0.25">
      <c r="A281" s="367"/>
      <c r="B281" s="451"/>
      <c r="C281" s="423"/>
      <c r="D281" s="423"/>
      <c r="E281" s="459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x14ac:dyDescent="0.25">
      <c r="A282" s="367"/>
      <c r="B282" s="451"/>
      <c r="C282" s="423"/>
      <c r="D282" s="423"/>
      <c r="E282" s="459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x14ac:dyDescent="0.25">
      <c r="A283" s="367"/>
      <c r="B283" s="451"/>
      <c r="C283" s="423"/>
      <c r="D283" s="423"/>
      <c r="E283" s="459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x14ac:dyDescent="0.25">
      <c r="A284" s="367"/>
      <c r="B284" s="451"/>
      <c r="C284" s="423"/>
      <c r="D284" s="423"/>
      <c r="E284" s="459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x14ac:dyDescent="0.25">
      <c r="A285" s="367"/>
      <c r="B285" s="451"/>
      <c r="C285" s="423"/>
      <c r="D285" s="423"/>
      <c r="E285" s="459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x14ac:dyDescent="0.25">
      <c r="A286" s="367"/>
      <c r="B286" s="451"/>
      <c r="C286" s="423"/>
      <c r="D286" s="423"/>
      <c r="E286" s="459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x14ac:dyDescent="0.25">
      <c r="A287" s="367"/>
      <c r="B287" s="451"/>
      <c r="C287" s="423"/>
      <c r="D287" s="423"/>
      <c r="E287" s="459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x14ac:dyDescent="0.25">
      <c r="A288" s="367"/>
      <c r="B288" s="451"/>
      <c r="C288" s="423"/>
      <c r="D288" s="423"/>
      <c r="E288" s="459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x14ac:dyDescent="0.25">
      <c r="A289" s="367"/>
      <c r="B289" s="451"/>
      <c r="C289" s="423"/>
      <c r="D289" s="423"/>
      <c r="E289" s="45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x14ac:dyDescent="0.25">
      <c r="A290" s="367"/>
      <c r="B290" s="451"/>
      <c r="C290" s="423"/>
      <c r="D290" s="423"/>
      <c r="E290" s="459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x14ac:dyDescent="0.25">
      <c r="A291" s="367"/>
      <c r="B291" s="451"/>
      <c r="C291" s="423"/>
      <c r="D291" s="423"/>
      <c r="E291" s="459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x14ac:dyDescent="0.25">
      <c r="A292" s="367"/>
      <c r="B292" s="451"/>
      <c r="C292" s="423"/>
      <c r="D292" s="423"/>
      <c r="E292" s="459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x14ac:dyDescent="0.25">
      <c r="A293" s="367"/>
      <c r="B293" s="451"/>
      <c r="C293" s="423"/>
      <c r="D293" s="423"/>
      <c r="E293" s="459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x14ac:dyDescent="0.25">
      <c r="A294" s="367"/>
      <c r="B294" s="451"/>
      <c r="C294" s="423"/>
      <c r="D294" s="423"/>
      <c r="E294" s="459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x14ac:dyDescent="0.25">
      <c r="A295" s="367"/>
      <c r="B295" s="451"/>
      <c r="C295" s="423"/>
      <c r="D295" s="423"/>
      <c r="E295" s="459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x14ac:dyDescent="0.25">
      <c r="A296" s="367"/>
      <c r="B296" s="451"/>
      <c r="C296" s="423"/>
      <c r="D296" s="423"/>
      <c r="E296" s="459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x14ac:dyDescent="0.25">
      <c r="A297" s="367"/>
      <c r="B297" s="451"/>
      <c r="C297" s="423"/>
      <c r="D297" s="423"/>
      <c r="E297" s="459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x14ac:dyDescent="0.25">
      <c r="A298" s="367"/>
      <c r="B298" s="451"/>
      <c r="C298" s="423"/>
      <c r="D298" s="423"/>
      <c r="E298" s="459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x14ac:dyDescent="0.25">
      <c r="A299" s="367"/>
      <c r="B299" s="451"/>
      <c r="C299" s="423"/>
      <c r="D299" s="423"/>
      <c r="E299" s="45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x14ac:dyDescent="0.25">
      <c r="A300" s="367"/>
      <c r="B300" s="451"/>
      <c r="C300" s="423"/>
      <c r="D300" s="423"/>
      <c r="E300" s="459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x14ac:dyDescent="0.25">
      <c r="A301" s="367"/>
      <c r="B301" s="451"/>
      <c r="C301" s="423"/>
      <c r="D301" s="423"/>
      <c r="E301" s="459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x14ac:dyDescent="0.25">
      <c r="A302" s="367"/>
      <c r="B302" s="451"/>
      <c r="C302" s="423"/>
      <c r="D302" s="423"/>
      <c r="E302" s="459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x14ac:dyDescent="0.25">
      <c r="A303" s="367"/>
      <c r="B303" s="451"/>
      <c r="C303" s="423"/>
      <c r="D303" s="423"/>
      <c r="E303" s="459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x14ac:dyDescent="0.25">
      <c r="A304" s="367"/>
      <c r="B304" s="451"/>
      <c r="C304" s="423"/>
      <c r="D304" s="423"/>
      <c r="E304" s="459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x14ac:dyDescent="0.25">
      <c r="A305" s="367"/>
      <c r="B305" s="451"/>
      <c r="C305" s="423"/>
      <c r="D305" s="423"/>
      <c r="E305" s="459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x14ac:dyDescent="0.25">
      <c r="A306" s="367"/>
      <c r="B306" s="451"/>
      <c r="C306" s="423"/>
      <c r="D306" s="423"/>
      <c r="E306" s="459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x14ac:dyDescent="0.25">
      <c r="A307" s="367"/>
      <c r="B307" s="451"/>
      <c r="C307" s="423"/>
      <c r="D307" s="423"/>
      <c r="E307" s="459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x14ac:dyDescent="0.25">
      <c r="A308" s="367"/>
      <c r="B308" s="451"/>
      <c r="C308" s="423"/>
      <c r="D308" s="423"/>
      <c r="E308" s="459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x14ac:dyDescent="0.25">
      <c r="A309" s="367"/>
      <c r="B309" s="451"/>
      <c r="C309" s="423"/>
      <c r="D309" s="423"/>
      <c r="E309" s="45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x14ac:dyDescent="0.25">
      <c r="A310" s="367"/>
      <c r="B310" s="451"/>
      <c r="C310" s="423"/>
      <c r="D310" s="423"/>
      <c r="E310" s="459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x14ac:dyDescent="0.25">
      <c r="A311" s="367"/>
      <c r="B311" s="451"/>
      <c r="C311" s="423"/>
      <c r="D311" s="423"/>
      <c r="E311" s="459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x14ac:dyDescent="0.25">
      <c r="A312" s="367"/>
      <c r="B312" s="451"/>
      <c r="C312" s="423"/>
      <c r="D312" s="423"/>
      <c r="E312" s="459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x14ac:dyDescent="0.25">
      <c r="A313" s="367"/>
      <c r="B313" s="451"/>
      <c r="C313" s="423"/>
      <c r="D313" s="423"/>
      <c r="E313" s="459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x14ac:dyDescent="0.25">
      <c r="A314" s="367"/>
      <c r="B314" s="451"/>
      <c r="C314" s="423"/>
      <c r="D314" s="423"/>
      <c r="E314" s="459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x14ac:dyDescent="0.25">
      <c r="A315" s="367"/>
      <c r="B315" s="451"/>
      <c r="C315" s="423"/>
      <c r="D315" s="423"/>
      <c r="E315" s="459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x14ac:dyDescent="0.25">
      <c r="A316" s="367"/>
      <c r="B316" s="451"/>
      <c r="C316" s="423"/>
      <c r="D316" s="423"/>
      <c r="E316" s="459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x14ac:dyDescent="0.25">
      <c r="A317" s="367"/>
      <c r="B317" s="451"/>
      <c r="C317" s="423"/>
      <c r="D317" s="423"/>
      <c r="E317" s="459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x14ac:dyDescent="0.25">
      <c r="A318" s="367"/>
      <c r="B318" s="451"/>
      <c r="C318" s="423"/>
      <c r="D318" s="423"/>
      <c r="E318" s="459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x14ac:dyDescent="0.25">
      <c r="A319" s="367"/>
      <c r="B319" s="451"/>
      <c r="C319" s="423"/>
      <c r="D319" s="423"/>
      <c r="E319" s="45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x14ac:dyDescent="0.25">
      <c r="A320" s="367"/>
      <c r="B320" s="451"/>
      <c r="C320" s="423"/>
      <c r="D320" s="423"/>
      <c r="E320" s="459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x14ac:dyDescent="0.25">
      <c r="A321" s="367"/>
      <c r="B321" s="451"/>
      <c r="C321" s="423"/>
      <c r="D321" s="423"/>
      <c r="E321" s="459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x14ac:dyDescent="0.25">
      <c r="A322" s="367"/>
      <c r="B322" s="451"/>
      <c r="C322" s="423"/>
      <c r="D322" s="423"/>
      <c r="E322" s="459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x14ac:dyDescent="0.25">
      <c r="A323" s="367"/>
      <c r="B323" s="451"/>
      <c r="C323" s="423"/>
      <c r="D323" s="423"/>
      <c r="E323" s="459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x14ac:dyDescent="0.25">
      <c r="A324" s="367"/>
      <c r="B324" s="451"/>
      <c r="C324" s="423"/>
      <c r="D324" s="423"/>
      <c r="E324" s="459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x14ac:dyDescent="0.25">
      <c r="A325" s="367"/>
      <c r="B325" s="451"/>
      <c r="C325" s="423"/>
      <c r="D325" s="423"/>
      <c r="E325" s="459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x14ac:dyDescent="0.25">
      <c r="A326" s="367"/>
      <c r="B326" s="451"/>
      <c r="C326" s="423"/>
      <c r="D326" s="423"/>
      <c r="E326" s="459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x14ac:dyDescent="0.25">
      <c r="A327" s="367"/>
      <c r="B327" s="451"/>
      <c r="C327" s="423"/>
      <c r="D327" s="423"/>
      <c r="E327" s="459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x14ac:dyDescent="0.25">
      <c r="A328" s="367"/>
      <c r="B328" s="451"/>
      <c r="C328" s="423"/>
      <c r="D328" s="423"/>
      <c r="E328" s="459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x14ac:dyDescent="0.25">
      <c r="A329" s="367"/>
      <c r="B329" s="451"/>
      <c r="C329" s="423"/>
      <c r="D329" s="423"/>
      <c r="E329" s="45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x14ac:dyDescent="0.25">
      <c r="A330" s="367"/>
      <c r="B330" s="451"/>
      <c r="C330" s="423"/>
      <c r="D330" s="423"/>
      <c r="E330" s="459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x14ac:dyDescent="0.25">
      <c r="A331" s="367"/>
      <c r="B331" s="451"/>
      <c r="C331" s="423"/>
      <c r="D331" s="423"/>
      <c r="E331" s="459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x14ac:dyDescent="0.25">
      <c r="A332" s="367"/>
      <c r="B332" s="451"/>
      <c r="C332" s="423"/>
      <c r="D332" s="423"/>
      <c r="E332" s="459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x14ac:dyDescent="0.25">
      <c r="A333" s="367"/>
      <c r="B333" s="451"/>
      <c r="C333" s="423"/>
      <c r="D333" s="423"/>
      <c r="E333" s="459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x14ac:dyDescent="0.25">
      <c r="A334" s="367"/>
      <c r="B334" s="451"/>
      <c r="C334" s="423"/>
      <c r="D334" s="423"/>
      <c r="E334" s="459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x14ac:dyDescent="0.25">
      <c r="A335" s="367"/>
      <c r="B335" s="451"/>
      <c r="C335" s="423"/>
      <c r="D335" s="423"/>
      <c r="E335" s="459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x14ac:dyDescent="0.25">
      <c r="A336" s="367"/>
      <c r="B336" s="451"/>
      <c r="C336" s="423"/>
      <c r="D336" s="423"/>
      <c r="E336" s="459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x14ac:dyDescent="0.25">
      <c r="A337" s="367"/>
      <c r="B337" s="451"/>
      <c r="C337" s="423"/>
      <c r="D337" s="423"/>
      <c r="E337" s="459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x14ac:dyDescent="0.25">
      <c r="A338" s="367"/>
      <c r="B338" s="451"/>
      <c r="C338" s="423"/>
      <c r="D338" s="423"/>
      <c r="E338" s="459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x14ac:dyDescent="0.25">
      <c r="A339" s="367"/>
      <c r="B339" s="451"/>
      <c r="C339" s="423"/>
      <c r="D339" s="423"/>
      <c r="E339" s="45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x14ac:dyDescent="0.25">
      <c r="A340" s="367"/>
      <c r="B340" s="451"/>
      <c r="C340" s="423"/>
      <c r="D340" s="423"/>
      <c r="E340" s="459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x14ac:dyDescent="0.25">
      <c r="A341" s="367"/>
      <c r="B341" s="451"/>
      <c r="C341" s="423"/>
      <c r="D341" s="423"/>
      <c r="E341" s="459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x14ac:dyDescent="0.25">
      <c r="A342" s="367"/>
      <c r="B342" s="451"/>
      <c r="C342" s="423"/>
      <c r="D342" s="423"/>
      <c r="E342" s="459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x14ac:dyDescent="0.25">
      <c r="A343" s="367"/>
      <c r="B343" s="451"/>
      <c r="C343" s="423"/>
      <c r="D343" s="423"/>
      <c r="E343" s="459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x14ac:dyDescent="0.25">
      <c r="A344" s="367"/>
      <c r="B344" s="451"/>
      <c r="C344" s="423"/>
      <c r="D344" s="423"/>
      <c r="E344" s="459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x14ac:dyDescent="0.25">
      <c r="A345" s="367"/>
      <c r="B345" s="451"/>
      <c r="C345" s="423"/>
      <c r="D345" s="423"/>
      <c r="E345" s="459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x14ac:dyDescent="0.25">
      <c r="C346" s="423"/>
      <c r="E346" s="459"/>
    </row>
    <row r="347" spans="1:60" x14ac:dyDescent="0.25">
      <c r="C347" s="423"/>
      <c r="E347" s="459"/>
    </row>
    <row r="348" spans="1:60" x14ac:dyDescent="0.25">
      <c r="C348" s="423"/>
      <c r="E348" s="459"/>
    </row>
    <row r="349" spans="1:60" x14ac:dyDescent="0.25">
      <c r="C349" s="423"/>
      <c r="E349" s="459"/>
    </row>
    <row r="350" spans="1:60" x14ac:dyDescent="0.25">
      <c r="E350" s="459"/>
    </row>
    <row r="351" spans="1:60" x14ac:dyDescent="0.25">
      <c r="E351" s="459"/>
    </row>
    <row r="352" spans="1:60" x14ac:dyDescent="0.25">
      <c r="E352" s="459"/>
    </row>
    <row r="353" spans="5:5" x14ac:dyDescent="0.25">
      <c r="E353" s="459"/>
    </row>
    <row r="354" spans="5:5" x14ac:dyDescent="0.25">
      <c r="E354" s="459"/>
    </row>
    <row r="355" spans="5:5" x14ac:dyDescent="0.25">
      <c r="E355" s="459"/>
    </row>
    <row r="356" spans="5:5" x14ac:dyDescent="0.25">
      <c r="E356" s="459"/>
    </row>
    <row r="357" spans="5:5" x14ac:dyDescent="0.25">
      <c r="E357" s="459"/>
    </row>
    <row r="358" spans="5:5" x14ac:dyDescent="0.25">
      <c r="E358" s="459"/>
    </row>
    <row r="359" spans="5:5" x14ac:dyDescent="0.25">
      <c r="E359" s="459"/>
    </row>
    <row r="360" spans="5:5" x14ac:dyDescent="0.25">
      <c r="E360" s="459"/>
    </row>
    <row r="361" spans="5:5" x14ac:dyDescent="0.25">
      <c r="E361" s="459"/>
    </row>
    <row r="362" spans="5:5" x14ac:dyDescent="0.25">
      <c r="E362" s="459"/>
    </row>
    <row r="363" spans="5:5" x14ac:dyDescent="0.25">
      <c r="E363" s="459"/>
    </row>
    <row r="364" spans="5:5" x14ac:dyDescent="0.25">
      <c r="E364" s="459"/>
    </row>
    <row r="365" spans="5:5" x14ac:dyDescent="0.25">
      <c r="E365" s="459"/>
    </row>
    <row r="366" spans="5:5" x14ac:dyDescent="0.25">
      <c r="E366" s="459"/>
    </row>
    <row r="367" spans="5:5" x14ac:dyDescent="0.25">
      <c r="E367" s="459"/>
    </row>
    <row r="368" spans="5:5" x14ac:dyDescent="0.25">
      <c r="E368" s="459"/>
    </row>
    <row r="369" spans="5:5" x14ac:dyDescent="0.25">
      <c r="E369" s="459"/>
    </row>
    <row r="370" spans="5:5" x14ac:dyDescent="0.25">
      <c r="E370" s="459"/>
    </row>
    <row r="371" spans="5:5" x14ac:dyDescent="0.25">
      <c r="E371" s="459"/>
    </row>
    <row r="372" spans="5:5" x14ac:dyDescent="0.25">
      <c r="E372" s="459"/>
    </row>
    <row r="373" spans="5:5" x14ac:dyDescent="0.25">
      <c r="E373" s="459"/>
    </row>
    <row r="374" spans="5:5" x14ac:dyDescent="0.25">
      <c r="E374" s="459"/>
    </row>
    <row r="375" spans="5:5" x14ac:dyDescent="0.25">
      <c r="E375" s="459"/>
    </row>
    <row r="376" spans="5:5" x14ac:dyDescent="0.25">
      <c r="E376" s="459"/>
    </row>
    <row r="377" spans="5:5" x14ac:dyDescent="0.25">
      <c r="E377" s="459"/>
    </row>
    <row r="378" spans="5:5" x14ac:dyDescent="0.25">
      <c r="E378" s="459"/>
    </row>
    <row r="379" spans="5:5" x14ac:dyDescent="0.25">
      <c r="E379" s="459"/>
    </row>
    <row r="380" spans="5:5" x14ac:dyDescent="0.25">
      <c r="E380" s="459"/>
    </row>
    <row r="381" spans="5:5" x14ac:dyDescent="0.25">
      <c r="E381" s="459"/>
    </row>
    <row r="382" spans="5:5" x14ac:dyDescent="0.25">
      <c r="E382" s="459"/>
    </row>
    <row r="383" spans="5:5" x14ac:dyDescent="0.25">
      <c r="E383" s="459"/>
    </row>
    <row r="384" spans="5:5" x14ac:dyDescent="0.25">
      <c r="E384" s="459"/>
    </row>
    <row r="385" spans="5:5" x14ac:dyDescent="0.25">
      <c r="E385" s="459"/>
    </row>
    <row r="386" spans="5:5" x14ac:dyDescent="0.25">
      <c r="E386" s="459"/>
    </row>
    <row r="387" spans="5:5" x14ac:dyDescent="0.25">
      <c r="E387" s="459"/>
    </row>
    <row r="388" spans="5:5" x14ac:dyDescent="0.25">
      <c r="E388" s="459"/>
    </row>
    <row r="389" spans="5:5" x14ac:dyDescent="0.25">
      <c r="E389" s="459"/>
    </row>
    <row r="390" spans="5:5" x14ac:dyDescent="0.25">
      <c r="E390" s="459"/>
    </row>
    <row r="391" spans="5:5" x14ac:dyDescent="0.25">
      <c r="E391" s="459"/>
    </row>
    <row r="392" spans="5:5" x14ac:dyDescent="0.25">
      <c r="E392" s="459"/>
    </row>
    <row r="393" spans="5:5" x14ac:dyDescent="0.25">
      <c r="E393" s="459"/>
    </row>
    <row r="394" spans="5:5" x14ac:dyDescent="0.25">
      <c r="E394" s="459"/>
    </row>
    <row r="395" spans="5:5" x14ac:dyDescent="0.25">
      <c r="E395" s="459"/>
    </row>
    <row r="396" spans="5:5" x14ac:dyDescent="0.25">
      <c r="E396" s="459"/>
    </row>
    <row r="397" spans="5:5" x14ac:dyDescent="0.25">
      <c r="E397" s="459"/>
    </row>
  </sheetData>
  <mergeCells count="1">
    <mergeCell ref="A3:D3"/>
  </mergeCells>
  <pageMargins left="0.25" right="0.25" top="0.38" bottom="0.3" header="0.3" footer="0.3"/>
  <pageSetup paperSize="9" scale="69" fitToHeight="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BH580"/>
  <sheetViews>
    <sheetView workbookViewId="0">
      <selection activeCell="BP170" sqref="BP170"/>
    </sheetView>
  </sheetViews>
  <sheetFormatPr defaultRowHeight="12.75" x14ac:dyDescent="0.2"/>
  <cols>
    <col min="1" max="1" width="10.85546875" style="9" customWidth="1" collapsed="1"/>
    <col min="2" max="2" width="63.7109375" style="10" customWidth="1" collapsed="1"/>
    <col min="3" max="12" width="15.42578125" style="9" customWidth="1" collapsed="1"/>
    <col min="13" max="16384" width="9.140625" style="9" collapsed="1"/>
  </cols>
  <sheetData>
    <row r="1" spans="1:60" x14ac:dyDescent="0.2">
      <c r="A1" s="513" t="s">
        <v>90</v>
      </c>
      <c r="B1" s="513" t="s">
        <v>102</v>
      </c>
      <c r="C1" s="513" t="s">
        <v>102</v>
      </c>
      <c r="D1" s="513" t="s">
        <v>102</v>
      </c>
      <c r="E1" s="513" t="s">
        <v>102</v>
      </c>
      <c r="F1" s="513" t="s">
        <v>102</v>
      </c>
      <c r="G1" s="513" t="s">
        <v>102</v>
      </c>
      <c r="H1" s="513" t="s">
        <v>102</v>
      </c>
      <c r="I1" s="513" t="s">
        <v>102</v>
      </c>
      <c r="J1" s="513" t="s">
        <v>102</v>
      </c>
      <c r="K1" s="513" t="s">
        <v>102</v>
      </c>
      <c r="L1" s="513" t="s">
        <v>102</v>
      </c>
    </row>
    <row r="2" spans="1:60" ht="15" x14ac:dyDescent="0.25">
      <c r="A2" t="s">
        <v>102</v>
      </c>
      <c r="B2" t="s">
        <v>102</v>
      </c>
      <c r="C2" s="484" t="s">
        <v>102</v>
      </c>
      <c r="D2" s="484" t="s">
        <v>102</v>
      </c>
      <c r="E2" s="484" t="s">
        <v>102</v>
      </c>
      <c r="F2" s="484" t="s">
        <v>102</v>
      </c>
      <c r="G2" s="484" t="s">
        <v>102</v>
      </c>
      <c r="H2" s="484" t="s">
        <v>102</v>
      </c>
      <c r="I2" s="484" t="s">
        <v>102</v>
      </c>
      <c r="J2" s="484" t="s">
        <v>102</v>
      </c>
      <c r="K2" s="484" t="s">
        <v>102</v>
      </c>
      <c r="L2" s="484" t="s">
        <v>102</v>
      </c>
    </row>
    <row r="3" spans="1:60" ht="15" x14ac:dyDescent="0.25">
      <c r="A3" t="s">
        <v>102</v>
      </c>
      <c r="B3" t="s">
        <v>102</v>
      </c>
      <c r="C3" s="514" t="s">
        <v>102</v>
      </c>
      <c r="D3" s="514" t="s">
        <v>102</v>
      </c>
      <c r="E3" s="514" t="s">
        <v>102</v>
      </c>
      <c r="F3" s="514" t="s">
        <v>102</v>
      </c>
      <c r="G3" s="514" t="s">
        <v>102</v>
      </c>
      <c r="H3" s="514" t="s">
        <v>102</v>
      </c>
      <c r="I3" s="514" t="s">
        <v>102</v>
      </c>
      <c r="J3" s="514" t="s">
        <v>102</v>
      </c>
      <c r="K3" s="514" t="s">
        <v>102</v>
      </c>
      <c r="L3" s="514" t="s">
        <v>102</v>
      </c>
    </row>
    <row r="4" spans="1:60" ht="25.5" customHeight="1" x14ac:dyDescent="0.25">
      <c r="A4" s="504" t="s">
        <v>64</v>
      </c>
      <c r="B4" s="504" t="s">
        <v>78</v>
      </c>
      <c r="C4" s="497" t="s">
        <v>49</v>
      </c>
      <c r="D4" s="497" t="s">
        <v>102</v>
      </c>
      <c r="E4" s="497" t="s">
        <v>97</v>
      </c>
      <c r="F4" s="497" t="s">
        <v>102</v>
      </c>
      <c r="G4" s="497" t="s">
        <v>98</v>
      </c>
      <c r="H4" s="497" t="s">
        <v>102</v>
      </c>
      <c r="I4" s="497" t="s">
        <v>99</v>
      </c>
      <c r="J4" s="497" t="s">
        <v>102</v>
      </c>
      <c r="K4" s="497" t="s">
        <v>100</v>
      </c>
      <c r="L4" s="497" t="s">
        <v>102</v>
      </c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23.25" customHeight="1" x14ac:dyDescent="0.25">
      <c r="A5" s="504" t="s">
        <v>102</v>
      </c>
      <c r="B5" s="504" t="s">
        <v>102</v>
      </c>
      <c r="C5" s="17" t="s">
        <v>38</v>
      </c>
      <c r="D5" s="17" t="s">
        <v>39</v>
      </c>
      <c r="E5" s="17" t="s">
        <v>38</v>
      </c>
      <c r="F5" s="17" t="s">
        <v>39</v>
      </c>
      <c r="G5" s="17" t="s">
        <v>38</v>
      </c>
      <c r="H5" s="17" t="s">
        <v>39</v>
      </c>
      <c r="I5" s="17" t="s">
        <v>38</v>
      </c>
      <c r="J5" s="17" t="s">
        <v>39</v>
      </c>
      <c r="K5" s="17" t="s">
        <v>38</v>
      </c>
      <c r="L5" s="17" t="s">
        <v>39</v>
      </c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105">
        <v>1</v>
      </c>
      <c r="B6" s="88" t="s">
        <v>293</v>
      </c>
      <c r="C6" s="125">
        <v>0</v>
      </c>
      <c r="D6" s="125">
        <v>0</v>
      </c>
      <c r="E6" s="126">
        <v>0</v>
      </c>
      <c r="F6" s="126">
        <v>1372718010</v>
      </c>
      <c r="G6" s="126">
        <v>0</v>
      </c>
      <c r="H6" s="126">
        <v>1372718010</v>
      </c>
      <c r="I6" s="126">
        <v>1372718010</v>
      </c>
      <c r="J6" s="126">
        <v>0</v>
      </c>
      <c r="K6" s="127">
        <v>0</v>
      </c>
      <c r="L6" s="127">
        <v>0</v>
      </c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s="105">
        <v>11</v>
      </c>
      <c r="B7" s="88" t="s">
        <v>800</v>
      </c>
      <c r="C7" s="78" t="s">
        <v>102</v>
      </c>
      <c r="D7" s="78" t="s">
        <v>102</v>
      </c>
      <c r="E7" s="78" t="s">
        <v>102</v>
      </c>
      <c r="F7" s="78" t="s">
        <v>102</v>
      </c>
      <c r="G7" s="78" t="s">
        <v>102</v>
      </c>
      <c r="H7" s="78" t="s">
        <v>102</v>
      </c>
      <c r="I7" s="78" t="s">
        <v>102</v>
      </c>
      <c r="J7" s="78" t="s">
        <v>102</v>
      </c>
      <c r="K7" s="78" t="s">
        <v>102</v>
      </c>
      <c r="L7" s="78" t="s">
        <v>102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15" x14ac:dyDescent="0.25">
      <c r="A8" s="105">
        <v>110</v>
      </c>
      <c r="B8" s="88" t="s">
        <v>801</v>
      </c>
      <c r="C8" s="78" t="s">
        <v>102</v>
      </c>
      <c r="D8" s="78" t="s">
        <v>102</v>
      </c>
      <c r="E8" s="78" t="s">
        <v>102</v>
      </c>
      <c r="F8" s="78" t="s">
        <v>102</v>
      </c>
      <c r="G8" s="78" t="s">
        <v>102</v>
      </c>
      <c r="H8" s="78" t="s">
        <v>102</v>
      </c>
      <c r="I8" s="78" t="s">
        <v>102</v>
      </c>
      <c r="J8" s="78" t="s">
        <v>102</v>
      </c>
      <c r="K8" s="78" t="s">
        <v>102</v>
      </c>
      <c r="L8" s="78" t="s">
        <v>102</v>
      </c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 s="105">
        <v>1100</v>
      </c>
      <c r="B9" s="88" t="s">
        <v>802</v>
      </c>
      <c r="C9" s="78" t="s">
        <v>102</v>
      </c>
      <c r="D9" s="78" t="s">
        <v>102</v>
      </c>
      <c r="E9" s="78" t="s">
        <v>102</v>
      </c>
      <c r="F9" s="78" t="s">
        <v>102</v>
      </c>
      <c r="G9" s="78" t="s">
        <v>102</v>
      </c>
      <c r="H9" s="78" t="s">
        <v>102</v>
      </c>
      <c r="I9" s="78" t="s">
        <v>102</v>
      </c>
      <c r="J9" s="78" t="s">
        <v>102</v>
      </c>
      <c r="K9" s="78" t="s">
        <v>102</v>
      </c>
      <c r="L9" s="78" t="s">
        <v>102</v>
      </c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25.5" x14ac:dyDescent="0.25">
      <c r="A10" s="117">
        <v>110001</v>
      </c>
      <c r="B10" s="21" t="s">
        <v>803</v>
      </c>
      <c r="C10" s="128" t="s">
        <v>102</v>
      </c>
      <c r="D10" s="128" t="s">
        <v>102</v>
      </c>
      <c r="E10" s="128" t="s">
        <v>102</v>
      </c>
      <c r="F10" s="128" t="s">
        <v>102</v>
      </c>
      <c r="G10" s="128" t="s">
        <v>102</v>
      </c>
      <c r="H10" s="128" t="s">
        <v>102</v>
      </c>
      <c r="I10" s="128" t="s">
        <v>102</v>
      </c>
      <c r="J10" s="128" t="s">
        <v>102</v>
      </c>
      <c r="K10" s="128" t="s">
        <v>102</v>
      </c>
      <c r="L10" s="128" t="s">
        <v>102</v>
      </c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 s="117">
        <v>110002</v>
      </c>
      <c r="B11" s="21" t="s">
        <v>804</v>
      </c>
      <c r="C11" s="128" t="s">
        <v>102</v>
      </c>
      <c r="D11" s="128" t="s">
        <v>102</v>
      </c>
      <c r="E11" s="128" t="s">
        <v>102</v>
      </c>
      <c r="F11" s="128" t="s">
        <v>102</v>
      </c>
      <c r="G11" s="128" t="s">
        <v>102</v>
      </c>
      <c r="H11" s="128" t="s">
        <v>102</v>
      </c>
      <c r="I11" s="128" t="s">
        <v>102</v>
      </c>
      <c r="J11" s="128" t="s">
        <v>102</v>
      </c>
      <c r="K11" s="128" t="s">
        <v>102</v>
      </c>
      <c r="L11" s="128" t="s">
        <v>102</v>
      </c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 s="117">
        <v>110003</v>
      </c>
      <c r="B12" s="21" t="s">
        <v>805</v>
      </c>
      <c r="C12" s="128" t="s">
        <v>102</v>
      </c>
      <c r="D12" s="128" t="s">
        <v>102</v>
      </c>
      <c r="E12" s="128" t="s">
        <v>102</v>
      </c>
      <c r="F12" s="128" t="s">
        <v>102</v>
      </c>
      <c r="G12" s="128" t="s">
        <v>102</v>
      </c>
      <c r="H12" s="128" t="s">
        <v>102</v>
      </c>
      <c r="I12" s="128" t="s">
        <v>102</v>
      </c>
      <c r="J12" s="128" t="s">
        <v>102</v>
      </c>
      <c r="K12" s="128" t="s">
        <v>102</v>
      </c>
      <c r="L12" s="128" t="s">
        <v>102</v>
      </c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 s="117">
        <v>110004</v>
      </c>
      <c r="B13" s="21" t="s">
        <v>806</v>
      </c>
      <c r="C13" s="128" t="s">
        <v>102</v>
      </c>
      <c r="D13" s="128" t="s">
        <v>102</v>
      </c>
      <c r="E13" s="128" t="s">
        <v>102</v>
      </c>
      <c r="F13" s="128" t="s">
        <v>102</v>
      </c>
      <c r="G13" s="128" t="s">
        <v>102</v>
      </c>
      <c r="H13" s="128" t="s">
        <v>102</v>
      </c>
      <c r="I13" s="128" t="s">
        <v>102</v>
      </c>
      <c r="J13" s="128" t="s">
        <v>102</v>
      </c>
      <c r="K13" s="128" t="s">
        <v>102</v>
      </c>
      <c r="L13" s="128" t="s">
        <v>102</v>
      </c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51.75" x14ac:dyDescent="0.25">
      <c r="A14" s="117">
        <v>110005</v>
      </c>
      <c r="B14" s="129" t="s">
        <v>1054</v>
      </c>
      <c r="C14" s="128" t="s">
        <v>102</v>
      </c>
      <c r="D14" s="128" t="s">
        <v>102</v>
      </c>
      <c r="E14" s="128" t="s">
        <v>102</v>
      </c>
      <c r="F14" s="128" t="s">
        <v>102</v>
      </c>
      <c r="G14" s="128" t="s">
        <v>102</v>
      </c>
      <c r="H14" s="128" t="s">
        <v>102</v>
      </c>
      <c r="I14" s="128" t="s">
        <v>102</v>
      </c>
      <c r="J14" s="128" t="s">
        <v>102</v>
      </c>
      <c r="K14" s="128" t="s">
        <v>102</v>
      </c>
      <c r="L14" s="128" t="s">
        <v>102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25.5" x14ac:dyDescent="0.25">
      <c r="A15" s="117">
        <v>110006</v>
      </c>
      <c r="B15" s="21" t="s">
        <v>807</v>
      </c>
      <c r="C15" s="128" t="s">
        <v>102</v>
      </c>
      <c r="D15" s="128" t="s">
        <v>102</v>
      </c>
      <c r="E15" s="128" t="s">
        <v>102</v>
      </c>
      <c r="F15" s="128" t="s">
        <v>102</v>
      </c>
      <c r="G15" s="128" t="s">
        <v>102</v>
      </c>
      <c r="H15" s="128" t="s">
        <v>102</v>
      </c>
      <c r="I15" s="128" t="s">
        <v>102</v>
      </c>
      <c r="J15" s="128" t="s">
        <v>102</v>
      </c>
      <c r="K15" s="128" t="s">
        <v>102</v>
      </c>
      <c r="L15" s="128" t="s">
        <v>102</v>
      </c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25.5" x14ac:dyDescent="0.25">
      <c r="A16" s="117">
        <v>110007</v>
      </c>
      <c r="B16" s="21" t="s">
        <v>808</v>
      </c>
      <c r="C16" s="128" t="s">
        <v>102</v>
      </c>
      <c r="D16" s="128" t="s">
        <v>102</v>
      </c>
      <c r="E16" s="128" t="s">
        <v>102</v>
      </c>
      <c r="F16" s="128" t="s">
        <v>102</v>
      </c>
      <c r="G16" s="128" t="s">
        <v>102</v>
      </c>
      <c r="H16" s="128" t="s">
        <v>102</v>
      </c>
      <c r="I16" s="128" t="s">
        <v>102</v>
      </c>
      <c r="J16" s="128" t="s">
        <v>102</v>
      </c>
      <c r="K16" s="128" t="s">
        <v>102</v>
      </c>
      <c r="L16" s="128" t="s">
        <v>102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 s="117">
        <v>110008</v>
      </c>
      <c r="B17" s="21" t="s">
        <v>809</v>
      </c>
      <c r="C17" s="128" t="s">
        <v>102</v>
      </c>
      <c r="D17" s="128" t="s">
        <v>102</v>
      </c>
      <c r="E17" s="128" t="s">
        <v>102</v>
      </c>
      <c r="F17" s="128" t="s">
        <v>102</v>
      </c>
      <c r="G17" s="128" t="s">
        <v>102</v>
      </c>
      <c r="H17" s="128" t="s">
        <v>102</v>
      </c>
      <c r="I17" s="128" t="s">
        <v>102</v>
      </c>
      <c r="J17" s="128" t="s">
        <v>102</v>
      </c>
      <c r="K17" s="128" t="s">
        <v>102</v>
      </c>
      <c r="L17" s="128" t="s">
        <v>102</v>
      </c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 s="108">
        <v>1101</v>
      </c>
      <c r="B18" s="88" t="s">
        <v>810</v>
      </c>
      <c r="C18" s="78" t="s">
        <v>102</v>
      </c>
      <c r="D18" s="78" t="s">
        <v>102</v>
      </c>
      <c r="E18" s="78" t="s">
        <v>102</v>
      </c>
      <c r="F18" s="78" t="s">
        <v>102</v>
      </c>
      <c r="G18" s="78" t="s">
        <v>102</v>
      </c>
      <c r="H18" s="78" t="s">
        <v>102</v>
      </c>
      <c r="I18" s="78" t="s">
        <v>102</v>
      </c>
      <c r="J18" s="78" t="s">
        <v>102</v>
      </c>
      <c r="K18" s="78" t="s">
        <v>102</v>
      </c>
      <c r="L18" s="78" t="s">
        <v>102</v>
      </c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 s="117">
        <v>110101</v>
      </c>
      <c r="B19" s="21" t="s">
        <v>811</v>
      </c>
      <c r="C19" s="128" t="s">
        <v>102</v>
      </c>
      <c r="D19" s="128" t="s">
        <v>102</v>
      </c>
      <c r="E19" s="128" t="s">
        <v>102</v>
      </c>
      <c r="F19" s="128" t="s">
        <v>102</v>
      </c>
      <c r="G19" s="128" t="s">
        <v>102</v>
      </c>
      <c r="H19" s="128" t="s">
        <v>102</v>
      </c>
      <c r="I19" s="128" t="s">
        <v>102</v>
      </c>
      <c r="J19" s="128" t="s">
        <v>102</v>
      </c>
      <c r="K19" s="128" t="s">
        <v>102</v>
      </c>
      <c r="L19" s="128" t="s">
        <v>102</v>
      </c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25.5" x14ac:dyDescent="0.25">
      <c r="A20" s="108">
        <v>1102</v>
      </c>
      <c r="B20" s="88" t="s">
        <v>814</v>
      </c>
      <c r="C20" s="78" t="s">
        <v>102</v>
      </c>
      <c r="D20" s="78" t="s">
        <v>102</v>
      </c>
      <c r="E20" s="78" t="s">
        <v>102</v>
      </c>
      <c r="F20" s="78" t="s">
        <v>102</v>
      </c>
      <c r="G20" s="78" t="s">
        <v>102</v>
      </c>
      <c r="H20" s="78" t="s">
        <v>102</v>
      </c>
      <c r="I20" s="78" t="s">
        <v>102</v>
      </c>
      <c r="J20" s="78" t="s">
        <v>102</v>
      </c>
      <c r="K20" s="78" t="s">
        <v>102</v>
      </c>
      <c r="L20" s="78" t="s">
        <v>102</v>
      </c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25.5" x14ac:dyDescent="0.25">
      <c r="A21" s="117">
        <v>110201</v>
      </c>
      <c r="B21" s="21" t="s">
        <v>812</v>
      </c>
      <c r="C21" s="128" t="s">
        <v>102</v>
      </c>
      <c r="D21" s="128" t="s">
        <v>102</v>
      </c>
      <c r="E21" s="128" t="s">
        <v>102</v>
      </c>
      <c r="F21" s="128" t="s">
        <v>102</v>
      </c>
      <c r="G21" s="128" t="s">
        <v>102</v>
      </c>
      <c r="H21" s="128" t="s">
        <v>102</v>
      </c>
      <c r="I21" s="128" t="s">
        <v>102</v>
      </c>
      <c r="J21" s="128" t="s">
        <v>102</v>
      </c>
      <c r="K21" s="128" t="s">
        <v>102</v>
      </c>
      <c r="L21" s="128" t="s">
        <v>102</v>
      </c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 s="108">
        <v>1103</v>
      </c>
      <c r="B22" s="88" t="s">
        <v>815</v>
      </c>
      <c r="C22" s="78" t="s">
        <v>102</v>
      </c>
      <c r="D22" s="78" t="s">
        <v>102</v>
      </c>
      <c r="E22" s="78" t="s">
        <v>102</v>
      </c>
      <c r="F22" s="78" t="s">
        <v>102</v>
      </c>
      <c r="G22" s="78" t="s">
        <v>102</v>
      </c>
      <c r="H22" s="78" t="s">
        <v>102</v>
      </c>
      <c r="I22" s="78" t="s">
        <v>102</v>
      </c>
      <c r="J22" s="78" t="s">
        <v>102</v>
      </c>
      <c r="K22" s="78" t="s">
        <v>102</v>
      </c>
      <c r="L22" s="78" t="s">
        <v>102</v>
      </c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 s="117">
        <v>110301</v>
      </c>
      <c r="B23" s="21" t="s">
        <v>813</v>
      </c>
      <c r="C23" s="128" t="s">
        <v>102</v>
      </c>
      <c r="D23" s="128" t="s">
        <v>102</v>
      </c>
      <c r="E23" s="128" t="s">
        <v>102</v>
      </c>
      <c r="F23" s="128" t="s">
        <v>102</v>
      </c>
      <c r="G23" s="128" t="s">
        <v>102</v>
      </c>
      <c r="H23" s="128" t="s">
        <v>102</v>
      </c>
      <c r="I23" s="128" t="s">
        <v>102</v>
      </c>
      <c r="J23" s="128" t="s">
        <v>102</v>
      </c>
      <c r="K23" s="128" t="s">
        <v>102</v>
      </c>
      <c r="L23" s="128" t="s">
        <v>102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 s="108">
        <v>1104</v>
      </c>
      <c r="B24" s="88" t="s">
        <v>816</v>
      </c>
      <c r="C24" s="78" t="s">
        <v>102</v>
      </c>
      <c r="D24" s="78" t="s">
        <v>102</v>
      </c>
      <c r="E24" s="78" t="s">
        <v>102</v>
      </c>
      <c r="F24" s="78" t="s">
        <v>102</v>
      </c>
      <c r="G24" s="78" t="s">
        <v>102</v>
      </c>
      <c r="H24" s="78" t="s">
        <v>102</v>
      </c>
      <c r="I24" s="78" t="s">
        <v>102</v>
      </c>
      <c r="J24" s="78" t="s">
        <v>102</v>
      </c>
      <c r="K24" s="78" t="s">
        <v>102</v>
      </c>
      <c r="L24" s="78" t="s">
        <v>102</v>
      </c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 s="117">
        <v>110401</v>
      </c>
      <c r="B25" s="21" t="s">
        <v>294</v>
      </c>
      <c r="C25" s="128" t="s">
        <v>102</v>
      </c>
      <c r="D25" s="128" t="s">
        <v>102</v>
      </c>
      <c r="E25" s="128" t="s">
        <v>102</v>
      </c>
      <c r="F25" s="128" t="s">
        <v>102</v>
      </c>
      <c r="G25" s="128" t="s">
        <v>102</v>
      </c>
      <c r="H25" s="128" t="s">
        <v>102</v>
      </c>
      <c r="I25" s="128" t="s">
        <v>102</v>
      </c>
      <c r="J25" s="128" t="s">
        <v>102</v>
      </c>
      <c r="K25" s="128" t="s">
        <v>102</v>
      </c>
      <c r="L25" s="128" t="s">
        <v>102</v>
      </c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 s="108">
        <v>112</v>
      </c>
      <c r="B26" s="88" t="s">
        <v>817</v>
      </c>
      <c r="C26" s="78" t="s">
        <v>102</v>
      </c>
      <c r="D26" s="78" t="s">
        <v>102</v>
      </c>
      <c r="E26" s="78" t="s">
        <v>102</v>
      </c>
      <c r="F26" s="78" t="s">
        <v>102</v>
      </c>
      <c r="G26" s="78" t="s">
        <v>102</v>
      </c>
      <c r="H26" s="78" t="s">
        <v>102</v>
      </c>
      <c r="I26" s="78" t="s">
        <v>102</v>
      </c>
      <c r="J26" s="78" t="s">
        <v>102</v>
      </c>
      <c r="K26" s="78" t="s">
        <v>102</v>
      </c>
      <c r="L26" s="78" t="s">
        <v>102</v>
      </c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 s="117">
        <v>112001</v>
      </c>
      <c r="B27" s="21" t="s">
        <v>821</v>
      </c>
      <c r="C27" s="128" t="s">
        <v>102</v>
      </c>
      <c r="D27" s="128" t="s">
        <v>102</v>
      </c>
      <c r="E27" s="128" t="s">
        <v>102</v>
      </c>
      <c r="F27" s="128" t="s">
        <v>102</v>
      </c>
      <c r="G27" s="128" t="s">
        <v>102</v>
      </c>
      <c r="H27" s="128" t="s">
        <v>102</v>
      </c>
      <c r="I27" s="128" t="s">
        <v>102</v>
      </c>
      <c r="J27" s="128" t="s">
        <v>102</v>
      </c>
      <c r="K27" s="128" t="s">
        <v>102</v>
      </c>
      <c r="L27" s="128" t="s">
        <v>102</v>
      </c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 s="117">
        <v>112002</v>
      </c>
      <c r="B28" s="21" t="s">
        <v>822</v>
      </c>
      <c r="C28" s="128" t="s">
        <v>102</v>
      </c>
      <c r="D28" s="128" t="s">
        <v>102</v>
      </c>
      <c r="E28" s="128" t="s">
        <v>102</v>
      </c>
      <c r="F28" s="128" t="s">
        <v>102</v>
      </c>
      <c r="G28" s="128" t="s">
        <v>102</v>
      </c>
      <c r="H28" s="128" t="s">
        <v>102</v>
      </c>
      <c r="I28" s="128" t="s">
        <v>102</v>
      </c>
      <c r="J28" s="128" t="s">
        <v>102</v>
      </c>
      <c r="K28" s="128" t="s">
        <v>102</v>
      </c>
      <c r="L28" s="128" t="s">
        <v>102</v>
      </c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 s="117">
        <v>112003</v>
      </c>
      <c r="B29" s="21" t="s">
        <v>823</v>
      </c>
      <c r="C29" s="128" t="s">
        <v>102</v>
      </c>
      <c r="D29" s="128" t="s">
        <v>102</v>
      </c>
      <c r="E29" s="128" t="s">
        <v>102</v>
      </c>
      <c r="F29" s="128" t="s">
        <v>102</v>
      </c>
      <c r="G29" s="128" t="s">
        <v>102</v>
      </c>
      <c r="H29" s="128" t="s">
        <v>102</v>
      </c>
      <c r="I29" s="128" t="s">
        <v>102</v>
      </c>
      <c r="J29" s="128" t="s">
        <v>102</v>
      </c>
      <c r="K29" s="128" t="s">
        <v>102</v>
      </c>
      <c r="L29" s="128" t="s">
        <v>102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 s="117">
        <v>112004</v>
      </c>
      <c r="B30" s="21" t="s">
        <v>824</v>
      </c>
      <c r="C30" s="128" t="s">
        <v>102</v>
      </c>
      <c r="D30" s="128" t="s">
        <v>102</v>
      </c>
      <c r="E30" s="128" t="s">
        <v>102</v>
      </c>
      <c r="F30" s="128" t="s">
        <v>102</v>
      </c>
      <c r="G30" s="128" t="s">
        <v>102</v>
      </c>
      <c r="H30" s="128" t="s">
        <v>102</v>
      </c>
      <c r="I30" s="128" t="s">
        <v>102</v>
      </c>
      <c r="J30" s="128" t="s">
        <v>102</v>
      </c>
      <c r="K30" s="128" t="s">
        <v>102</v>
      </c>
      <c r="L30" s="128" t="s">
        <v>102</v>
      </c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15" x14ac:dyDescent="0.25">
      <c r="A31" s="117">
        <v>112005</v>
      </c>
      <c r="B31" s="21" t="s">
        <v>825</v>
      </c>
      <c r="C31" s="128" t="s">
        <v>102</v>
      </c>
      <c r="D31" s="128" t="s">
        <v>102</v>
      </c>
      <c r="E31" s="128" t="s">
        <v>102</v>
      </c>
      <c r="F31" s="128" t="s">
        <v>102</v>
      </c>
      <c r="G31" s="128" t="s">
        <v>102</v>
      </c>
      <c r="H31" s="128" t="s">
        <v>102</v>
      </c>
      <c r="I31" s="128" t="s">
        <v>102</v>
      </c>
      <c r="J31" s="128" t="s">
        <v>102</v>
      </c>
      <c r="K31" s="128" t="s">
        <v>102</v>
      </c>
      <c r="L31" s="128" t="s">
        <v>102</v>
      </c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 s="108">
        <v>113</v>
      </c>
      <c r="B32" s="88" t="s">
        <v>818</v>
      </c>
      <c r="C32" s="78" t="s">
        <v>102</v>
      </c>
      <c r="D32" s="78" t="s">
        <v>102</v>
      </c>
      <c r="E32" s="78" t="s">
        <v>102</v>
      </c>
      <c r="F32" s="78" t="s">
        <v>102</v>
      </c>
      <c r="G32" s="78" t="s">
        <v>102</v>
      </c>
      <c r="H32" s="78" t="s">
        <v>102</v>
      </c>
      <c r="I32" s="78" t="s">
        <v>102</v>
      </c>
      <c r="J32" s="78" t="s">
        <v>102</v>
      </c>
      <c r="K32" s="78" t="s">
        <v>102</v>
      </c>
      <c r="L32" s="78" t="s">
        <v>102</v>
      </c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 s="117">
        <v>113001</v>
      </c>
      <c r="B33" s="21" t="s">
        <v>826</v>
      </c>
      <c r="C33" s="128" t="s">
        <v>102</v>
      </c>
      <c r="D33" s="128" t="s">
        <v>102</v>
      </c>
      <c r="E33" s="128" t="s">
        <v>102</v>
      </c>
      <c r="F33" s="128" t="s">
        <v>102</v>
      </c>
      <c r="G33" s="128" t="s">
        <v>102</v>
      </c>
      <c r="H33" s="128" t="s">
        <v>102</v>
      </c>
      <c r="I33" s="128" t="s">
        <v>102</v>
      </c>
      <c r="J33" s="128" t="s">
        <v>102</v>
      </c>
      <c r="K33" s="128" t="s">
        <v>102</v>
      </c>
      <c r="L33" s="128" t="s">
        <v>102</v>
      </c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 s="117">
        <v>113002</v>
      </c>
      <c r="B34" s="21" t="s">
        <v>827</v>
      </c>
      <c r="C34" s="128" t="s">
        <v>102</v>
      </c>
      <c r="D34" s="128" t="s">
        <v>102</v>
      </c>
      <c r="E34" s="128" t="s">
        <v>102</v>
      </c>
      <c r="F34" s="128" t="s">
        <v>102</v>
      </c>
      <c r="G34" s="128" t="s">
        <v>102</v>
      </c>
      <c r="H34" s="128" t="s">
        <v>102</v>
      </c>
      <c r="I34" s="128" t="s">
        <v>102</v>
      </c>
      <c r="J34" s="128" t="s">
        <v>102</v>
      </c>
      <c r="K34" s="128" t="s">
        <v>102</v>
      </c>
      <c r="L34" s="128" t="s">
        <v>102</v>
      </c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 s="117">
        <v>113003</v>
      </c>
      <c r="B35" s="21" t="s">
        <v>828</v>
      </c>
      <c r="C35" s="128" t="s">
        <v>102</v>
      </c>
      <c r="D35" s="128" t="s">
        <v>102</v>
      </c>
      <c r="E35" s="128" t="s">
        <v>102</v>
      </c>
      <c r="F35" s="128" t="s">
        <v>102</v>
      </c>
      <c r="G35" s="128" t="s">
        <v>102</v>
      </c>
      <c r="H35" s="128" t="s">
        <v>102</v>
      </c>
      <c r="I35" s="128" t="s">
        <v>102</v>
      </c>
      <c r="J35" s="128" t="s">
        <v>102</v>
      </c>
      <c r="K35" s="128" t="s">
        <v>102</v>
      </c>
      <c r="L35" s="128" t="s">
        <v>102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 s="117">
        <v>113004</v>
      </c>
      <c r="B36" s="21" t="s">
        <v>829</v>
      </c>
      <c r="C36" s="128" t="s">
        <v>102</v>
      </c>
      <c r="D36" s="128" t="s">
        <v>102</v>
      </c>
      <c r="E36" s="128" t="s">
        <v>102</v>
      </c>
      <c r="F36" s="128" t="s">
        <v>102</v>
      </c>
      <c r="G36" s="128" t="s">
        <v>102</v>
      </c>
      <c r="H36" s="128" t="s">
        <v>102</v>
      </c>
      <c r="I36" s="128" t="s">
        <v>102</v>
      </c>
      <c r="J36" s="128" t="s">
        <v>102</v>
      </c>
      <c r="K36" s="128" t="s">
        <v>102</v>
      </c>
      <c r="L36" s="128" t="s">
        <v>102</v>
      </c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 s="117">
        <v>114</v>
      </c>
      <c r="B37" s="21" t="s">
        <v>819</v>
      </c>
      <c r="C37" s="128" t="s">
        <v>102</v>
      </c>
      <c r="D37" s="128" t="s">
        <v>102</v>
      </c>
      <c r="E37" s="128" t="s">
        <v>102</v>
      </c>
      <c r="F37" s="128" t="s">
        <v>102</v>
      </c>
      <c r="G37" s="128" t="s">
        <v>102</v>
      </c>
      <c r="H37" s="128" t="s">
        <v>102</v>
      </c>
      <c r="I37" s="128" t="s">
        <v>102</v>
      </c>
      <c r="J37" s="128" t="s">
        <v>102</v>
      </c>
      <c r="K37" s="128" t="s">
        <v>102</v>
      </c>
      <c r="L37" s="128" t="s">
        <v>102</v>
      </c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 s="66">
        <v>114001</v>
      </c>
      <c r="B38" s="88" t="s">
        <v>830</v>
      </c>
      <c r="C38" s="78" t="s">
        <v>102</v>
      </c>
      <c r="D38" s="78" t="s">
        <v>102</v>
      </c>
      <c r="E38" s="78" t="s">
        <v>102</v>
      </c>
      <c r="F38" s="78" t="s">
        <v>102</v>
      </c>
      <c r="G38" s="78" t="s">
        <v>102</v>
      </c>
      <c r="H38" s="78" t="s">
        <v>102</v>
      </c>
      <c r="I38" s="78" t="s">
        <v>102</v>
      </c>
      <c r="J38" s="78" t="s">
        <v>102</v>
      </c>
      <c r="K38" s="78" t="s">
        <v>102</v>
      </c>
      <c r="L38" s="78" t="s">
        <v>102</v>
      </c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 s="117">
        <v>114002</v>
      </c>
      <c r="B39" s="21" t="s">
        <v>831</v>
      </c>
      <c r="C39" s="128" t="s">
        <v>102</v>
      </c>
      <c r="D39" s="128" t="s">
        <v>102</v>
      </c>
      <c r="E39" s="128" t="s">
        <v>102</v>
      </c>
      <c r="F39" s="128" t="s">
        <v>102</v>
      </c>
      <c r="G39" s="128" t="s">
        <v>102</v>
      </c>
      <c r="H39" s="128" t="s">
        <v>102</v>
      </c>
      <c r="I39" s="128" t="s">
        <v>102</v>
      </c>
      <c r="J39" s="128" t="s">
        <v>102</v>
      </c>
      <c r="K39" s="128" t="s">
        <v>102</v>
      </c>
      <c r="L39" s="128" t="s">
        <v>102</v>
      </c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 s="117">
        <v>114003</v>
      </c>
      <c r="B40" s="21" t="s">
        <v>832</v>
      </c>
      <c r="C40" s="128" t="s">
        <v>102</v>
      </c>
      <c r="D40" s="128" t="s">
        <v>102</v>
      </c>
      <c r="E40" s="128" t="s">
        <v>102</v>
      </c>
      <c r="F40" s="128" t="s">
        <v>102</v>
      </c>
      <c r="G40" s="128" t="s">
        <v>102</v>
      </c>
      <c r="H40" s="128" t="s">
        <v>102</v>
      </c>
      <c r="I40" s="128" t="s">
        <v>102</v>
      </c>
      <c r="J40" s="128" t="s">
        <v>102</v>
      </c>
      <c r="K40" s="128" t="s">
        <v>102</v>
      </c>
      <c r="L40" s="128" t="s">
        <v>102</v>
      </c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 s="117">
        <v>115</v>
      </c>
      <c r="B41" s="21" t="s">
        <v>820</v>
      </c>
      <c r="C41" s="128" t="s">
        <v>102</v>
      </c>
      <c r="D41" s="128" t="s">
        <v>102</v>
      </c>
      <c r="E41" s="128" t="s">
        <v>102</v>
      </c>
      <c r="F41" s="128" t="s">
        <v>102</v>
      </c>
      <c r="G41" s="128" t="s">
        <v>102</v>
      </c>
      <c r="H41" s="128" t="s">
        <v>102</v>
      </c>
      <c r="I41" s="128" t="s">
        <v>102</v>
      </c>
      <c r="J41" s="128" t="s">
        <v>102</v>
      </c>
      <c r="K41" s="128" t="s">
        <v>102</v>
      </c>
      <c r="L41" s="128" t="s">
        <v>102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 s="108">
        <v>115001</v>
      </c>
      <c r="B42" s="88" t="s">
        <v>833</v>
      </c>
      <c r="C42" s="78" t="s">
        <v>102</v>
      </c>
      <c r="D42" s="78" t="s">
        <v>102</v>
      </c>
      <c r="E42" s="78" t="s">
        <v>102</v>
      </c>
      <c r="F42" s="78" t="s">
        <v>102</v>
      </c>
      <c r="G42" s="78" t="s">
        <v>102</v>
      </c>
      <c r="H42" s="78" t="s">
        <v>102</v>
      </c>
      <c r="I42" s="78" t="s">
        <v>102</v>
      </c>
      <c r="J42" s="78" t="s">
        <v>102</v>
      </c>
      <c r="K42" s="78" t="s">
        <v>102</v>
      </c>
      <c r="L42" s="78" t="s">
        <v>102</v>
      </c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 s="117">
        <v>115002</v>
      </c>
      <c r="B43" s="21" t="s">
        <v>834</v>
      </c>
      <c r="C43" s="128" t="s">
        <v>102</v>
      </c>
      <c r="D43" s="128" t="s">
        <v>102</v>
      </c>
      <c r="E43" s="128" t="s">
        <v>102</v>
      </c>
      <c r="F43" s="128" t="s">
        <v>102</v>
      </c>
      <c r="G43" s="128" t="s">
        <v>102</v>
      </c>
      <c r="H43" s="128" t="s">
        <v>102</v>
      </c>
      <c r="I43" s="128" t="s">
        <v>102</v>
      </c>
      <c r="J43" s="128" t="s">
        <v>102</v>
      </c>
      <c r="K43" s="128" t="s">
        <v>102</v>
      </c>
      <c r="L43" s="128" t="s">
        <v>102</v>
      </c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ht="15" x14ac:dyDescent="0.25">
      <c r="A44" s="117">
        <v>115003</v>
      </c>
      <c r="B44" s="21" t="s">
        <v>835</v>
      </c>
      <c r="C44" s="128" t="s">
        <v>102</v>
      </c>
      <c r="D44" s="128" t="s">
        <v>102</v>
      </c>
      <c r="E44" s="128" t="s">
        <v>102</v>
      </c>
      <c r="F44" s="128" t="s">
        <v>102</v>
      </c>
      <c r="G44" s="128" t="s">
        <v>102</v>
      </c>
      <c r="H44" s="128" t="s">
        <v>102</v>
      </c>
      <c r="I44" s="128" t="s">
        <v>102</v>
      </c>
      <c r="J44" s="128" t="s">
        <v>102</v>
      </c>
      <c r="K44" s="128" t="s">
        <v>102</v>
      </c>
      <c r="L44" s="128" t="s">
        <v>102</v>
      </c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ht="15" x14ac:dyDescent="0.25">
      <c r="A45" s="117">
        <v>115004</v>
      </c>
      <c r="B45" s="21" t="s">
        <v>836</v>
      </c>
      <c r="C45" s="128" t="s">
        <v>102</v>
      </c>
      <c r="D45" s="128" t="s">
        <v>102</v>
      </c>
      <c r="E45" s="128" t="s">
        <v>102</v>
      </c>
      <c r="F45" s="128" t="s">
        <v>102</v>
      </c>
      <c r="G45" s="128" t="s">
        <v>102</v>
      </c>
      <c r="H45" s="128" t="s">
        <v>102</v>
      </c>
      <c r="I45" s="128" t="s">
        <v>102</v>
      </c>
      <c r="J45" s="128" t="s">
        <v>102</v>
      </c>
      <c r="K45" s="128" t="s">
        <v>102</v>
      </c>
      <c r="L45" s="128" t="s">
        <v>102</v>
      </c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ht="15" x14ac:dyDescent="0.25">
      <c r="A46" s="117">
        <v>115005</v>
      </c>
      <c r="B46" s="21" t="s">
        <v>837</v>
      </c>
      <c r="C46" s="128" t="s">
        <v>102</v>
      </c>
      <c r="D46" s="128" t="s">
        <v>102</v>
      </c>
      <c r="E46" s="128" t="s">
        <v>102</v>
      </c>
      <c r="F46" s="128" t="s">
        <v>102</v>
      </c>
      <c r="G46" s="128" t="s">
        <v>102</v>
      </c>
      <c r="H46" s="128" t="s">
        <v>102</v>
      </c>
      <c r="I46" s="128" t="s">
        <v>102</v>
      </c>
      <c r="J46" s="128" t="s">
        <v>102</v>
      </c>
      <c r="K46" s="128" t="s">
        <v>102</v>
      </c>
      <c r="L46" s="128" t="s">
        <v>102</v>
      </c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ht="15" x14ac:dyDescent="0.25">
      <c r="A47" s="117">
        <v>115006</v>
      </c>
      <c r="B47" s="21" t="s">
        <v>838</v>
      </c>
      <c r="C47" s="128" t="s">
        <v>102</v>
      </c>
      <c r="D47" s="128" t="s">
        <v>102</v>
      </c>
      <c r="E47" s="128" t="s">
        <v>102</v>
      </c>
      <c r="F47" s="128" t="s">
        <v>102</v>
      </c>
      <c r="G47" s="128" t="s">
        <v>102</v>
      </c>
      <c r="H47" s="128" t="s">
        <v>102</v>
      </c>
      <c r="I47" s="128" t="s">
        <v>102</v>
      </c>
      <c r="J47" s="128" t="s">
        <v>102</v>
      </c>
      <c r="K47" s="128" t="s">
        <v>102</v>
      </c>
      <c r="L47" s="128" t="s">
        <v>102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ht="15" x14ac:dyDescent="0.25">
      <c r="A48" s="117">
        <v>115007</v>
      </c>
      <c r="B48" s="21" t="s">
        <v>839</v>
      </c>
      <c r="C48" s="128" t="s">
        <v>102</v>
      </c>
      <c r="D48" s="128" t="s">
        <v>102</v>
      </c>
      <c r="E48" s="128" t="s">
        <v>102</v>
      </c>
      <c r="F48" s="128" t="s">
        <v>102</v>
      </c>
      <c r="G48" s="128" t="s">
        <v>102</v>
      </c>
      <c r="H48" s="128" t="s">
        <v>102</v>
      </c>
      <c r="I48" s="128" t="s">
        <v>102</v>
      </c>
      <c r="J48" s="128" t="s">
        <v>102</v>
      </c>
      <c r="K48" s="128" t="s">
        <v>102</v>
      </c>
      <c r="L48" s="128" t="s">
        <v>102</v>
      </c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ht="15" x14ac:dyDescent="0.25">
      <c r="A49" s="117">
        <v>115008</v>
      </c>
      <c r="B49" s="21" t="s">
        <v>840</v>
      </c>
      <c r="C49" s="128" t="s">
        <v>102</v>
      </c>
      <c r="D49" s="128" t="s">
        <v>102</v>
      </c>
      <c r="E49" s="128" t="s">
        <v>102</v>
      </c>
      <c r="F49" s="128" t="s">
        <v>102</v>
      </c>
      <c r="G49" s="128" t="s">
        <v>102</v>
      </c>
      <c r="H49" s="128" t="s">
        <v>102</v>
      </c>
      <c r="I49" s="128" t="s">
        <v>102</v>
      </c>
      <c r="J49" s="128" t="s">
        <v>102</v>
      </c>
      <c r="K49" s="128" t="s">
        <v>102</v>
      </c>
      <c r="L49" s="128" t="s">
        <v>102</v>
      </c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ht="15" x14ac:dyDescent="0.25">
      <c r="A50" s="117">
        <v>116</v>
      </c>
      <c r="B50" s="21" t="s">
        <v>841</v>
      </c>
      <c r="C50" s="128" t="s">
        <v>102</v>
      </c>
      <c r="D50" s="128" t="s">
        <v>102</v>
      </c>
      <c r="E50" s="128" t="s">
        <v>102</v>
      </c>
      <c r="F50" s="128" t="s">
        <v>102</v>
      </c>
      <c r="G50" s="128" t="s">
        <v>102</v>
      </c>
      <c r="H50" s="128" t="s">
        <v>102</v>
      </c>
      <c r="I50" s="128" t="s">
        <v>102</v>
      </c>
      <c r="J50" s="128" t="s">
        <v>102</v>
      </c>
      <c r="K50" s="128" t="s">
        <v>102</v>
      </c>
      <c r="L50" s="128" t="s">
        <v>102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ht="15" x14ac:dyDescent="0.25">
      <c r="A51" s="108">
        <v>116001</v>
      </c>
      <c r="B51" s="88" t="s">
        <v>842</v>
      </c>
      <c r="C51" s="78" t="s">
        <v>102</v>
      </c>
      <c r="D51" s="78" t="s">
        <v>102</v>
      </c>
      <c r="E51" s="78" t="s">
        <v>102</v>
      </c>
      <c r="F51" s="78" t="s">
        <v>102</v>
      </c>
      <c r="G51" s="78" t="s">
        <v>102</v>
      </c>
      <c r="H51" s="78" t="s">
        <v>102</v>
      </c>
      <c r="I51" s="78" t="s">
        <v>102</v>
      </c>
      <c r="J51" s="78" t="s">
        <v>102</v>
      </c>
      <c r="K51" s="78" t="s">
        <v>102</v>
      </c>
      <c r="L51" s="78" t="s">
        <v>102</v>
      </c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ht="15" x14ac:dyDescent="0.25">
      <c r="A52" s="117">
        <v>117</v>
      </c>
      <c r="B52" s="21" t="s">
        <v>843</v>
      </c>
      <c r="C52" s="128" t="s">
        <v>102</v>
      </c>
      <c r="D52" s="128" t="s">
        <v>102</v>
      </c>
      <c r="E52" s="128" t="s">
        <v>102</v>
      </c>
      <c r="F52" s="128" t="s">
        <v>102</v>
      </c>
      <c r="G52" s="128" t="s">
        <v>102</v>
      </c>
      <c r="H52" s="128" t="s">
        <v>102</v>
      </c>
      <c r="I52" s="128" t="s">
        <v>102</v>
      </c>
      <c r="J52" s="128" t="s">
        <v>102</v>
      </c>
      <c r="K52" s="128" t="s">
        <v>102</v>
      </c>
      <c r="L52" s="128" t="s">
        <v>102</v>
      </c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ht="15" x14ac:dyDescent="0.25">
      <c r="A53" s="108">
        <v>117001</v>
      </c>
      <c r="B53" s="88" t="s">
        <v>844</v>
      </c>
      <c r="C53" s="78" t="s">
        <v>102</v>
      </c>
      <c r="D53" s="78" t="s">
        <v>102</v>
      </c>
      <c r="E53" s="78" t="s">
        <v>102</v>
      </c>
      <c r="F53" s="78" t="s">
        <v>102</v>
      </c>
      <c r="G53" s="78" t="s">
        <v>102</v>
      </c>
      <c r="H53" s="78" t="s">
        <v>102</v>
      </c>
      <c r="I53" s="78" t="s">
        <v>102</v>
      </c>
      <c r="J53" s="78" t="s">
        <v>102</v>
      </c>
      <c r="K53" s="78" t="s">
        <v>102</v>
      </c>
      <c r="L53" s="78" t="s">
        <v>102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ht="15" x14ac:dyDescent="0.25">
      <c r="A54" s="117">
        <v>117002</v>
      </c>
      <c r="B54" s="21" t="s">
        <v>845</v>
      </c>
      <c r="C54" s="128" t="s">
        <v>102</v>
      </c>
      <c r="D54" s="128" t="s">
        <v>102</v>
      </c>
      <c r="E54" s="128" t="s">
        <v>102</v>
      </c>
      <c r="F54" s="128" t="s">
        <v>102</v>
      </c>
      <c r="G54" s="128" t="s">
        <v>102</v>
      </c>
      <c r="H54" s="128" t="s">
        <v>102</v>
      </c>
      <c r="I54" s="128" t="s">
        <v>102</v>
      </c>
      <c r="J54" s="128" t="s">
        <v>102</v>
      </c>
      <c r="K54" s="128" t="s">
        <v>102</v>
      </c>
      <c r="L54" s="128" t="s">
        <v>102</v>
      </c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ht="15" x14ac:dyDescent="0.25">
      <c r="A55" s="117">
        <v>118</v>
      </c>
      <c r="B55" s="21" t="s">
        <v>846</v>
      </c>
      <c r="C55" s="128" t="s">
        <v>102</v>
      </c>
      <c r="D55" s="128" t="s">
        <v>102</v>
      </c>
      <c r="E55" s="128" t="s">
        <v>102</v>
      </c>
      <c r="F55" s="128" t="s">
        <v>102</v>
      </c>
      <c r="G55" s="128" t="s">
        <v>102</v>
      </c>
      <c r="H55" s="128" t="s">
        <v>102</v>
      </c>
      <c r="I55" s="128" t="s">
        <v>102</v>
      </c>
      <c r="J55" s="128" t="s">
        <v>102</v>
      </c>
      <c r="K55" s="128" t="s">
        <v>102</v>
      </c>
      <c r="L55" s="128" t="s">
        <v>102</v>
      </c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ht="15" x14ac:dyDescent="0.25">
      <c r="A56" s="108">
        <v>1180</v>
      </c>
      <c r="B56" s="88" t="s">
        <v>847</v>
      </c>
      <c r="C56" s="78" t="s">
        <v>102</v>
      </c>
      <c r="D56" s="78" t="s">
        <v>102</v>
      </c>
      <c r="E56" s="78" t="s">
        <v>102</v>
      </c>
      <c r="F56" s="78" t="s">
        <v>102</v>
      </c>
      <c r="G56" s="78" t="s">
        <v>102</v>
      </c>
      <c r="H56" s="78" t="s">
        <v>102</v>
      </c>
      <c r="I56" s="78" t="s">
        <v>102</v>
      </c>
      <c r="J56" s="78" t="s">
        <v>102</v>
      </c>
      <c r="K56" s="78" t="s">
        <v>102</v>
      </c>
      <c r="L56" s="78" t="s">
        <v>102</v>
      </c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ht="15" x14ac:dyDescent="0.25">
      <c r="A57" s="108">
        <v>118001</v>
      </c>
      <c r="B57" s="88" t="s">
        <v>848</v>
      </c>
      <c r="C57" s="78" t="s">
        <v>102</v>
      </c>
      <c r="D57" s="78" t="s">
        <v>102</v>
      </c>
      <c r="E57" s="78" t="s">
        <v>102</v>
      </c>
      <c r="F57" s="78" t="s">
        <v>102</v>
      </c>
      <c r="G57" s="78" t="s">
        <v>102</v>
      </c>
      <c r="H57" s="78" t="s">
        <v>102</v>
      </c>
      <c r="I57" s="78" t="s">
        <v>102</v>
      </c>
      <c r="J57" s="78" t="s">
        <v>102</v>
      </c>
      <c r="K57" s="78" t="s">
        <v>102</v>
      </c>
      <c r="L57" s="78" t="s">
        <v>102</v>
      </c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ht="25.5" x14ac:dyDescent="0.25">
      <c r="A58" s="117">
        <v>118002</v>
      </c>
      <c r="B58" s="21" t="s">
        <v>849</v>
      </c>
      <c r="C58" s="128" t="s">
        <v>102</v>
      </c>
      <c r="D58" s="128" t="s">
        <v>102</v>
      </c>
      <c r="E58" s="128" t="s">
        <v>102</v>
      </c>
      <c r="F58" s="128" t="s">
        <v>102</v>
      </c>
      <c r="G58" s="128" t="s">
        <v>102</v>
      </c>
      <c r="H58" s="128" t="s">
        <v>102</v>
      </c>
      <c r="I58" s="128" t="s">
        <v>102</v>
      </c>
      <c r="J58" s="128" t="s">
        <v>102</v>
      </c>
      <c r="K58" s="128" t="s">
        <v>102</v>
      </c>
      <c r="L58" s="128" t="s">
        <v>102</v>
      </c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ht="15" x14ac:dyDescent="0.25">
      <c r="A59" s="117">
        <v>118003</v>
      </c>
      <c r="B59" s="21" t="s">
        <v>850</v>
      </c>
      <c r="C59" s="128" t="s">
        <v>102</v>
      </c>
      <c r="D59" s="128" t="s">
        <v>102</v>
      </c>
      <c r="E59" s="128" t="s">
        <v>102</v>
      </c>
      <c r="F59" s="128" t="s">
        <v>102</v>
      </c>
      <c r="G59" s="128" t="s">
        <v>102</v>
      </c>
      <c r="H59" s="128" t="s">
        <v>102</v>
      </c>
      <c r="I59" s="128" t="s">
        <v>102</v>
      </c>
      <c r="J59" s="128" t="s">
        <v>102</v>
      </c>
      <c r="K59" s="128" t="s">
        <v>102</v>
      </c>
      <c r="L59" s="128" t="s">
        <v>102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ht="15" x14ac:dyDescent="0.25">
      <c r="A60" s="117">
        <v>118004</v>
      </c>
      <c r="B60" s="21" t="s">
        <v>1055</v>
      </c>
      <c r="C60" s="128" t="s">
        <v>102</v>
      </c>
      <c r="D60" s="128" t="s">
        <v>102</v>
      </c>
      <c r="E60" s="128" t="s">
        <v>102</v>
      </c>
      <c r="F60" s="128" t="s">
        <v>102</v>
      </c>
      <c r="G60" s="128" t="s">
        <v>102</v>
      </c>
      <c r="H60" s="128" t="s">
        <v>102</v>
      </c>
      <c r="I60" s="128" t="s">
        <v>102</v>
      </c>
      <c r="J60" s="128" t="s">
        <v>102</v>
      </c>
      <c r="K60" s="128" t="s">
        <v>102</v>
      </c>
      <c r="L60" s="128" t="s">
        <v>102</v>
      </c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ht="15" x14ac:dyDescent="0.25">
      <c r="A61" s="117">
        <v>118005</v>
      </c>
      <c r="B61" s="21" t="s">
        <v>851</v>
      </c>
      <c r="C61" s="128" t="s">
        <v>102</v>
      </c>
      <c r="D61" s="128" t="s">
        <v>102</v>
      </c>
      <c r="E61" s="128" t="s">
        <v>102</v>
      </c>
      <c r="F61" s="128" t="s">
        <v>102</v>
      </c>
      <c r="G61" s="128" t="s">
        <v>102</v>
      </c>
      <c r="H61" s="128" t="s">
        <v>102</v>
      </c>
      <c r="I61" s="128" t="s">
        <v>102</v>
      </c>
      <c r="J61" s="128" t="s">
        <v>102</v>
      </c>
      <c r="K61" s="128" t="s">
        <v>102</v>
      </c>
      <c r="L61" s="128" t="s">
        <v>102</v>
      </c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ht="15" x14ac:dyDescent="0.25">
      <c r="A62" s="117">
        <v>118006</v>
      </c>
      <c r="B62" s="21" t="s">
        <v>852</v>
      </c>
      <c r="C62" s="128" t="s">
        <v>102</v>
      </c>
      <c r="D62" s="128" t="s">
        <v>102</v>
      </c>
      <c r="E62" s="128" t="s">
        <v>102</v>
      </c>
      <c r="F62" s="128" t="s">
        <v>102</v>
      </c>
      <c r="G62" s="128" t="s">
        <v>102</v>
      </c>
      <c r="H62" s="128" t="s">
        <v>102</v>
      </c>
      <c r="I62" s="128" t="s">
        <v>102</v>
      </c>
      <c r="J62" s="128" t="s">
        <v>102</v>
      </c>
      <c r="K62" s="128" t="s">
        <v>102</v>
      </c>
      <c r="L62" s="128" t="s">
        <v>102</v>
      </c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ht="15" x14ac:dyDescent="0.25">
      <c r="A63" s="117">
        <v>118007</v>
      </c>
      <c r="B63" s="21" t="s">
        <v>853</v>
      </c>
      <c r="C63" s="128" t="s">
        <v>102</v>
      </c>
      <c r="D63" s="128" t="s">
        <v>102</v>
      </c>
      <c r="E63" s="128" t="s">
        <v>102</v>
      </c>
      <c r="F63" s="128" t="s">
        <v>102</v>
      </c>
      <c r="G63" s="128" t="s">
        <v>102</v>
      </c>
      <c r="H63" s="128" t="s">
        <v>102</v>
      </c>
      <c r="I63" s="128" t="s">
        <v>102</v>
      </c>
      <c r="J63" s="128" t="s">
        <v>102</v>
      </c>
      <c r="K63" s="128" t="s">
        <v>102</v>
      </c>
      <c r="L63" s="128" t="s">
        <v>102</v>
      </c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ht="25.5" x14ac:dyDescent="0.25">
      <c r="A64" s="117">
        <v>118008</v>
      </c>
      <c r="B64" s="21" t="s">
        <v>854</v>
      </c>
      <c r="C64" s="128" t="s">
        <v>102</v>
      </c>
      <c r="D64" s="128" t="s">
        <v>102</v>
      </c>
      <c r="E64" s="128" t="s">
        <v>102</v>
      </c>
      <c r="F64" s="128" t="s">
        <v>102</v>
      </c>
      <c r="G64" s="128" t="s">
        <v>102</v>
      </c>
      <c r="H64" s="128" t="s">
        <v>102</v>
      </c>
      <c r="I64" s="128" t="s">
        <v>102</v>
      </c>
      <c r="J64" s="128" t="s">
        <v>102</v>
      </c>
      <c r="K64" s="128" t="s">
        <v>102</v>
      </c>
      <c r="L64" s="128" t="s">
        <v>102</v>
      </c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ht="15" x14ac:dyDescent="0.25">
      <c r="A65" s="117">
        <v>118009</v>
      </c>
      <c r="B65" s="21" t="s">
        <v>855</v>
      </c>
      <c r="C65" s="128" t="s">
        <v>102</v>
      </c>
      <c r="D65" s="128" t="s">
        <v>102</v>
      </c>
      <c r="E65" s="128" t="s">
        <v>102</v>
      </c>
      <c r="F65" s="128" t="s">
        <v>102</v>
      </c>
      <c r="G65" s="128" t="s">
        <v>102</v>
      </c>
      <c r="H65" s="128" t="s">
        <v>102</v>
      </c>
      <c r="I65" s="128" t="s">
        <v>102</v>
      </c>
      <c r="J65" s="128" t="s">
        <v>102</v>
      </c>
      <c r="K65" s="128" t="s">
        <v>102</v>
      </c>
      <c r="L65" s="128" t="s">
        <v>102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ht="25.5" x14ac:dyDescent="0.25">
      <c r="A66" s="117">
        <v>118010</v>
      </c>
      <c r="B66" s="21" t="s">
        <v>856</v>
      </c>
      <c r="C66" s="128" t="s">
        <v>102</v>
      </c>
      <c r="D66" s="128" t="s">
        <v>102</v>
      </c>
      <c r="E66" s="128" t="s">
        <v>102</v>
      </c>
      <c r="F66" s="128" t="s">
        <v>102</v>
      </c>
      <c r="G66" s="128" t="s">
        <v>102</v>
      </c>
      <c r="H66" s="128" t="s">
        <v>102</v>
      </c>
      <c r="I66" s="128" t="s">
        <v>102</v>
      </c>
      <c r="J66" s="128" t="s">
        <v>102</v>
      </c>
      <c r="K66" s="128" t="s">
        <v>102</v>
      </c>
      <c r="L66" s="128" t="s">
        <v>102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ht="15" x14ac:dyDescent="0.25">
      <c r="A67" s="117">
        <v>118011</v>
      </c>
      <c r="B67" s="21" t="s">
        <v>857</v>
      </c>
      <c r="C67" s="128" t="s">
        <v>102</v>
      </c>
      <c r="D67" s="128" t="s">
        <v>102</v>
      </c>
      <c r="E67" s="128" t="s">
        <v>102</v>
      </c>
      <c r="F67" s="128" t="s">
        <v>102</v>
      </c>
      <c r="G67" s="128" t="s">
        <v>102</v>
      </c>
      <c r="H67" s="128" t="s">
        <v>102</v>
      </c>
      <c r="I67" s="128" t="s">
        <v>102</v>
      </c>
      <c r="J67" s="128" t="s">
        <v>102</v>
      </c>
      <c r="K67" s="128" t="s">
        <v>102</v>
      </c>
      <c r="L67" s="128" t="s">
        <v>102</v>
      </c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ht="15" x14ac:dyDescent="0.25">
      <c r="A68" s="117">
        <v>1181</v>
      </c>
      <c r="B68" s="21" t="s">
        <v>858</v>
      </c>
      <c r="C68" s="128" t="s">
        <v>102</v>
      </c>
      <c r="D68" s="128" t="s">
        <v>102</v>
      </c>
      <c r="E68" s="128" t="s">
        <v>102</v>
      </c>
      <c r="F68" s="128" t="s">
        <v>102</v>
      </c>
      <c r="G68" s="128" t="s">
        <v>102</v>
      </c>
      <c r="H68" s="128" t="s">
        <v>102</v>
      </c>
      <c r="I68" s="128" t="s">
        <v>102</v>
      </c>
      <c r="J68" s="128" t="s">
        <v>102</v>
      </c>
      <c r="K68" s="128" t="s">
        <v>102</v>
      </c>
      <c r="L68" s="128" t="s">
        <v>102</v>
      </c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ht="15" x14ac:dyDescent="0.25">
      <c r="A69" s="108">
        <v>118101</v>
      </c>
      <c r="B69" s="88" t="s">
        <v>859</v>
      </c>
      <c r="C69" s="78" t="s">
        <v>102</v>
      </c>
      <c r="D69" s="78" t="s">
        <v>102</v>
      </c>
      <c r="E69" s="78" t="s">
        <v>102</v>
      </c>
      <c r="F69" s="78" t="s">
        <v>102</v>
      </c>
      <c r="G69" s="78" t="s">
        <v>102</v>
      </c>
      <c r="H69" s="78" t="s">
        <v>102</v>
      </c>
      <c r="I69" s="78" t="s">
        <v>102</v>
      </c>
      <c r="J69" s="78" t="s">
        <v>102</v>
      </c>
      <c r="K69" s="78" t="s">
        <v>102</v>
      </c>
      <c r="L69" s="78" t="s">
        <v>102</v>
      </c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ht="15" x14ac:dyDescent="0.25">
      <c r="A70" s="117">
        <v>118102</v>
      </c>
      <c r="B70" s="21" t="s">
        <v>860</v>
      </c>
      <c r="C70" s="128" t="s">
        <v>102</v>
      </c>
      <c r="D70" s="128" t="s">
        <v>102</v>
      </c>
      <c r="E70" s="128" t="s">
        <v>102</v>
      </c>
      <c r="F70" s="128" t="s">
        <v>102</v>
      </c>
      <c r="G70" s="128" t="s">
        <v>102</v>
      </c>
      <c r="H70" s="128" t="s">
        <v>102</v>
      </c>
      <c r="I70" s="128" t="s">
        <v>102</v>
      </c>
      <c r="J70" s="128" t="s">
        <v>102</v>
      </c>
      <c r="K70" s="128" t="s">
        <v>102</v>
      </c>
      <c r="L70" s="128" t="s">
        <v>102</v>
      </c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ht="15" x14ac:dyDescent="0.25">
      <c r="A71" s="117">
        <v>1182</v>
      </c>
      <c r="B71" s="21" t="s">
        <v>861</v>
      </c>
      <c r="C71" s="128" t="s">
        <v>102</v>
      </c>
      <c r="D71" s="128" t="s">
        <v>102</v>
      </c>
      <c r="E71" s="128" t="s">
        <v>102</v>
      </c>
      <c r="F71" s="128" t="s">
        <v>102</v>
      </c>
      <c r="G71" s="128" t="s">
        <v>102</v>
      </c>
      <c r="H71" s="128" t="s">
        <v>102</v>
      </c>
      <c r="I71" s="128" t="s">
        <v>102</v>
      </c>
      <c r="J71" s="128" t="s">
        <v>102</v>
      </c>
      <c r="K71" s="128" t="s">
        <v>102</v>
      </c>
      <c r="L71" s="128" t="s">
        <v>102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ht="15" x14ac:dyDescent="0.25">
      <c r="A72" s="108">
        <v>118201</v>
      </c>
      <c r="B72" s="88" t="s">
        <v>862</v>
      </c>
      <c r="C72" s="78" t="s">
        <v>102</v>
      </c>
      <c r="D72" s="78" t="s">
        <v>102</v>
      </c>
      <c r="E72" s="78" t="s">
        <v>102</v>
      </c>
      <c r="F72" s="78" t="s">
        <v>102</v>
      </c>
      <c r="G72" s="78" t="s">
        <v>102</v>
      </c>
      <c r="H72" s="78" t="s">
        <v>102</v>
      </c>
      <c r="I72" s="78" t="s">
        <v>102</v>
      </c>
      <c r="J72" s="78" t="s">
        <v>102</v>
      </c>
      <c r="K72" s="78" t="s">
        <v>102</v>
      </c>
      <c r="L72" s="78" t="s">
        <v>102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ht="15" x14ac:dyDescent="0.25">
      <c r="A73" s="117">
        <v>118202</v>
      </c>
      <c r="B73" s="21" t="s">
        <v>863</v>
      </c>
      <c r="C73" s="128" t="s">
        <v>102</v>
      </c>
      <c r="D73" s="128" t="s">
        <v>102</v>
      </c>
      <c r="E73" s="128" t="s">
        <v>102</v>
      </c>
      <c r="F73" s="128" t="s">
        <v>102</v>
      </c>
      <c r="G73" s="128" t="s">
        <v>102</v>
      </c>
      <c r="H73" s="128" t="s">
        <v>102</v>
      </c>
      <c r="I73" s="128" t="s">
        <v>102</v>
      </c>
      <c r="J73" s="128" t="s">
        <v>102</v>
      </c>
      <c r="K73" s="128" t="s">
        <v>102</v>
      </c>
      <c r="L73" s="128" t="s">
        <v>102</v>
      </c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ht="15" x14ac:dyDescent="0.25">
      <c r="A74" s="117">
        <v>118203</v>
      </c>
      <c r="B74" s="21" t="s">
        <v>864</v>
      </c>
      <c r="C74" s="128" t="s">
        <v>102</v>
      </c>
      <c r="D74" s="128" t="s">
        <v>102</v>
      </c>
      <c r="E74" s="128" t="s">
        <v>102</v>
      </c>
      <c r="F74" s="128" t="s">
        <v>102</v>
      </c>
      <c r="G74" s="128" t="s">
        <v>102</v>
      </c>
      <c r="H74" s="128" t="s">
        <v>102</v>
      </c>
      <c r="I74" s="128" t="s">
        <v>102</v>
      </c>
      <c r="J74" s="128" t="s">
        <v>102</v>
      </c>
      <c r="K74" s="128" t="s">
        <v>102</v>
      </c>
      <c r="L74" s="128" t="s">
        <v>102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ht="15" x14ac:dyDescent="0.25">
      <c r="A75" s="117">
        <v>118204</v>
      </c>
      <c r="B75" s="21" t="s">
        <v>865</v>
      </c>
      <c r="C75" s="128" t="s">
        <v>102</v>
      </c>
      <c r="D75" s="128" t="s">
        <v>102</v>
      </c>
      <c r="E75" s="128" t="s">
        <v>102</v>
      </c>
      <c r="F75" s="128" t="s">
        <v>102</v>
      </c>
      <c r="G75" s="128" t="s">
        <v>102</v>
      </c>
      <c r="H75" s="128" t="s">
        <v>102</v>
      </c>
      <c r="I75" s="128" t="s">
        <v>102</v>
      </c>
      <c r="J75" s="128" t="s">
        <v>102</v>
      </c>
      <c r="K75" s="128" t="s">
        <v>102</v>
      </c>
      <c r="L75" s="128" t="s">
        <v>102</v>
      </c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ht="15" x14ac:dyDescent="0.25">
      <c r="A76" s="117">
        <v>1183</v>
      </c>
      <c r="B76" s="21" t="s">
        <v>866</v>
      </c>
      <c r="C76" s="128" t="s">
        <v>102</v>
      </c>
      <c r="D76" s="128" t="s">
        <v>102</v>
      </c>
      <c r="E76" s="128" t="s">
        <v>102</v>
      </c>
      <c r="F76" s="128" t="s">
        <v>102</v>
      </c>
      <c r="G76" s="128" t="s">
        <v>102</v>
      </c>
      <c r="H76" s="128" t="s">
        <v>102</v>
      </c>
      <c r="I76" s="128" t="s">
        <v>102</v>
      </c>
      <c r="J76" s="128" t="s">
        <v>102</v>
      </c>
      <c r="K76" s="128" t="s">
        <v>102</v>
      </c>
      <c r="L76" s="128" t="s">
        <v>102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ht="15" x14ac:dyDescent="0.25">
      <c r="A77" s="108">
        <v>118301</v>
      </c>
      <c r="B77" s="88" t="s">
        <v>857</v>
      </c>
      <c r="C77" s="78" t="s">
        <v>102</v>
      </c>
      <c r="D77" s="78" t="s">
        <v>102</v>
      </c>
      <c r="E77" s="78" t="s">
        <v>102</v>
      </c>
      <c r="F77" s="78" t="s">
        <v>102</v>
      </c>
      <c r="G77" s="78" t="s">
        <v>102</v>
      </c>
      <c r="H77" s="78" t="s">
        <v>102</v>
      </c>
      <c r="I77" s="78" t="s">
        <v>102</v>
      </c>
      <c r="J77" s="78" t="s">
        <v>102</v>
      </c>
      <c r="K77" s="78" t="s">
        <v>102</v>
      </c>
      <c r="L77" s="78" t="s">
        <v>102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ht="15" x14ac:dyDescent="0.25">
      <c r="A78" s="117">
        <v>118302</v>
      </c>
      <c r="B78" s="21" t="s">
        <v>867</v>
      </c>
      <c r="C78" s="128" t="s">
        <v>102</v>
      </c>
      <c r="D78" s="128" t="s">
        <v>102</v>
      </c>
      <c r="E78" s="128" t="s">
        <v>102</v>
      </c>
      <c r="F78" s="128" t="s">
        <v>102</v>
      </c>
      <c r="G78" s="128" t="s">
        <v>102</v>
      </c>
      <c r="H78" s="128" t="s">
        <v>102</v>
      </c>
      <c r="I78" s="128" t="s">
        <v>102</v>
      </c>
      <c r="J78" s="128" t="s">
        <v>102</v>
      </c>
      <c r="K78" s="128" t="s">
        <v>102</v>
      </c>
      <c r="L78" s="128" t="s">
        <v>102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ht="15" x14ac:dyDescent="0.25">
      <c r="A79" s="117">
        <v>118303</v>
      </c>
      <c r="B79" s="21" t="s">
        <v>868</v>
      </c>
      <c r="C79" s="128" t="s">
        <v>102</v>
      </c>
      <c r="D79" s="128" t="s">
        <v>102</v>
      </c>
      <c r="E79" s="128" t="s">
        <v>102</v>
      </c>
      <c r="F79" s="128" t="s">
        <v>102</v>
      </c>
      <c r="G79" s="128" t="s">
        <v>102</v>
      </c>
      <c r="H79" s="128" t="s">
        <v>102</v>
      </c>
      <c r="I79" s="128" t="s">
        <v>102</v>
      </c>
      <c r="J79" s="128" t="s">
        <v>102</v>
      </c>
      <c r="K79" s="128" t="s">
        <v>102</v>
      </c>
      <c r="L79" s="128" t="s">
        <v>102</v>
      </c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ht="15" x14ac:dyDescent="0.25">
      <c r="A80" s="117">
        <v>118304</v>
      </c>
      <c r="B80" s="21" t="s">
        <v>869</v>
      </c>
      <c r="C80" s="128" t="s">
        <v>102</v>
      </c>
      <c r="D80" s="128" t="s">
        <v>102</v>
      </c>
      <c r="E80" s="128" t="s">
        <v>102</v>
      </c>
      <c r="F80" s="128" t="s">
        <v>102</v>
      </c>
      <c r="G80" s="128" t="s">
        <v>102</v>
      </c>
      <c r="H80" s="128" t="s">
        <v>102</v>
      </c>
      <c r="I80" s="128" t="s">
        <v>102</v>
      </c>
      <c r="J80" s="128" t="s">
        <v>102</v>
      </c>
      <c r="K80" s="128" t="s">
        <v>102</v>
      </c>
      <c r="L80" s="128" t="s">
        <v>102</v>
      </c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ht="15" x14ac:dyDescent="0.25">
      <c r="A81" s="117">
        <v>12</v>
      </c>
      <c r="B81" s="21" t="s">
        <v>870</v>
      </c>
      <c r="C81" s="128">
        <v>0</v>
      </c>
      <c r="D81" s="128">
        <v>0</v>
      </c>
      <c r="E81" s="128">
        <v>0</v>
      </c>
      <c r="F81" s="128">
        <v>0</v>
      </c>
      <c r="G81" s="128">
        <v>0</v>
      </c>
      <c r="H81" s="128">
        <v>0</v>
      </c>
      <c r="I81" s="128">
        <v>0</v>
      </c>
      <c r="J81" s="128">
        <v>0</v>
      </c>
      <c r="K81" s="128">
        <v>0</v>
      </c>
      <c r="L81" s="128">
        <v>0</v>
      </c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15" x14ac:dyDescent="0.25">
      <c r="A82" s="108">
        <v>120</v>
      </c>
      <c r="B82" s="88" t="s">
        <v>871</v>
      </c>
      <c r="C82" s="78">
        <v>0</v>
      </c>
      <c r="D82" s="78">
        <v>0</v>
      </c>
      <c r="E82" s="78">
        <v>0</v>
      </c>
      <c r="F82" s="78">
        <v>0</v>
      </c>
      <c r="G82" s="78">
        <v>0</v>
      </c>
      <c r="H82" s="78">
        <v>0</v>
      </c>
      <c r="I82" s="78">
        <v>0</v>
      </c>
      <c r="J82" s="78">
        <v>0</v>
      </c>
      <c r="K82" s="78">
        <v>0</v>
      </c>
      <c r="L82" s="78">
        <v>0</v>
      </c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ht="15" x14ac:dyDescent="0.25">
      <c r="A83" s="108">
        <v>120001</v>
      </c>
      <c r="B83" s="88" t="s">
        <v>872</v>
      </c>
      <c r="C83" s="78" t="s">
        <v>102</v>
      </c>
      <c r="D83" s="78" t="s">
        <v>102</v>
      </c>
      <c r="E83" s="78" t="s">
        <v>102</v>
      </c>
      <c r="F83" s="78" t="s">
        <v>102</v>
      </c>
      <c r="G83" s="78" t="s">
        <v>102</v>
      </c>
      <c r="H83" s="78" t="s">
        <v>102</v>
      </c>
      <c r="I83" s="78" t="s">
        <v>102</v>
      </c>
      <c r="J83" s="78" t="s">
        <v>102</v>
      </c>
      <c r="K83" s="78" t="s">
        <v>102</v>
      </c>
      <c r="L83" s="78" t="s">
        <v>102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ht="15" x14ac:dyDescent="0.25">
      <c r="A84" s="117">
        <v>120002</v>
      </c>
      <c r="B84" s="21" t="s">
        <v>873</v>
      </c>
      <c r="C84" s="128" t="s">
        <v>102</v>
      </c>
      <c r="D84" s="128" t="s">
        <v>102</v>
      </c>
      <c r="E84" s="128" t="s">
        <v>102</v>
      </c>
      <c r="F84" s="128" t="s">
        <v>102</v>
      </c>
      <c r="G84" s="128" t="s">
        <v>102</v>
      </c>
      <c r="H84" s="128" t="s">
        <v>102</v>
      </c>
      <c r="I84" s="128" t="s">
        <v>102</v>
      </c>
      <c r="J84" s="128" t="s">
        <v>102</v>
      </c>
      <c r="K84" s="128" t="s">
        <v>102</v>
      </c>
      <c r="L84" s="128" t="s">
        <v>102</v>
      </c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ht="15" x14ac:dyDescent="0.25">
      <c r="A85" s="117">
        <v>120003</v>
      </c>
      <c r="B85" s="21" t="s">
        <v>874</v>
      </c>
      <c r="C85" s="128" t="s">
        <v>102</v>
      </c>
      <c r="D85" s="128" t="s">
        <v>102</v>
      </c>
      <c r="E85" s="128" t="s">
        <v>102</v>
      </c>
      <c r="F85" s="128" t="s">
        <v>102</v>
      </c>
      <c r="G85" s="128" t="s">
        <v>102</v>
      </c>
      <c r="H85" s="128" t="s">
        <v>102</v>
      </c>
      <c r="I85" s="128" t="s">
        <v>102</v>
      </c>
      <c r="J85" s="128" t="s">
        <v>102</v>
      </c>
      <c r="K85" s="128" t="s">
        <v>102</v>
      </c>
      <c r="L85" s="128" t="s">
        <v>102</v>
      </c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 spans="1:60" ht="15" x14ac:dyDescent="0.25">
      <c r="A86" s="117">
        <v>120004</v>
      </c>
      <c r="B86" s="21" t="s">
        <v>1250</v>
      </c>
      <c r="C86" s="128">
        <v>0</v>
      </c>
      <c r="D86" s="128">
        <v>0</v>
      </c>
      <c r="E86" s="128">
        <v>0</v>
      </c>
      <c r="F86" s="128">
        <v>60606293</v>
      </c>
      <c r="G86" s="128">
        <v>0</v>
      </c>
      <c r="H86" s="128">
        <v>60606293</v>
      </c>
      <c r="I86" s="128">
        <v>60606293</v>
      </c>
      <c r="J86" s="128">
        <v>0</v>
      </c>
      <c r="K86" s="128">
        <v>0</v>
      </c>
      <c r="L86" s="128">
        <v>0</v>
      </c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 spans="1:60" ht="15" x14ac:dyDescent="0.25">
      <c r="A87" s="109">
        <v>1200041</v>
      </c>
      <c r="B87" s="93" t="s">
        <v>875</v>
      </c>
      <c r="C87" s="78">
        <v>0</v>
      </c>
      <c r="D87" s="78">
        <v>0</v>
      </c>
      <c r="E87" s="78">
        <v>0</v>
      </c>
      <c r="F87" s="78">
        <v>4460810</v>
      </c>
      <c r="G87" s="78">
        <v>0</v>
      </c>
      <c r="H87" s="78">
        <v>4460810</v>
      </c>
      <c r="I87" s="78">
        <v>4460810</v>
      </c>
      <c r="J87" s="78">
        <v>0</v>
      </c>
      <c r="K87" s="78">
        <v>0</v>
      </c>
      <c r="L87" s="78">
        <v>0</v>
      </c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 spans="1:60" ht="15" x14ac:dyDescent="0.25">
      <c r="A88" s="117">
        <v>1200042</v>
      </c>
      <c r="B88" s="21" t="s">
        <v>876</v>
      </c>
      <c r="C88" s="128" t="s">
        <v>102</v>
      </c>
      <c r="D88" s="128" t="s">
        <v>102</v>
      </c>
      <c r="E88" s="128" t="s">
        <v>102</v>
      </c>
      <c r="F88" s="128" t="s">
        <v>102</v>
      </c>
      <c r="G88" s="128" t="s">
        <v>102</v>
      </c>
      <c r="H88" s="128" t="s">
        <v>102</v>
      </c>
      <c r="I88" s="128" t="s">
        <v>102</v>
      </c>
      <c r="J88" s="128" t="s">
        <v>102</v>
      </c>
      <c r="K88" s="128" t="s">
        <v>102</v>
      </c>
      <c r="L88" s="128" t="s">
        <v>102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 spans="1:60" ht="15" x14ac:dyDescent="0.25">
      <c r="A89" s="117">
        <v>1200043</v>
      </c>
      <c r="B89" s="21" t="s">
        <v>877</v>
      </c>
      <c r="C89" s="128" t="s">
        <v>102</v>
      </c>
      <c r="D89" s="128" t="s">
        <v>102</v>
      </c>
      <c r="E89" s="128" t="s">
        <v>102</v>
      </c>
      <c r="F89" s="128" t="s">
        <v>102</v>
      </c>
      <c r="G89" s="128" t="s">
        <v>102</v>
      </c>
      <c r="H89" s="128" t="s">
        <v>102</v>
      </c>
      <c r="I89" s="128" t="s">
        <v>102</v>
      </c>
      <c r="J89" s="128" t="s">
        <v>102</v>
      </c>
      <c r="K89" s="128" t="s">
        <v>102</v>
      </c>
      <c r="L89" s="128" t="s">
        <v>102</v>
      </c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 spans="1:60" ht="15" x14ac:dyDescent="0.25">
      <c r="A90" s="20">
        <v>1200044</v>
      </c>
      <c r="B90" s="129" t="s">
        <v>878</v>
      </c>
      <c r="C90" s="128" t="s">
        <v>102</v>
      </c>
      <c r="D90" s="128" t="s">
        <v>102</v>
      </c>
      <c r="E90" s="128" t="s">
        <v>102</v>
      </c>
      <c r="F90" s="128" t="s">
        <v>102</v>
      </c>
      <c r="G90" s="128" t="s">
        <v>102</v>
      </c>
      <c r="H90" s="128" t="s">
        <v>102</v>
      </c>
      <c r="I90" s="128" t="s">
        <v>102</v>
      </c>
      <c r="J90" s="128" t="s">
        <v>102</v>
      </c>
      <c r="K90" s="128" t="s">
        <v>102</v>
      </c>
      <c r="L90" s="128" t="s">
        <v>102</v>
      </c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 spans="1:60" ht="15" x14ac:dyDescent="0.25">
      <c r="A91" s="117">
        <v>1200045</v>
      </c>
      <c r="B91" s="21" t="s">
        <v>879</v>
      </c>
      <c r="C91" s="128">
        <v>0</v>
      </c>
      <c r="D91" s="128">
        <v>0</v>
      </c>
      <c r="E91" s="128">
        <v>0</v>
      </c>
      <c r="F91" s="128">
        <v>56145483</v>
      </c>
      <c r="G91" s="128">
        <v>0</v>
      </c>
      <c r="H91" s="128">
        <v>56145483</v>
      </c>
      <c r="I91" s="128">
        <v>56145483</v>
      </c>
      <c r="J91" s="128">
        <v>0</v>
      </c>
      <c r="K91" s="128">
        <v>0</v>
      </c>
      <c r="L91" s="128">
        <v>0</v>
      </c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 spans="1:60" ht="15" x14ac:dyDescent="0.25">
      <c r="A92" s="68">
        <v>120005</v>
      </c>
      <c r="B92" s="21" t="s">
        <v>880</v>
      </c>
      <c r="C92" s="128" t="s">
        <v>102</v>
      </c>
      <c r="D92" s="128" t="s">
        <v>102</v>
      </c>
      <c r="E92" s="128" t="s">
        <v>102</v>
      </c>
      <c r="F92" s="128" t="s">
        <v>102</v>
      </c>
      <c r="G92" s="128" t="s">
        <v>102</v>
      </c>
      <c r="H92" s="128" t="s">
        <v>102</v>
      </c>
      <c r="I92" s="128" t="s">
        <v>102</v>
      </c>
      <c r="J92" s="128" t="s">
        <v>102</v>
      </c>
      <c r="K92" s="128" t="s">
        <v>102</v>
      </c>
      <c r="L92" s="128" t="s">
        <v>102</v>
      </c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 spans="1:60" ht="15" x14ac:dyDescent="0.25">
      <c r="A93" s="117">
        <v>120006</v>
      </c>
      <c r="B93" s="21" t="s">
        <v>881</v>
      </c>
      <c r="C93" s="128" t="s">
        <v>102</v>
      </c>
      <c r="D93" s="128" t="s">
        <v>102</v>
      </c>
      <c r="E93" s="128" t="s">
        <v>102</v>
      </c>
      <c r="F93" s="128" t="s">
        <v>102</v>
      </c>
      <c r="G93" s="128" t="s">
        <v>102</v>
      </c>
      <c r="H93" s="128" t="s">
        <v>102</v>
      </c>
      <c r="I93" s="128" t="s">
        <v>102</v>
      </c>
      <c r="J93" s="128" t="s">
        <v>102</v>
      </c>
      <c r="K93" s="128" t="s">
        <v>102</v>
      </c>
      <c r="L93" s="128" t="s">
        <v>102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 spans="1:60" ht="15" x14ac:dyDescent="0.25">
      <c r="A94" s="117">
        <v>120007</v>
      </c>
      <c r="B94" s="21" t="s">
        <v>882</v>
      </c>
      <c r="C94" s="128" t="s">
        <v>102</v>
      </c>
      <c r="D94" s="128" t="s">
        <v>102</v>
      </c>
      <c r="E94" s="128" t="s">
        <v>102</v>
      </c>
      <c r="F94" s="128" t="s">
        <v>102</v>
      </c>
      <c r="G94" s="128" t="s">
        <v>102</v>
      </c>
      <c r="H94" s="128" t="s">
        <v>102</v>
      </c>
      <c r="I94" s="128" t="s">
        <v>102</v>
      </c>
      <c r="J94" s="128" t="s">
        <v>102</v>
      </c>
      <c r="K94" s="128" t="s">
        <v>102</v>
      </c>
      <c r="L94" s="128" t="s">
        <v>102</v>
      </c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 spans="1:60" ht="15" x14ac:dyDescent="0.25">
      <c r="A95" s="117">
        <v>120008</v>
      </c>
      <c r="B95" s="21" t="s">
        <v>883</v>
      </c>
      <c r="C95" s="128" t="s">
        <v>102</v>
      </c>
      <c r="D95" s="128" t="s">
        <v>102</v>
      </c>
      <c r="E95" s="128" t="s">
        <v>102</v>
      </c>
      <c r="F95" s="128" t="s">
        <v>102</v>
      </c>
      <c r="G95" s="128" t="s">
        <v>102</v>
      </c>
      <c r="H95" s="128" t="s">
        <v>102</v>
      </c>
      <c r="I95" s="128" t="s">
        <v>102</v>
      </c>
      <c r="J95" s="128" t="s">
        <v>102</v>
      </c>
      <c r="K95" s="128" t="s">
        <v>102</v>
      </c>
      <c r="L95" s="128" t="s">
        <v>102</v>
      </c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 spans="1:60" ht="15" x14ac:dyDescent="0.25">
      <c r="A96" s="117">
        <v>120009</v>
      </c>
      <c r="B96" s="21" t="s">
        <v>884</v>
      </c>
      <c r="C96" s="128" t="s">
        <v>102</v>
      </c>
      <c r="D96" s="128" t="s">
        <v>102</v>
      </c>
      <c r="E96" s="128" t="s">
        <v>102</v>
      </c>
      <c r="F96" s="128" t="s">
        <v>102</v>
      </c>
      <c r="G96" s="128" t="s">
        <v>102</v>
      </c>
      <c r="H96" s="128" t="s">
        <v>102</v>
      </c>
      <c r="I96" s="128" t="s">
        <v>102</v>
      </c>
      <c r="J96" s="128" t="s">
        <v>102</v>
      </c>
      <c r="K96" s="128" t="s">
        <v>102</v>
      </c>
      <c r="L96" s="128" t="s">
        <v>102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 spans="1:60" ht="15" x14ac:dyDescent="0.25">
      <c r="A97" s="117">
        <v>120010</v>
      </c>
      <c r="B97" s="21" t="s">
        <v>1036</v>
      </c>
      <c r="C97" s="128" t="s">
        <v>102</v>
      </c>
      <c r="D97" s="128" t="s">
        <v>102</v>
      </c>
      <c r="E97" s="128" t="s">
        <v>102</v>
      </c>
      <c r="F97" s="128" t="s">
        <v>102</v>
      </c>
      <c r="G97" s="128" t="s">
        <v>102</v>
      </c>
      <c r="H97" s="128" t="s">
        <v>102</v>
      </c>
      <c r="I97" s="128" t="s">
        <v>102</v>
      </c>
      <c r="J97" s="128" t="s">
        <v>102</v>
      </c>
      <c r="K97" s="128" t="s">
        <v>102</v>
      </c>
      <c r="L97" s="128" t="s">
        <v>102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 spans="1:60" ht="15" x14ac:dyDescent="0.25">
      <c r="A98" s="18">
        <v>120011</v>
      </c>
      <c r="B98" s="13" t="s">
        <v>1037</v>
      </c>
      <c r="C98" s="128" t="s">
        <v>102</v>
      </c>
      <c r="D98" s="128" t="s">
        <v>102</v>
      </c>
      <c r="E98" s="128" t="s">
        <v>102</v>
      </c>
      <c r="F98" s="128" t="s">
        <v>102</v>
      </c>
      <c r="G98" s="128" t="s">
        <v>102</v>
      </c>
      <c r="H98" s="128" t="s">
        <v>102</v>
      </c>
      <c r="I98" s="128" t="s">
        <v>102</v>
      </c>
      <c r="J98" s="128" t="s">
        <v>102</v>
      </c>
      <c r="K98" s="128" t="s">
        <v>102</v>
      </c>
      <c r="L98" s="128" t="s">
        <v>102</v>
      </c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 spans="1:60" ht="15" x14ac:dyDescent="0.25">
      <c r="A99" s="19">
        <v>120012</v>
      </c>
      <c r="B99" s="13" t="s">
        <v>1038</v>
      </c>
      <c r="C99" s="128" t="s">
        <v>102</v>
      </c>
      <c r="D99" s="128" t="s">
        <v>102</v>
      </c>
      <c r="E99" s="128" t="s">
        <v>102</v>
      </c>
      <c r="F99" s="128" t="s">
        <v>102</v>
      </c>
      <c r="G99" s="128" t="s">
        <v>102</v>
      </c>
      <c r="H99" s="128" t="s">
        <v>102</v>
      </c>
      <c r="I99" s="128" t="s">
        <v>102</v>
      </c>
      <c r="J99" s="128" t="s">
        <v>102</v>
      </c>
      <c r="K99" s="128" t="s">
        <v>102</v>
      </c>
      <c r="L99" s="128" t="s">
        <v>102</v>
      </c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 spans="1:60" ht="15" x14ac:dyDescent="0.25">
      <c r="A100" s="19">
        <v>121</v>
      </c>
      <c r="B100" s="13" t="s">
        <v>885</v>
      </c>
      <c r="C100" s="128">
        <v>0</v>
      </c>
      <c r="D100" s="128">
        <v>0</v>
      </c>
      <c r="E100" s="128">
        <v>0</v>
      </c>
      <c r="F100" s="128">
        <v>0</v>
      </c>
      <c r="G100" s="128">
        <v>0</v>
      </c>
      <c r="H100" s="128">
        <v>0</v>
      </c>
      <c r="I100" s="128">
        <v>0</v>
      </c>
      <c r="J100" s="128">
        <v>0</v>
      </c>
      <c r="K100" s="128">
        <v>0</v>
      </c>
      <c r="L100" s="128">
        <v>0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 spans="1:60" ht="25.5" x14ac:dyDescent="0.25">
      <c r="A101" s="108">
        <v>121001</v>
      </c>
      <c r="B101" s="88" t="s">
        <v>886</v>
      </c>
      <c r="C101" s="78" t="s">
        <v>102</v>
      </c>
      <c r="D101" s="78" t="s">
        <v>102</v>
      </c>
      <c r="E101" s="78" t="s">
        <v>102</v>
      </c>
      <c r="F101" s="78" t="s">
        <v>102</v>
      </c>
      <c r="G101" s="78" t="s">
        <v>102</v>
      </c>
      <c r="H101" s="78" t="s">
        <v>102</v>
      </c>
      <c r="I101" s="78" t="s">
        <v>102</v>
      </c>
      <c r="J101" s="78" t="s">
        <v>102</v>
      </c>
      <c r="K101" s="78" t="s">
        <v>102</v>
      </c>
      <c r="L101" s="78" t="s">
        <v>102</v>
      </c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 spans="1:60" ht="15" x14ac:dyDescent="0.25">
      <c r="A102" s="117">
        <v>121002</v>
      </c>
      <c r="B102" s="21" t="s">
        <v>887</v>
      </c>
      <c r="C102" s="128" t="s">
        <v>102</v>
      </c>
      <c r="D102" s="128" t="s">
        <v>102</v>
      </c>
      <c r="E102" s="128" t="s">
        <v>102</v>
      </c>
      <c r="F102" s="128" t="s">
        <v>102</v>
      </c>
      <c r="G102" s="128" t="s">
        <v>102</v>
      </c>
      <c r="H102" s="128" t="s">
        <v>102</v>
      </c>
      <c r="I102" s="128" t="s">
        <v>102</v>
      </c>
      <c r="J102" s="128" t="s">
        <v>102</v>
      </c>
      <c r="K102" s="128" t="s">
        <v>102</v>
      </c>
      <c r="L102" s="128" t="s">
        <v>102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 spans="1:60" ht="15" x14ac:dyDescent="0.25">
      <c r="A103" s="117">
        <v>122</v>
      </c>
      <c r="B103" s="21" t="s">
        <v>302</v>
      </c>
      <c r="C103" s="128">
        <v>0</v>
      </c>
      <c r="D103" s="128">
        <v>0</v>
      </c>
      <c r="E103" s="128">
        <v>0</v>
      </c>
      <c r="F103" s="128">
        <v>0</v>
      </c>
      <c r="G103" s="128">
        <v>0</v>
      </c>
      <c r="H103" s="128">
        <v>0</v>
      </c>
      <c r="I103" s="128">
        <v>0</v>
      </c>
      <c r="J103" s="128">
        <v>0</v>
      </c>
      <c r="K103" s="128">
        <v>0</v>
      </c>
      <c r="L103" s="128">
        <v>0</v>
      </c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 spans="1:60" ht="15" x14ac:dyDescent="0.25">
      <c r="A104" s="108">
        <v>122001</v>
      </c>
      <c r="B104" s="88" t="s">
        <v>303</v>
      </c>
      <c r="C104" s="78" t="s">
        <v>102</v>
      </c>
      <c r="D104" s="78" t="s">
        <v>102</v>
      </c>
      <c r="E104" s="78" t="s">
        <v>102</v>
      </c>
      <c r="F104" s="78" t="s">
        <v>102</v>
      </c>
      <c r="G104" s="78" t="s">
        <v>102</v>
      </c>
      <c r="H104" s="78" t="s">
        <v>102</v>
      </c>
      <c r="I104" s="78" t="s">
        <v>102</v>
      </c>
      <c r="J104" s="78" t="s">
        <v>102</v>
      </c>
      <c r="K104" s="78" t="s">
        <v>102</v>
      </c>
      <c r="L104" s="78" t="s">
        <v>102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 spans="1:60" ht="15" x14ac:dyDescent="0.25">
      <c r="A105" s="117">
        <v>122002</v>
      </c>
      <c r="B105" s="21" t="s">
        <v>304</v>
      </c>
      <c r="C105" s="128" t="s">
        <v>102</v>
      </c>
      <c r="D105" s="128" t="s">
        <v>102</v>
      </c>
      <c r="E105" s="128" t="s">
        <v>102</v>
      </c>
      <c r="F105" s="128" t="s">
        <v>102</v>
      </c>
      <c r="G105" s="128" t="s">
        <v>102</v>
      </c>
      <c r="H105" s="128" t="s">
        <v>102</v>
      </c>
      <c r="I105" s="128" t="s">
        <v>102</v>
      </c>
      <c r="J105" s="128" t="s">
        <v>102</v>
      </c>
      <c r="K105" s="128" t="s">
        <v>102</v>
      </c>
      <c r="L105" s="128" t="s">
        <v>102</v>
      </c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 spans="1:60" ht="15" x14ac:dyDescent="0.25">
      <c r="A106" s="117">
        <v>123</v>
      </c>
      <c r="B106" s="21" t="s">
        <v>305</v>
      </c>
      <c r="C106" s="128">
        <v>0</v>
      </c>
      <c r="D106" s="128">
        <v>0</v>
      </c>
      <c r="E106" s="128">
        <v>0</v>
      </c>
      <c r="F106" s="128">
        <v>0</v>
      </c>
      <c r="G106" s="128">
        <v>0</v>
      </c>
      <c r="H106" s="128">
        <v>0</v>
      </c>
      <c r="I106" s="128">
        <v>0</v>
      </c>
      <c r="J106" s="128">
        <v>0</v>
      </c>
      <c r="K106" s="128">
        <v>0</v>
      </c>
      <c r="L106" s="128">
        <v>0</v>
      </c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 spans="1:60" ht="15" x14ac:dyDescent="0.25">
      <c r="A107" s="108">
        <v>123001</v>
      </c>
      <c r="B107" s="88" t="s">
        <v>306</v>
      </c>
      <c r="C107" s="78" t="s">
        <v>102</v>
      </c>
      <c r="D107" s="78" t="s">
        <v>102</v>
      </c>
      <c r="E107" s="78" t="s">
        <v>102</v>
      </c>
      <c r="F107" s="78" t="s">
        <v>102</v>
      </c>
      <c r="G107" s="78" t="s">
        <v>102</v>
      </c>
      <c r="H107" s="78" t="s">
        <v>102</v>
      </c>
      <c r="I107" s="78" t="s">
        <v>102</v>
      </c>
      <c r="J107" s="78" t="s">
        <v>102</v>
      </c>
      <c r="K107" s="78" t="s">
        <v>102</v>
      </c>
      <c r="L107" s="78" t="s">
        <v>102</v>
      </c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 spans="1:60" ht="25.5" x14ac:dyDescent="0.25">
      <c r="A108" s="117">
        <v>123002</v>
      </c>
      <c r="B108" s="21" t="s">
        <v>307</v>
      </c>
      <c r="C108" s="128" t="s">
        <v>102</v>
      </c>
      <c r="D108" s="128" t="s">
        <v>102</v>
      </c>
      <c r="E108" s="128" t="s">
        <v>102</v>
      </c>
      <c r="F108" s="128" t="s">
        <v>102</v>
      </c>
      <c r="G108" s="128" t="s">
        <v>102</v>
      </c>
      <c r="H108" s="128" t="s">
        <v>102</v>
      </c>
      <c r="I108" s="128" t="s">
        <v>102</v>
      </c>
      <c r="J108" s="128" t="s">
        <v>102</v>
      </c>
      <c r="K108" s="128" t="s">
        <v>102</v>
      </c>
      <c r="L108" s="128" t="s">
        <v>102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 spans="1:60" ht="25.5" x14ac:dyDescent="0.25">
      <c r="A109" s="117">
        <v>123003</v>
      </c>
      <c r="B109" s="21" t="s">
        <v>308</v>
      </c>
      <c r="C109" s="128" t="s">
        <v>102</v>
      </c>
      <c r="D109" s="128" t="s">
        <v>102</v>
      </c>
      <c r="E109" s="128" t="s">
        <v>102</v>
      </c>
      <c r="F109" s="128" t="s">
        <v>102</v>
      </c>
      <c r="G109" s="128" t="s">
        <v>102</v>
      </c>
      <c r="H109" s="128" t="s">
        <v>102</v>
      </c>
      <c r="I109" s="128" t="s">
        <v>102</v>
      </c>
      <c r="J109" s="128" t="s">
        <v>102</v>
      </c>
      <c r="K109" s="128" t="s">
        <v>102</v>
      </c>
      <c r="L109" s="128" t="s">
        <v>102</v>
      </c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 spans="1:60" ht="25.5" x14ac:dyDescent="0.25">
      <c r="A110" s="117">
        <v>123004</v>
      </c>
      <c r="B110" s="21" t="s">
        <v>309</v>
      </c>
      <c r="C110" s="128" t="s">
        <v>102</v>
      </c>
      <c r="D110" s="128" t="s">
        <v>102</v>
      </c>
      <c r="E110" s="128" t="s">
        <v>102</v>
      </c>
      <c r="F110" s="128" t="s">
        <v>102</v>
      </c>
      <c r="G110" s="128" t="s">
        <v>102</v>
      </c>
      <c r="H110" s="128" t="s">
        <v>102</v>
      </c>
      <c r="I110" s="128" t="s">
        <v>102</v>
      </c>
      <c r="J110" s="128" t="s">
        <v>102</v>
      </c>
      <c r="K110" s="128" t="s">
        <v>102</v>
      </c>
      <c r="L110" s="128" t="s">
        <v>102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 spans="1:60" ht="15" x14ac:dyDescent="0.25">
      <c r="A111" s="117">
        <v>124</v>
      </c>
      <c r="B111" s="21" t="s">
        <v>799</v>
      </c>
      <c r="C111" s="128">
        <v>0</v>
      </c>
      <c r="D111" s="128">
        <v>0</v>
      </c>
      <c r="E111" s="128">
        <v>0</v>
      </c>
      <c r="F111" s="128">
        <v>0</v>
      </c>
      <c r="G111" s="128">
        <v>0</v>
      </c>
      <c r="H111" s="128">
        <v>0</v>
      </c>
      <c r="I111" s="128">
        <v>0</v>
      </c>
      <c r="J111" s="128">
        <v>0</v>
      </c>
      <c r="K111" s="128">
        <v>0</v>
      </c>
      <c r="L111" s="128">
        <v>0</v>
      </c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 spans="1:60" ht="15" x14ac:dyDescent="0.25">
      <c r="A112" s="46">
        <v>140002</v>
      </c>
      <c r="B112" s="45" t="s">
        <v>463</v>
      </c>
      <c r="C112" s="78" t="s">
        <v>102</v>
      </c>
      <c r="D112" s="78" t="s">
        <v>102</v>
      </c>
      <c r="E112" s="78" t="s">
        <v>102</v>
      </c>
      <c r="F112" s="78" t="s">
        <v>102</v>
      </c>
      <c r="G112" s="78" t="s">
        <v>102</v>
      </c>
      <c r="H112" s="78" t="s">
        <v>102</v>
      </c>
      <c r="I112" s="78" t="s">
        <v>102</v>
      </c>
      <c r="J112" s="78" t="s">
        <v>102</v>
      </c>
      <c r="K112" s="78" t="s">
        <v>102</v>
      </c>
      <c r="L112" s="78" t="s">
        <v>102</v>
      </c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 spans="1:60" ht="15" x14ac:dyDescent="0.25">
      <c r="A113" s="18">
        <v>140003</v>
      </c>
      <c r="B113" s="13" t="s">
        <v>464</v>
      </c>
      <c r="C113" s="128" t="s">
        <v>102</v>
      </c>
      <c r="D113" s="128" t="s">
        <v>102</v>
      </c>
      <c r="E113" s="128" t="s">
        <v>102</v>
      </c>
      <c r="F113" s="128" t="s">
        <v>102</v>
      </c>
      <c r="G113" s="128" t="s">
        <v>102</v>
      </c>
      <c r="H113" s="128" t="s">
        <v>102</v>
      </c>
      <c r="I113" s="128" t="s">
        <v>102</v>
      </c>
      <c r="J113" s="128" t="s">
        <v>102</v>
      </c>
      <c r="K113" s="128" t="s">
        <v>102</v>
      </c>
      <c r="L113" s="128" t="s">
        <v>102</v>
      </c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 spans="1:60" ht="15" x14ac:dyDescent="0.25">
      <c r="A114" s="18">
        <v>141001</v>
      </c>
      <c r="B114" s="13" t="s">
        <v>798</v>
      </c>
      <c r="C114" s="128" t="s">
        <v>102</v>
      </c>
      <c r="D114" s="128" t="s">
        <v>102</v>
      </c>
      <c r="E114" s="128" t="s">
        <v>102</v>
      </c>
      <c r="F114" s="128" t="s">
        <v>102</v>
      </c>
      <c r="G114" s="128" t="s">
        <v>102</v>
      </c>
      <c r="H114" s="128" t="s">
        <v>102</v>
      </c>
      <c r="I114" s="128" t="s">
        <v>102</v>
      </c>
      <c r="J114" s="128" t="s">
        <v>102</v>
      </c>
      <c r="K114" s="128" t="s">
        <v>102</v>
      </c>
      <c r="L114" s="128" t="s">
        <v>102</v>
      </c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 spans="1:60" ht="15" x14ac:dyDescent="0.25">
      <c r="A115" s="18">
        <v>13</v>
      </c>
      <c r="B115" s="13" t="s">
        <v>888</v>
      </c>
      <c r="C115" s="128">
        <v>0</v>
      </c>
      <c r="D115" s="128">
        <v>0</v>
      </c>
      <c r="E115" s="128">
        <v>0</v>
      </c>
      <c r="F115" s="128">
        <v>1372718010</v>
      </c>
      <c r="G115" s="128">
        <v>0</v>
      </c>
      <c r="H115" s="128">
        <v>1372718010</v>
      </c>
      <c r="I115" s="128">
        <v>1372718010</v>
      </c>
      <c r="J115" s="128">
        <v>0</v>
      </c>
      <c r="K115" s="128">
        <v>0</v>
      </c>
      <c r="L115" s="128">
        <v>0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 spans="1:60" ht="15" x14ac:dyDescent="0.25">
      <c r="A116" s="108">
        <v>1310</v>
      </c>
      <c r="B116" s="88" t="s">
        <v>889</v>
      </c>
      <c r="C116" s="78">
        <v>0</v>
      </c>
      <c r="D116" s="78">
        <v>0</v>
      </c>
      <c r="E116" s="78">
        <v>0</v>
      </c>
      <c r="F116" s="78">
        <v>1359332200</v>
      </c>
      <c r="G116" s="78">
        <v>0</v>
      </c>
      <c r="H116" s="78">
        <v>1359332200</v>
      </c>
      <c r="I116" s="78">
        <v>1359332200</v>
      </c>
      <c r="J116" s="78">
        <v>0</v>
      </c>
      <c r="K116" s="78">
        <v>0</v>
      </c>
      <c r="L116" s="78">
        <v>0</v>
      </c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 spans="1:60" ht="15" x14ac:dyDescent="0.25">
      <c r="A117" s="108">
        <v>131001</v>
      </c>
      <c r="B117" s="88" t="s">
        <v>890</v>
      </c>
      <c r="C117" s="78" t="s">
        <v>102</v>
      </c>
      <c r="D117" s="78" t="s">
        <v>102</v>
      </c>
      <c r="E117" s="78" t="s">
        <v>102</v>
      </c>
      <c r="F117" s="78" t="s">
        <v>102</v>
      </c>
      <c r="G117" s="78" t="s">
        <v>102</v>
      </c>
      <c r="H117" s="78" t="s">
        <v>102</v>
      </c>
      <c r="I117" s="78" t="s">
        <v>102</v>
      </c>
      <c r="J117" s="78" t="s">
        <v>102</v>
      </c>
      <c r="K117" s="78" t="s">
        <v>102</v>
      </c>
      <c r="L117" s="78" t="s">
        <v>102</v>
      </c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 spans="1:60" ht="15" x14ac:dyDescent="0.25">
      <c r="A118" s="117">
        <v>131002</v>
      </c>
      <c r="B118" s="21" t="s">
        <v>891</v>
      </c>
      <c r="C118" s="128" t="s">
        <v>102</v>
      </c>
      <c r="D118" s="128" t="s">
        <v>102</v>
      </c>
      <c r="E118" s="128" t="s">
        <v>102</v>
      </c>
      <c r="F118" s="128" t="s">
        <v>102</v>
      </c>
      <c r="G118" s="128" t="s">
        <v>102</v>
      </c>
      <c r="H118" s="128" t="s">
        <v>102</v>
      </c>
      <c r="I118" s="128" t="s">
        <v>102</v>
      </c>
      <c r="J118" s="128" t="s">
        <v>102</v>
      </c>
      <c r="K118" s="128" t="s">
        <v>102</v>
      </c>
      <c r="L118" s="128" t="s">
        <v>102</v>
      </c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 spans="1:60" ht="15" x14ac:dyDescent="0.25">
      <c r="A119" s="117">
        <v>131003</v>
      </c>
      <c r="B119" s="21" t="s">
        <v>892</v>
      </c>
      <c r="C119" s="128" t="s">
        <v>102</v>
      </c>
      <c r="D119" s="128" t="s">
        <v>102</v>
      </c>
      <c r="E119" s="128" t="s">
        <v>102</v>
      </c>
      <c r="F119" s="128" t="s">
        <v>102</v>
      </c>
      <c r="G119" s="128" t="s">
        <v>102</v>
      </c>
      <c r="H119" s="128" t="s">
        <v>102</v>
      </c>
      <c r="I119" s="128" t="s">
        <v>102</v>
      </c>
      <c r="J119" s="128" t="s">
        <v>102</v>
      </c>
      <c r="K119" s="128" t="s">
        <v>102</v>
      </c>
      <c r="L119" s="128" t="s">
        <v>102</v>
      </c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 spans="1:60" ht="15" x14ac:dyDescent="0.25">
      <c r="A120" s="117">
        <v>131004</v>
      </c>
      <c r="B120" s="21" t="s">
        <v>893</v>
      </c>
      <c r="C120" s="128" t="s">
        <v>102</v>
      </c>
      <c r="D120" s="128" t="s">
        <v>102</v>
      </c>
      <c r="E120" s="128" t="s">
        <v>102</v>
      </c>
      <c r="F120" s="128" t="s">
        <v>102</v>
      </c>
      <c r="G120" s="128" t="s">
        <v>102</v>
      </c>
      <c r="H120" s="128" t="s">
        <v>102</v>
      </c>
      <c r="I120" s="128" t="s">
        <v>102</v>
      </c>
      <c r="J120" s="128" t="s">
        <v>102</v>
      </c>
      <c r="K120" s="128" t="s">
        <v>102</v>
      </c>
      <c r="L120" s="128" t="s">
        <v>102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 spans="1:60" ht="15" x14ac:dyDescent="0.25">
      <c r="A121" s="117">
        <v>131005</v>
      </c>
      <c r="B121" s="21" t="s">
        <v>894</v>
      </c>
      <c r="C121" s="128" t="s">
        <v>102</v>
      </c>
      <c r="D121" s="128" t="s">
        <v>102</v>
      </c>
      <c r="E121" s="128" t="s">
        <v>102</v>
      </c>
      <c r="F121" s="128" t="s">
        <v>102</v>
      </c>
      <c r="G121" s="128" t="s">
        <v>102</v>
      </c>
      <c r="H121" s="128" t="s">
        <v>102</v>
      </c>
      <c r="I121" s="128" t="s">
        <v>102</v>
      </c>
      <c r="J121" s="128" t="s">
        <v>102</v>
      </c>
      <c r="K121" s="128" t="s">
        <v>102</v>
      </c>
      <c r="L121" s="128" t="s">
        <v>102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 spans="1:60" ht="15" x14ac:dyDescent="0.25">
      <c r="A122" s="117">
        <v>131006</v>
      </c>
      <c r="B122" s="21" t="s">
        <v>895</v>
      </c>
      <c r="C122" s="128" t="s">
        <v>102</v>
      </c>
      <c r="D122" s="128" t="s">
        <v>102</v>
      </c>
      <c r="E122" s="128" t="s">
        <v>102</v>
      </c>
      <c r="F122" s="128" t="s">
        <v>102</v>
      </c>
      <c r="G122" s="128" t="s">
        <v>102</v>
      </c>
      <c r="H122" s="128" t="s">
        <v>102</v>
      </c>
      <c r="I122" s="128" t="s">
        <v>102</v>
      </c>
      <c r="J122" s="128" t="s">
        <v>102</v>
      </c>
      <c r="K122" s="128" t="s">
        <v>102</v>
      </c>
      <c r="L122" s="128" t="s">
        <v>102</v>
      </c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 spans="1:60" ht="15" x14ac:dyDescent="0.25">
      <c r="A123" s="117">
        <v>131007</v>
      </c>
      <c r="B123" s="21" t="s">
        <v>898</v>
      </c>
      <c r="C123" s="128">
        <v>0</v>
      </c>
      <c r="D123" s="128">
        <v>0</v>
      </c>
      <c r="E123" s="128">
        <v>0</v>
      </c>
      <c r="F123" s="128">
        <v>1359332200</v>
      </c>
      <c r="G123" s="128">
        <v>0</v>
      </c>
      <c r="H123" s="128">
        <v>1359332200</v>
      </c>
      <c r="I123" s="128">
        <v>1359332200</v>
      </c>
      <c r="J123" s="128">
        <v>0</v>
      </c>
      <c r="K123" s="128">
        <v>0</v>
      </c>
      <c r="L123" s="128">
        <v>0</v>
      </c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 spans="1:60" ht="15" x14ac:dyDescent="0.25">
      <c r="A124" s="117">
        <v>131008</v>
      </c>
      <c r="B124" s="21" t="s">
        <v>896</v>
      </c>
      <c r="C124" s="128" t="s">
        <v>102</v>
      </c>
      <c r="D124" s="128" t="s">
        <v>102</v>
      </c>
      <c r="E124" s="128" t="s">
        <v>102</v>
      </c>
      <c r="F124" s="128" t="s">
        <v>102</v>
      </c>
      <c r="G124" s="128" t="s">
        <v>102</v>
      </c>
      <c r="H124" s="128" t="s">
        <v>102</v>
      </c>
      <c r="I124" s="128" t="s">
        <v>102</v>
      </c>
      <c r="J124" s="128" t="s">
        <v>102</v>
      </c>
      <c r="K124" s="128" t="s">
        <v>102</v>
      </c>
      <c r="L124" s="128" t="s">
        <v>102</v>
      </c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 spans="1:60" ht="15" x14ac:dyDescent="0.25">
      <c r="A125" s="117">
        <v>131009</v>
      </c>
      <c r="B125" s="21" t="s">
        <v>897</v>
      </c>
      <c r="C125" s="128" t="s">
        <v>102</v>
      </c>
      <c r="D125" s="128" t="s">
        <v>102</v>
      </c>
      <c r="E125" s="128" t="s">
        <v>102</v>
      </c>
      <c r="F125" s="128" t="s">
        <v>102</v>
      </c>
      <c r="G125" s="128" t="s">
        <v>102</v>
      </c>
      <c r="H125" s="128" t="s">
        <v>102</v>
      </c>
      <c r="I125" s="128" t="s">
        <v>102</v>
      </c>
      <c r="J125" s="128" t="s">
        <v>102</v>
      </c>
      <c r="K125" s="128" t="s">
        <v>102</v>
      </c>
      <c r="L125" s="128" t="s">
        <v>102</v>
      </c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 spans="1:60" ht="15" x14ac:dyDescent="0.25">
      <c r="A126" s="117">
        <v>1311</v>
      </c>
      <c r="B126" s="21" t="s">
        <v>899</v>
      </c>
      <c r="C126" s="128">
        <v>0</v>
      </c>
      <c r="D126" s="128">
        <v>0</v>
      </c>
      <c r="E126" s="128">
        <v>0</v>
      </c>
      <c r="F126" s="128">
        <v>13385810</v>
      </c>
      <c r="G126" s="128">
        <v>0</v>
      </c>
      <c r="H126" s="128">
        <v>13385810</v>
      </c>
      <c r="I126" s="128">
        <v>13385810</v>
      </c>
      <c r="J126" s="128">
        <v>0</v>
      </c>
      <c r="K126" s="128">
        <v>0</v>
      </c>
      <c r="L126" s="128">
        <v>0</v>
      </c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 spans="1:60" ht="25.5" x14ac:dyDescent="0.25">
      <c r="A127" s="108">
        <v>131101</v>
      </c>
      <c r="B127" s="88" t="s">
        <v>900</v>
      </c>
      <c r="C127" s="78" t="s">
        <v>102</v>
      </c>
      <c r="D127" s="78" t="s">
        <v>102</v>
      </c>
      <c r="E127" s="78" t="s">
        <v>102</v>
      </c>
      <c r="F127" s="78" t="s">
        <v>102</v>
      </c>
      <c r="G127" s="78" t="s">
        <v>102</v>
      </c>
      <c r="H127" s="78" t="s">
        <v>102</v>
      </c>
      <c r="I127" s="78" t="s">
        <v>102</v>
      </c>
      <c r="J127" s="78" t="s">
        <v>102</v>
      </c>
      <c r="K127" s="78" t="s">
        <v>102</v>
      </c>
      <c r="L127" s="78" t="s">
        <v>102</v>
      </c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 spans="1:60" ht="25.5" x14ac:dyDescent="0.25">
      <c r="A128" s="117">
        <v>131102</v>
      </c>
      <c r="B128" s="21" t="s">
        <v>901</v>
      </c>
      <c r="C128" s="128" t="s">
        <v>102</v>
      </c>
      <c r="D128" s="128" t="s">
        <v>102</v>
      </c>
      <c r="E128" s="128" t="s">
        <v>102</v>
      </c>
      <c r="F128" s="128" t="s">
        <v>102</v>
      </c>
      <c r="G128" s="128" t="s">
        <v>102</v>
      </c>
      <c r="H128" s="128" t="s">
        <v>102</v>
      </c>
      <c r="I128" s="128" t="s">
        <v>102</v>
      </c>
      <c r="J128" s="128" t="s">
        <v>102</v>
      </c>
      <c r="K128" s="128" t="s">
        <v>102</v>
      </c>
      <c r="L128" s="128" t="s">
        <v>102</v>
      </c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 spans="1:60" ht="25.5" x14ac:dyDescent="0.25">
      <c r="A129" s="117">
        <v>131103</v>
      </c>
      <c r="B129" s="21" t="s">
        <v>902</v>
      </c>
      <c r="C129" s="128" t="s">
        <v>102</v>
      </c>
      <c r="D129" s="128" t="s">
        <v>102</v>
      </c>
      <c r="E129" s="128" t="s">
        <v>102</v>
      </c>
      <c r="F129" s="128" t="s">
        <v>102</v>
      </c>
      <c r="G129" s="128" t="s">
        <v>102</v>
      </c>
      <c r="H129" s="128" t="s">
        <v>102</v>
      </c>
      <c r="I129" s="128" t="s">
        <v>102</v>
      </c>
      <c r="J129" s="128" t="s">
        <v>102</v>
      </c>
      <c r="K129" s="128" t="s">
        <v>102</v>
      </c>
      <c r="L129" s="128" t="s">
        <v>102</v>
      </c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 spans="1:60" ht="25.5" x14ac:dyDescent="0.25">
      <c r="A130" s="117">
        <v>131104</v>
      </c>
      <c r="B130" s="21" t="s">
        <v>903</v>
      </c>
      <c r="C130" s="128">
        <v>0</v>
      </c>
      <c r="D130" s="128">
        <v>0</v>
      </c>
      <c r="E130" s="128">
        <v>0</v>
      </c>
      <c r="F130" s="128">
        <v>1228700</v>
      </c>
      <c r="G130" s="128">
        <v>0</v>
      </c>
      <c r="H130" s="128">
        <v>1228700</v>
      </c>
      <c r="I130" s="128">
        <v>1228700</v>
      </c>
      <c r="J130" s="128">
        <v>0</v>
      </c>
      <c r="K130" s="128">
        <v>0</v>
      </c>
      <c r="L130" s="128">
        <v>0</v>
      </c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 spans="1:60" ht="25.5" x14ac:dyDescent="0.25">
      <c r="A131" s="117">
        <v>131105</v>
      </c>
      <c r="B131" s="21" t="s">
        <v>904</v>
      </c>
      <c r="C131" s="128">
        <v>0</v>
      </c>
      <c r="D131" s="128">
        <v>0</v>
      </c>
      <c r="E131" s="128">
        <v>0</v>
      </c>
      <c r="F131" s="128">
        <v>12157110</v>
      </c>
      <c r="G131" s="128">
        <v>0</v>
      </c>
      <c r="H131" s="128">
        <v>12157110</v>
      </c>
      <c r="I131" s="128">
        <v>12157110</v>
      </c>
      <c r="J131" s="128">
        <v>0</v>
      </c>
      <c r="K131" s="128">
        <v>0</v>
      </c>
      <c r="L131" s="128">
        <v>0</v>
      </c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 spans="1:60" ht="15" x14ac:dyDescent="0.25">
      <c r="A132" s="117">
        <v>131106</v>
      </c>
      <c r="B132" s="21" t="s">
        <v>905</v>
      </c>
      <c r="C132" s="128" t="s">
        <v>102</v>
      </c>
      <c r="D132" s="128" t="s">
        <v>102</v>
      </c>
      <c r="E132" s="128" t="s">
        <v>102</v>
      </c>
      <c r="F132" s="128" t="s">
        <v>102</v>
      </c>
      <c r="G132" s="128" t="s">
        <v>102</v>
      </c>
      <c r="H132" s="128" t="s">
        <v>102</v>
      </c>
      <c r="I132" s="128" t="s">
        <v>102</v>
      </c>
      <c r="J132" s="128" t="s">
        <v>102</v>
      </c>
      <c r="K132" s="128" t="s">
        <v>102</v>
      </c>
      <c r="L132" s="128" t="s">
        <v>102</v>
      </c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 spans="1:60" ht="15" x14ac:dyDescent="0.25">
      <c r="A133" s="117">
        <v>1320</v>
      </c>
      <c r="B133" s="21" t="s">
        <v>906</v>
      </c>
      <c r="C133" s="128">
        <v>0</v>
      </c>
      <c r="D133" s="128">
        <v>0</v>
      </c>
      <c r="E133" s="128">
        <v>0</v>
      </c>
      <c r="F133" s="128">
        <v>0</v>
      </c>
      <c r="G133" s="128">
        <v>0</v>
      </c>
      <c r="H133" s="128">
        <v>0</v>
      </c>
      <c r="I133" s="128">
        <v>0</v>
      </c>
      <c r="J133" s="128">
        <v>0</v>
      </c>
      <c r="K133" s="128">
        <v>0</v>
      </c>
      <c r="L133" s="128">
        <v>0</v>
      </c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 spans="1:60" ht="25.5" x14ac:dyDescent="0.25">
      <c r="A134" s="108">
        <v>132001</v>
      </c>
      <c r="B134" s="88" t="s">
        <v>907</v>
      </c>
      <c r="C134" s="78" t="s">
        <v>102</v>
      </c>
      <c r="D134" s="78" t="s">
        <v>102</v>
      </c>
      <c r="E134" s="78" t="s">
        <v>102</v>
      </c>
      <c r="F134" s="78" t="s">
        <v>102</v>
      </c>
      <c r="G134" s="78" t="s">
        <v>102</v>
      </c>
      <c r="H134" s="78" t="s">
        <v>102</v>
      </c>
      <c r="I134" s="78" t="s">
        <v>102</v>
      </c>
      <c r="J134" s="78" t="s">
        <v>102</v>
      </c>
      <c r="K134" s="78" t="s">
        <v>102</v>
      </c>
      <c r="L134" s="78" t="s">
        <v>102</v>
      </c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 spans="1:60" ht="15" x14ac:dyDescent="0.25">
      <c r="A135" s="117">
        <v>132002</v>
      </c>
      <c r="B135" s="21" t="s">
        <v>891</v>
      </c>
      <c r="C135" s="128" t="s">
        <v>102</v>
      </c>
      <c r="D135" s="128" t="s">
        <v>102</v>
      </c>
      <c r="E135" s="128" t="s">
        <v>102</v>
      </c>
      <c r="F135" s="128" t="s">
        <v>102</v>
      </c>
      <c r="G135" s="128" t="s">
        <v>102</v>
      </c>
      <c r="H135" s="128" t="s">
        <v>102</v>
      </c>
      <c r="I135" s="128" t="s">
        <v>102</v>
      </c>
      <c r="J135" s="128" t="s">
        <v>102</v>
      </c>
      <c r="K135" s="128" t="s">
        <v>102</v>
      </c>
      <c r="L135" s="128" t="s">
        <v>102</v>
      </c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 spans="1:60" ht="25.5" x14ac:dyDescent="0.25">
      <c r="A136" s="117">
        <v>132003</v>
      </c>
      <c r="B136" s="21" t="s">
        <v>908</v>
      </c>
      <c r="C136" s="128" t="s">
        <v>102</v>
      </c>
      <c r="D136" s="128" t="s">
        <v>102</v>
      </c>
      <c r="E136" s="128" t="s">
        <v>102</v>
      </c>
      <c r="F136" s="128" t="s">
        <v>102</v>
      </c>
      <c r="G136" s="128" t="s">
        <v>102</v>
      </c>
      <c r="H136" s="128" t="s">
        <v>102</v>
      </c>
      <c r="I136" s="128" t="s">
        <v>102</v>
      </c>
      <c r="J136" s="128" t="s">
        <v>102</v>
      </c>
      <c r="K136" s="128" t="s">
        <v>102</v>
      </c>
      <c r="L136" s="128" t="s">
        <v>102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 spans="1:60" ht="15" x14ac:dyDescent="0.25">
      <c r="A137" s="117">
        <v>132004</v>
      </c>
      <c r="B137" s="21" t="s">
        <v>909</v>
      </c>
      <c r="C137" s="128" t="s">
        <v>102</v>
      </c>
      <c r="D137" s="128" t="s">
        <v>102</v>
      </c>
      <c r="E137" s="128" t="s">
        <v>102</v>
      </c>
      <c r="F137" s="128" t="s">
        <v>102</v>
      </c>
      <c r="G137" s="128" t="s">
        <v>102</v>
      </c>
      <c r="H137" s="128" t="s">
        <v>102</v>
      </c>
      <c r="I137" s="128" t="s">
        <v>102</v>
      </c>
      <c r="J137" s="128" t="s">
        <v>102</v>
      </c>
      <c r="K137" s="128" t="s">
        <v>102</v>
      </c>
      <c r="L137" s="128" t="s">
        <v>102</v>
      </c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 spans="1:60" ht="15" x14ac:dyDescent="0.25">
      <c r="A138" s="117">
        <v>132005</v>
      </c>
      <c r="B138" s="21" t="s">
        <v>910</v>
      </c>
      <c r="C138" s="128" t="s">
        <v>102</v>
      </c>
      <c r="D138" s="128" t="s">
        <v>102</v>
      </c>
      <c r="E138" s="128" t="s">
        <v>102</v>
      </c>
      <c r="F138" s="128" t="s">
        <v>102</v>
      </c>
      <c r="G138" s="128" t="s">
        <v>102</v>
      </c>
      <c r="H138" s="128" t="s">
        <v>102</v>
      </c>
      <c r="I138" s="128" t="s">
        <v>102</v>
      </c>
      <c r="J138" s="128" t="s">
        <v>102</v>
      </c>
      <c r="K138" s="128" t="s">
        <v>102</v>
      </c>
      <c r="L138" s="128" t="s">
        <v>102</v>
      </c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 spans="1:60" ht="25.5" x14ac:dyDescent="0.25">
      <c r="A139" s="117">
        <v>132006</v>
      </c>
      <c r="B139" s="21" t="s">
        <v>911</v>
      </c>
      <c r="C139" s="128" t="s">
        <v>102</v>
      </c>
      <c r="D139" s="128" t="s">
        <v>102</v>
      </c>
      <c r="E139" s="128" t="s">
        <v>102</v>
      </c>
      <c r="F139" s="128" t="s">
        <v>102</v>
      </c>
      <c r="G139" s="128" t="s">
        <v>102</v>
      </c>
      <c r="H139" s="128" t="s">
        <v>102</v>
      </c>
      <c r="I139" s="128" t="s">
        <v>102</v>
      </c>
      <c r="J139" s="128" t="s">
        <v>102</v>
      </c>
      <c r="K139" s="128" t="s">
        <v>102</v>
      </c>
      <c r="L139" s="128" t="s">
        <v>102</v>
      </c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 spans="1:60" ht="15" x14ac:dyDescent="0.25">
      <c r="A140" s="117">
        <v>132007</v>
      </c>
      <c r="B140" s="21" t="s">
        <v>912</v>
      </c>
      <c r="C140" s="128" t="s">
        <v>102</v>
      </c>
      <c r="D140" s="128" t="s">
        <v>102</v>
      </c>
      <c r="E140" s="128" t="s">
        <v>102</v>
      </c>
      <c r="F140" s="128" t="s">
        <v>102</v>
      </c>
      <c r="G140" s="128" t="s">
        <v>102</v>
      </c>
      <c r="H140" s="128" t="s">
        <v>102</v>
      </c>
      <c r="I140" s="128" t="s">
        <v>102</v>
      </c>
      <c r="J140" s="128" t="s">
        <v>102</v>
      </c>
      <c r="K140" s="128" t="s">
        <v>102</v>
      </c>
      <c r="L140" s="128" t="s">
        <v>102</v>
      </c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 spans="1:60" ht="15" x14ac:dyDescent="0.25">
      <c r="A141" s="117">
        <v>1330</v>
      </c>
      <c r="B141" s="21" t="s">
        <v>913</v>
      </c>
      <c r="C141" s="128">
        <v>0</v>
      </c>
      <c r="D141" s="128">
        <v>0</v>
      </c>
      <c r="E141" s="128">
        <v>0</v>
      </c>
      <c r="F141" s="128">
        <v>0</v>
      </c>
      <c r="G141" s="128">
        <v>0</v>
      </c>
      <c r="H141" s="128">
        <v>0</v>
      </c>
      <c r="I141" s="128">
        <v>0</v>
      </c>
      <c r="J141" s="128">
        <v>0</v>
      </c>
      <c r="K141" s="128">
        <v>0</v>
      </c>
      <c r="L141" s="128">
        <v>0</v>
      </c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 spans="1:60" ht="15" x14ac:dyDescent="0.25">
      <c r="A142" s="108">
        <v>133001</v>
      </c>
      <c r="B142" s="88" t="s">
        <v>890</v>
      </c>
      <c r="C142" s="78" t="s">
        <v>102</v>
      </c>
      <c r="D142" s="78" t="s">
        <v>102</v>
      </c>
      <c r="E142" s="78" t="s">
        <v>102</v>
      </c>
      <c r="F142" s="78" t="s">
        <v>102</v>
      </c>
      <c r="G142" s="78" t="s">
        <v>102</v>
      </c>
      <c r="H142" s="78" t="s">
        <v>102</v>
      </c>
      <c r="I142" s="78" t="s">
        <v>102</v>
      </c>
      <c r="J142" s="78" t="s">
        <v>102</v>
      </c>
      <c r="K142" s="78" t="s">
        <v>102</v>
      </c>
      <c r="L142" s="78" t="s">
        <v>102</v>
      </c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 spans="1:60" ht="15" x14ac:dyDescent="0.25">
      <c r="A143" s="117">
        <v>133002</v>
      </c>
      <c r="B143" s="21" t="s">
        <v>892</v>
      </c>
      <c r="C143" s="128" t="s">
        <v>102</v>
      </c>
      <c r="D143" s="128" t="s">
        <v>102</v>
      </c>
      <c r="E143" s="128" t="s">
        <v>102</v>
      </c>
      <c r="F143" s="128" t="s">
        <v>102</v>
      </c>
      <c r="G143" s="128" t="s">
        <v>102</v>
      </c>
      <c r="H143" s="128" t="s">
        <v>102</v>
      </c>
      <c r="I143" s="128" t="s">
        <v>102</v>
      </c>
      <c r="J143" s="128" t="s">
        <v>102</v>
      </c>
      <c r="K143" s="128" t="s">
        <v>102</v>
      </c>
      <c r="L143" s="128" t="s">
        <v>102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 spans="1:60" ht="15" x14ac:dyDescent="0.25">
      <c r="A144" s="117">
        <v>133003</v>
      </c>
      <c r="B144" s="21" t="s">
        <v>914</v>
      </c>
      <c r="C144" s="128" t="s">
        <v>102</v>
      </c>
      <c r="D144" s="128" t="s">
        <v>102</v>
      </c>
      <c r="E144" s="128" t="s">
        <v>102</v>
      </c>
      <c r="F144" s="128" t="s">
        <v>102</v>
      </c>
      <c r="G144" s="128" t="s">
        <v>102</v>
      </c>
      <c r="H144" s="128" t="s">
        <v>102</v>
      </c>
      <c r="I144" s="128" t="s">
        <v>102</v>
      </c>
      <c r="J144" s="128" t="s">
        <v>102</v>
      </c>
      <c r="K144" s="128" t="s">
        <v>102</v>
      </c>
      <c r="L144" s="128" t="s">
        <v>102</v>
      </c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 spans="1:60" ht="15" x14ac:dyDescent="0.25">
      <c r="A145" s="117">
        <v>133004</v>
      </c>
      <c r="B145" s="21" t="s">
        <v>915</v>
      </c>
      <c r="C145" s="128" t="s">
        <v>102</v>
      </c>
      <c r="D145" s="128" t="s">
        <v>102</v>
      </c>
      <c r="E145" s="128" t="s">
        <v>102</v>
      </c>
      <c r="F145" s="128" t="s">
        <v>102</v>
      </c>
      <c r="G145" s="128" t="s">
        <v>102</v>
      </c>
      <c r="H145" s="128" t="s">
        <v>102</v>
      </c>
      <c r="I145" s="128" t="s">
        <v>102</v>
      </c>
      <c r="J145" s="128" t="s">
        <v>102</v>
      </c>
      <c r="K145" s="128" t="s">
        <v>102</v>
      </c>
      <c r="L145" s="128" t="s">
        <v>102</v>
      </c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 spans="1:60" ht="15" x14ac:dyDescent="0.25">
      <c r="A146" s="117">
        <v>133005</v>
      </c>
      <c r="B146" s="21" t="s">
        <v>916</v>
      </c>
      <c r="C146" s="128" t="s">
        <v>102</v>
      </c>
      <c r="D146" s="128" t="s">
        <v>102</v>
      </c>
      <c r="E146" s="128" t="s">
        <v>102</v>
      </c>
      <c r="F146" s="128" t="s">
        <v>102</v>
      </c>
      <c r="G146" s="128" t="s">
        <v>102</v>
      </c>
      <c r="H146" s="128" t="s">
        <v>102</v>
      </c>
      <c r="I146" s="128" t="s">
        <v>102</v>
      </c>
      <c r="J146" s="128" t="s">
        <v>102</v>
      </c>
      <c r="K146" s="128" t="s">
        <v>102</v>
      </c>
      <c r="L146" s="128" t="s">
        <v>102</v>
      </c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 spans="1:60" ht="15" x14ac:dyDescent="0.25">
      <c r="A147" s="117">
        <v>1340</v>
      </c>
      <c r="B147" s="21" t="s">
        <v>917</v>
      </c>
      <c r="C147" s="128">
        <v>0</v>
      </c>
      <c r="D147" s="128">
        <v>0</v>
      </c>
      <c r="E147" s="128">
        <v>0</v>
      </c>
      <c r="F147" s="128">
        <v>0</v>
      </c>
      <c r="G147" s="128">
        <v>0</v>
      </c>
      <c r="H147" s="128">
        <v>0</v>
      </c>
      <c r="I147" s="128">
        <v>0</v>
      </c>
      <c r="J147" s="128">
        <v>0</v>
      </c>
      <c r="K147" s="128">
        <v>0</v>
      </c>
      <c r="L147" s="128">
        <v>0</v>
      </c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 spans="1:60" ht="15" x14ac:dyDescent="0.25">
      <c r="A148" s="108">
        <v>134001</v>
      </c>
      <c r="B148" s="88" t="s">
        <v>918</v>
      </c>
      <c r="C148" s="78" t="s">
        <v>102</v>
      </c>
      <c r="D148" s="78" t="s">
        <v>102</v>
      </c>
      <c r="E148" s="78" t="s">
        <v>102</v>
      </c>
      <c r="F148" s="78" t="s">
        <v>102</v>
      </c>
      <c r="G148" s="78" t="s">
        <v>102</v>
      </c>
      <c r="H148" s="78" t="s">
        <v>102</v>
      </c>
      <c r="I148" s="78" t="s">
        <v>102</v>
      </c>
      <c r="J148" s="78" t="s">
        <v>102</v>
      </c>
      <c r="K148" s="78" t="s">
        <v>102</v>
      </c>
      <c r="L148" s="78" t="s">
        <v>102</v>
      </c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 spans="1:60" ht="15" x14ac:dyDescent="0.25">
      <c r="A149" s="117">
        <v>134002</v>
      </c>
      <c r="B149" s="21" t="s">
        <v>919</v>
      </c>
      <c r="C149" s="128" t="s">
        <v>102</v>
      </c>
      <c r="D149" s="128" t="s">
        <v>102</v>
      </c>
      <c r="E149" s="128" t="s">
        <v>102</v>
      </c>
      <c r="F149" s="128" t="s">
        <v>102</v>
      </c>
      <c r="G149" s="128" t="s">
        <v>102</v>
      </c>
      <c r="H149" s="128" t="s">
        <v>102</v>
      </c>
      <c r="I149" s="128" t="s">
        <v>102</v>
      </c>
      <c r="J149" s="128" t="s">
        <v>102</v>
      </c>
      <c r="K149" s="128" t="s">
        <v>102</v>
      </c>
      <c r="L149" s="128" t="s">
        <v>102</v>
      </c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 spans="1:60" ht="15" x14ac:dyDescent="0.25">
      <c r="A150" s="117">
        <v>134003</v>
      </c>
      <c r="B150" s="21" t="s">
        <v>920</v>
      </c>
      <c r="C150" s="128" t="s">
        <v>102</v>
      </c>
      <c r="D150" s="128" t="s">
        <v>102</v>
      </c>
      <c r="E150" s="128" t="s">
        <v>102</v>
      </c>
      <c r="F150" s="128" t="s">
        <v>102</v>
      </c>
      <c r="G150" s="128" t="s">
        <v>102</v>
      </c>
      <c r="H150" s="128" t="s">
        <v>102</v>
      </c>
      <c r="I150" s="128" t="s">
        <v>102</v>
      </c>
      <c r="J150" s="128" t="s">
        <v>102</v>
      </c>
      <c r="K150" s="128" t="s">
        <v>102</v>
      </c>
      <c r="L150" s="128" t="s">
        <v>102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 spans="1:60" ht="15" x14ac:dyDescent="0.25">
      <c r="A151" s="117">
        <v>14</v>
      </c>
      <c r="B151" s="21" t="s">
        <v>626</v>
      </c>
      <c r="C151" s="128">
        <v>0</v>
      </c>
      <c r="D151" s="128">
        <v>0</v>
      </c>
      <c r="E151" s="128">
        <v>0</v>
      </c>
      <c r="F151" s="128">
        <v>0</v>
      </c>
      <c r="G151" s="128">
        <v>0</v>
      </c>
      <c r="H151" s="128">
        <v>0</v>
      </c>
      <c r="I151" s="128">
        <v>0</v>
      </c>
      <c r="J151" s="128">
        <v>0</v>
      </c>
      <c r="K151" s="128">
        <v>0</v>
      </c>
      <c r="L151" s="128">
        <v>0</v>
      </c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 spans="1:60" ht="15" x14ac:dyDescent="0.25">
      <c r="A152" s="130">
        <v>140001</v>
      </c>
      <c r="B152" s="86" t="s">
        <v>1176</v>
      </c>
      <c r="C152" s="78" t="s">
        <v>102</v>
      </c>
      <c r="D152" s="78" t="s">
        <v>102</v>
      </c>
      <c r="E152" s="78" t="s">
        <v>102</v>
      </c>
      <c r="F152" s="78" t="s">
        <v>102</v>
      </c>
      <c r="G152" s="78" t="s">
        <v>102</v>
      </c>
      <c r="H152" s="78" t="s">
        <v>102</v>
      </c>
      <c r="I152" s="78" t="s">
        <v>102</v>
      </c>
      <c r="J152" s="78" t="s">
        <v>102</v>
      </c>
      <c r="K152" s="78" t="s">
        <v>102</v>
      </c>
      <c r="L152" s="78" t="s">
        <v>102</v>
      </c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 spans="1:60" ht="15" x14ac:dyDescent="0.25">
      <c r="A153" s="19">
        <v>140002</v>
      </c>
      <c r="B153" s="13" t="s">
        <v>1177</v>
      </c>
      <c r="C153" s="128" t="s">
        <v>102</v>
      </c>
      <c r="D153" s="128" t="s">
        <v>102</v>
      </c>
      <c r="E153" s="128" t="s">
        <v>102</v>
      </c>
      <c r="F153" s="128" t="s">
        <v>102</v>
      </c>
      <c r="G153" s="128" t="s">
        <v>102</v>
      </c>
      <c r="H153" s="128" t="s">
        <v>102</v>
      </c>
      <c r="I153" s="128" t="s">
        <v>102</v>
      </c>
      <c r="J153" s="128" t="s">
        <v>102</v>
      </c>
      <c r="K153" s="128" t="s">
        <v>102</v>
      </c>
      <c r="L153" s="128" t="s">
        <v>102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 spans="1:60" ht="15" x14ac:dyDescent="0.25">
      <c r="A154" s="19">
        <v>140003</v>
      </c>
      <c r="B154" s="13" t="s">
        <v>1178</v>
      </c>
      <c r="C154" s="128" t="s">
        <v>102</v>
      </c>
      <c r="D154" s="128" t="s">
        <v>102</v>
      </c>
      <c r="E154" s="128" t="s">
        <v>102</v>
      </c>
      <c r="F154" s="128" t="s">
        <v>102</v>
      </c>
      <c r="G154" s="128" t="s">
        <v>102</v>
      </c>
      <c r="H154" s="128" t="s">
        <v>102</v>
      </c>
      <c r="I154" s="128" t="s">
        <v>102</v>
      </c>
      <c r="J154" s="128" t="s">
        <v>102</v>
      </c>
      <c r="K154" s="128" t="s">
        <v>102</v>
      </c>
      <c r="L154" s="128" t="s">
        <v>102</v>
      </c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 spans="1:60" ht="15" x14ac:dyDescent="0.25">
      <c r="A155" s="19">
        <v>140004</v>
      </c>
      <c r="B155" s="13" t="s">
        <v>1179</v>
      </c>
      <c r="C155" s="128" t="s">
        <v>102</v>
      </c>
      <c r="D155" s="128" t="s">
        <v>102</v>
      </c>
      <c r="E155" s="128" t="s">
        <v>102</v>
      </c>
      <c r="F155" s="128" t="s">
        <v>102</v>
      </c>
      <c r="G155" s="128" t="s">
        <v>102</v>
      </c>
      <c r="H155" s="128" t="s">
        <v>102</v>
      </c>
      <c r="I155" s="128" t="s">
        <v>102</v>
      </c>
      <c r="J155" s="128" t="s">
        <v>102</v>
      </c>
      <c r="K155" s="128" t="s">
        <v>102</v>
      </c>
      <c r="L155" s="128" t="s">
        <v>102</v>
      </c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 spans="1:60" ht="15" x14ac:dyDescent="0.25">
      <c r="A156" s="19">
        <v>140005</v>
      </c>
      <c r="B156" s="13" t="s">
        <v>1180</v>
      </c>
      <c r="C156" s="128" t="s">
        <v>102</v>
      </c>
      <c r="D156" s="128" t="s">
        <v>102</v>
      </c>
      <c r="E156" s="128" t="s">
        <v>102</v>
      </c>
      <c r="F156" s="128" t="s">
        <v>102</v>
      </c>
      <c r="G156" s="128" t="s">
        <v>102</v>
      </c>
      <c r="H156" s="128" t="s">
        <v>102</v>
      </c>
      <c r="I156" s="128" t="s">
        <v>102</v>
      </c>
      <c r="J156" s="128" t="s">
        <v>102</v>
      </c>
      <c r="K156" s="128" t="s">
        <v>102</v>
      </c>
      <c r="L156" s="128" t="s">
        <v>102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 spans="1:60" ht="15" x14ac:dyDescent="0.25">
      <c r="A157" s="19">
        <v>140006</v>
      </c>
      <c r="B157" s="13" t="s">
        <v>1181</v>
      </c>
      <c r="C157" s="128" t="s">
        <v>102</v>
      </c>
      <c r="D157" s="128" t="s">
        <v>102</v>
      </c>
      <c r="E157" s="128" t="s">
        <v>102</v>
      </c>
      <c r="F157" s="128" t="s">
        <v>102</v>
      </c>
      <c r="G157" s="128" t="s">
        <v>102</v>
      </c>
      <c r="H157" s="128" t="s">
        <v>102</v>
      </c>
      <c r="I157" s="128" t="s">
        <v>102</v>
      </c>
      <c r="J157" s="128" t="s">
        <v>102</v>
      </c>
      <c r="K157" s="128" t="s">
        <v>102</v>
      </c>
      <c r="L157" s="128" t="s">
        <v>102</v>
      </c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 spans="1:60" ht="15" x14ac:dyDescent="0.25">
      <c r="A158" s="19">
        <v>140007</v>
      </c>
      <c r="B158" s="13" t="s">
        <v>1182</v>
      </c>
      <c r="C158" s="128" t="s">
        <v>102</v>
      </c>
      <c r="D158" s="128" t="s">
        <v>102</v>
      </c>
      <c r="E158" s="128" t="s">
        <v>102</v>
      </c>
      <c r="F158" s="128" t="s">
        <v>102</v>
      </c>
      <c r="G158" s="128" t="s">
        <v>102</v>
      </c>
      <c r="H158" s="128" t="s">
        <v>102</v>
      </c>
      <c r="I158" s="128" t="s">
        <v>102</v>
      </c>
      <c r="J158" s="128" t="s">
        <v>102</v>
      </c>
      <c r="K158" s="128" t="s">
        <v>102</v>
      </c>
      <c r="L158" s="128" t="s">
        <v>102</v>
      </c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 spans="1:60" ht="15" x14ac:dyDescent="0.25">
      <c r="A159" s="18">
        <v>140008</v>
      </c>
      <c r="B159" s="13" t="s">
        <v>1183</v>
      </c>
      <c r="C159" s="128" t="s">
        <v>102</v>
      </c>
      <c r="D159" s="128" t="s">
        <v>102</v>
      </c>
      <c r="E159" s="128" t="s">
        <v>102</v>
      </c>
      <c r="F159" s="128" t="s">
        <v>102</v>
      </c>
      <c r="G159" s="128" t="s">
        <v>102</v>
      </c>
      <c r="H159" s="128" t="s">
        <v>102</v>
      </c>
      <c r="I159" s="128" t="s">
        <v>102</v>
      </c>
      <c r="J159" s="128" t="s">
        <v>102</v>
      </c>
      <c r="K159" s="128" t="s">
        <v>102</v>
      </c>
      <c r="L159" s="128" t="s">
        <v>102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 spans="1:60" ht="15" x14ac:dyDescent="0.25">
      <c r="A160" s="18">
        <v>141001</v>
      </c>
      <c r="B160" s="13" t="s">
        <v>1184</v>
      </c>
      <c r="C160" s="128" t="s">
        <v>102</v>
      </c>
      <c r="D160" s="128" t="s">
        <v>102</v>
      </c>
      <c r="E160" s="128" t="s">
        <v>102</v>
      </c>
      <c r="F160" s="128" t="s">
        <v>102</v>
      </c>
      <c r="G160" s="128" t="s">
        <v>102</v>
      </c>
      <c r="H160" s="128" t="s">
        <v>102</v>
      </c>
      <c r="I160" s="128" t="s">
        <v>102</v>
      </c>
      <c r="J160" s="128" t="s">
        <v>102</v>
      </c>
      <c r="K160" s="128" t="s">
        <v>102</v>
      </c>
      <c r="L160" s="128" t="s">
        <v>102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 spans="1:60" ht="15" x14ac:dyDescent="0.25">
      <c r="A161" s="18">
        <v>145</v>
      </c>
      <c r="B161" s="13" t="s">
        <v>445</v>
      </c>
      <c r="C161" s="128">
        <v>0</v>
      </c>
      <c r="D161" s="128">
        <v>0</v>
      </c>
      <c r="E161" s="128">
        <v>0</v>
      </c>
      <c r="F161" s="128">
        <v>0</v>
      </c>
      <c r="G161" s="128">
        <v>0</v>
      </c>
      <c r="H161" s="128">
        <v>0</v>
      </c>
      <c r="I161" s="128">
        <v>0</v>
      </c>
      <c r="J161" s="128">
        <v>0</v>
      </c>
      <c r="K161" s="128">
        <v>0</v>
      </c>
      <c r="L161" s="128">
        <v>0</v>
      </c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 spans="1:60" ht="15" x14ac:dyDescent="0.25">
      <c r="A162" s="105">
        <v>145001</v>
      </c>
      <c r="B162" s="88" t="s">
        <v>1024</v>
      </c>
      <c r="C162" s="78" t="s">
        <v>102</v>
      </c>
      <c r="D162" s="78" t="s">
        <v>102</v>
      </c>
      <c r="E162" s="78" t="s">
        <v>102</v>
      </c>
      <c r="F162" s="78" t="s">
        <v>102</v>
      </c>
      <c r="G162" s="78" t="s">
        <v>102</v>
      </c>
      <c r="H162" s="78" t="s">
        <v>102</v>
      </c>
      <c r="I162" s="78" t="s">
        <v>102</v>
      </c>
      <c r="J162" s="78" t="s">
        <v>102</v>
      </c>
      <c r="K162" s="78" t="s">
        <v>102</v>
      </c>
      <c r="L162" s="78" t="s">
        <v>102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 spans="1:60" ht="15" x14ac:dyDescent="0.25">
      <c r="A163" s="117">
        <v>145002</v>
      </c>
      <c r="B163" s="21" t="s">
        <v>1025</v>
      </c>
      <c r="C163" s="128" t="s">
        <v>102</v>
      </c>
      <c r="D163" s="128" t="s">
        <v>102</v>
      </c>
      <c r="E163" s="128" t="s">
        <v>102</v>
      </c>
      <c r="F163" s="128" t="s">
        <v>102</v>
      </c>
      <c r="G163" s="128" t="s">
        <v>102</v>
      </c>
      <c r="H163" s="128" t="s">
        <v>102</v>
      </c>
      <c r="I163" s="128" t="s">
        <v>102</v>
      </c>
      <c r="J163" s="128" t="s">
        <v>102</v>
      </c>
      <c r="K163" s="128" t="s">
        <v>102</v>
      </c>
      <c r="L163" s="128" t="s">
        <v>102</v>
      </c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 spans="1:60" ht="15" x14ac:dyDescent="0.25">
      <c r="A164" s="117">
        <v>145003</v>
      </c>
      <c r="B164" s="21" t="s">
        <v>1026</v>
      </c>
      <c r="C164" s="128" t="s">
        <v>102</v>
      </c>
      <c r="D164" s="128" t="s">
        <v>102</v>
      </c>
      <c r="E164" s="128" t="s">
        <v>102</v>
      </c>
      <c r="F164" s="128" t="s">
        <v>102</v>
      </c>
      <c r="G164" s="128" t="s">
        <v>102</v>
      </c>
      <c r="H164" s="128" t="s">
        <v>102</v>
      </c>
      <c r="I164" s="128" t="s">
        <v>102</v>
      </c>
      <c r="J164" s="128" t="s">
        <v>102</v>
      </c>
      <c r="K164" s="128" t="s">
        <v>102</v>
      </c>
      <c r="L164" s="128" t="s">
        <v>102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 spans="1:60" ht="15" x14ac:dyDescent="0.25">
      <c r="A165" s="117">
        <v>145004</v>
      </c>
      <c r="B165" s="21" t="s">
        <v>1065</v>
      </c>
      <c r="C165" s="128" t="s">
        <v>102</v>
      </c>
      <c r="D165" s="128" t="s">
        <v>102</v>
      </c>
      <c r="E165" s="128" t="s">
        <v>102</v>
      </c>
      <c r="F165" s="128" t="s">
        <v>102</v>
      </c>
      <c r="G165" s="128" t="s">
        <v>102</v>
      </c>
      <c r="H165" s="128" t="s">
        <v>102</v>
      </c>
      <c r="I165" s="128" t="s">
        <v>102</v>
      </c>
      <c r="J165" s="128" t="s">
        <v>102</v>
      </c>
      <c r="K165" s="128" t="s">
        <v>102</v>
      </c>
      <c r="L165" s="128" t="s">
        <v>102</v>
      </c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 spans="1:60" ht="15" x14ac:dyDescent="0.25">
      <c r="A166" s="18">
        <v>145005</v>
      </c>
      <c r="B166" s="13" t="s">
        <v>1066</v>
      </c>
      <c r="C166" s="128" t="s">
        <v>102</v>
      </c>
      <c r="D166" s="128" t="s">
        <v>102</v>
      </c>
      <c r="E166" s="128" t="s">
        <v>102</v>
      </c>
      <c r="F166" s="128" t="s">
        <v>102</v>
      </c>
      <c r="G166" s="128" t="s">
        <v>102</v>
      </c>
      <c r="H166" s="128" t="s">
        <v>102</v>
      </c>
      <c r="I166" s="128" t="s">
        <v>102</v>
      </c>
      <c r="J166" s="128" t="s">
        <v>102</v>
      </c>
      <c r="K166" s="128" t="s">
        <v>102</v>
      </c>
      <c r="L166" s="128" t="s">
        <v>102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 spans="1:60" ht="15" x14ac:dyDescent="0.25">
      <c r="A167" s="19">
        <v>145006</v>
      </c>
      <c r="B167" s="13" t="s">
        <v>1067</v>
      </c>
      <c r="C167" s="128" t="s">
        <v>102</v>
      </c>
      <c r="D167" s="128" t="s">
        <v>102</v>
      </c>
      <c r="E167" s="128" t="s">
        <v>102</v>
      </c>
      <c r="F167" s="128" t="s">
        <v>102</v>
      </c>
      <c r="G167" s="128" t="s">
        <v>102</v>
      </c>
      <c r="H167" s="128" t="s">
        <v>102</v>
      </c>
      <c r="I167" s="128" t="s">
        <v>102</v>
      </c>
      <c r="J167" s="128" t="s">
        <v>102</v>
      </c>
      <c r="K167" s="128" t="s">
        <v>102</v>
      </c>
      <c r="L167" s="128" t="s">
        <v>102</v>
      </c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 spans="1:60" ht="15" x14ac:dyDescent="0.25">
      <c r="A168" s="19">
        <v>145007</v>
      </c>
      <c r="B168" s="13" t="s">
        <v>1068</v>
      </c>
      <c r="C168" s="128" t="s">
        <v>102</v>
      </c>
      <c r="D168" s="128" t="s">
        <v>102</v>
      </c>
      <c r="E168" s="128" t="s">
        <v>102</v>
      </c>
      <c r="F168" s="128" t="s">
        <v>102</v>
      </c>
      <c r="G168" s="128" t="s">
        <v>102</v>
      </c>
      <c r="H168" s="128" t="s">
        <v>102</v>
      </c>
      <c r="I168" s="128" t="s">
        <v>102</v>
      </c>
      <c r="J168" s="128" t="s">
        <v>102</v>
      </c>
      <c r="K168" s="128" t="s">
        <v>102</v>
      </c>
      <c r="L168" s="128" t="s">
        <v>102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 spans="1:60" ht="15" x14ac:dyDescent="0.25">
      <c r="A169" s="18">
        <v>145008</v>
      </c>
      <c r="B169" s="13" t="s">
        <v>1069</v>
      </c>
      <c r="C169" s="128" t="s">
        <v>102</v>
      </c>
      <c r="D169" s="128" t="s">
        <v>102</v>
      </c>
      <c r="E169" s="128" t="s">
        <v>102</v>
      </c>
      <c r="F169" s="128" t="s">
        <v>102</v>
      </c>
      <c r="G169" s="128" t="s">
        <v>102</v>
      </c>
      <c r="H169" s="128" t="s">
        <v>102</v>
      </c>
      <c r="I169" s="128" t="s">
        <v>102</v>
      </c>
      <c r="J169" s="128" t="s">
        <v>102</v>
      </c>
      <c r="K169" s="128" t="s">
        <v>102</v>
      </c>
      <c r="L169" s="128" t="s">
        <v>102</v>
      </c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 spans="1:60" ht="15" x14ac:dyDescent="0.25">
      <c r="A170" s="19">
        <v>145009</v>
      </c>
      <c r="B170" s="13" t="s">
        <v>1070</v>
      </c>
      <c r="C170" s="128" t="s">
        <v>102</v>
      </c>
      <c r="D170" s="128" t="s">
        <v>102</v>
      </c>
      <c r="E170" s="128" t="s">
        <v>102</v>
      </c>
      <c r="F170" s="128" t="s">
        <v>102</v>
      </c>
      <c r="G170" s="128" t="s">
        <v>102</v>
      </c>
      <c r="H170" s="128" t="s">
        <v>102</v>
      </c>
      <c r="I170" s="128" t="s">
        <v>102</v>
      </c>
      <c r="J170" s="128" t="s">
        <v>102</v>
      </c>
      <c r="K170" s="128" t="s">
        <v>102</v>
      </c>
      <c r="L170" s="128" t="s">
        <v>102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 spans="1:60" ht="15" x14ac:dyDescent="0.25">
      <c r="A171" s="19">
        <v>2</v>
      </c>
      <c r="B171" s="13" t="s">
        <v>328</v>
      </c>
      <c r="C171" s="128">
        <v>0</v>
      </c>
      <c r="D171" s="128">
        <v>0</v>
      </c>
      <c r="E171" s="128">
        <v>1514826816.8699999</v>
      </c>
      <c r="F171" s="128">
        <v>0</v>
      </c>
      <c r="G171" s="128">
        <v>1514826816.8699999</v>
      </c>
      <c r="H171" s="128">
        <v>0</v>
      </c>
      <c r="I171" s="128">
        <v>0</v>
      </c>
      <c r="J171" s="128">
        <v>1514826816.8699999</v>
      </c>
      <c r="K171" s="128">
        <v>0</v>
      </c>
      <c r="L171" s="128">
        <v>0</v>
      </c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 spans="1:60" ht="15" x14ac:dyDescent="0.25">
      <c r="A172" s="105">
        <v>21</v>
      </c>
      <c r="B172" s="88" t="s">
        <v>921</v>
      </c>
      <c r="C172" s="78">
        <v>0</v>
      </c>
      <c r="D172" s="78">
        <v>0</v>
      </c>
      <c r="E172" s="78">
        <v>1489623640.8699999</v>
      </c>
      <c r="F172" s="78">
        <v>0</v>
      </c>
      <c r="G172" s="78">
        <v>1489623640.8699999</v>
      </c>
      <c r="H172" s="78">
        <v>0</v>
      </c>
      <c r="I172" s="78">
        <v>0</v>
      </c>
      <c r="J172" s="78">
        <v>1489623640.8699999</v>
      </c>
      <c r="K172" s="78">
        <v>0</v>
      </c>
      <c r="L172" s="78">
        <v>0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 spans="1:60" ht="15" x14ac:dyDescent="0.25">
      <c r="A173" s="108">
        <v>210</v>
      </c>
      <c r="B173" s="88" t="s">
        <v>922</v>
      </c>
      <c r="C173" s="78">
        <v>0</v>
      </c>
      <c r="D173" s="78">
        <v>0</v>
      </c>
      <c r="E173" s="78">
        <v>1295624380.8699999</v>
      </c>
      <c r="F173" s="78">
        <v>0</v>
      </c>
      <c r="G173" s="78">
        <v>1295624380.8699999</v>
      </c>
      <c r="H173" s="78">
        <v>0</v>
      </c>
      <c r="I173" s="78">
        <v>0</v>
      </c>
      <c r="J173" s="78">
        <v>1295624380.8699999</v>
      </c>
      <c r="K173" s="78">
        <v>0</v>
      </c>
      <c r="L173" s="78">
        <v>0</v>
      </c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 spans="1:60" ht="15" x14ac:dyDescent="0.25">
      <c r="A174" s="108">
        <v>2101</v>
      </c>
      <c r="B174" s="88" t="s">
        <v>923</v>
      </c>
      <c r="C174" s="78">
        <v>0</v>
      </c>
      <c r="D174" s="78">
        <v>0</v>
      </c>
      <c r="E174" s="78">
        <v>787617744</v>
      </c>
      <c r="F174" s="78">
        <v>0</v>
      </c>
      <c r="G174" s="78">
        <v>787617744</v>
      </c>
      <c r="H174" s="78">
        <v>0</v>
      </c>
      <c r="I174" s="78">
        <v>0</v>
      </c>
      <c r="J174" s="78">
        <v>787617744</v>
      </c>
      <c r="K174" s="78">
        <v>0</v>
      </c>
      <c r="L174" s="78">
        <v>0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 spans="1:60" ht="15" x14ac:dyDescent="0.25">
      <c r="A175" s="108">
        <v>210101</v>
      </c>
      <c r="B175" s="88" t="s">
        <v>924</v>
      </c>
      <c r="C175" s="78">
        <v>0</v>
      </c>
      <c r="D175" s="78">
        <v>0</v>
      </c>
      <c r="E175" s="78">
        <v>616949944</v>
      </c>
      <c r="F175" s="78">
        <v>0</v>
      </c>
      <c r="G175" s="78">
        <v>616949944</v>
      </c>
      <c r="H175" s="78">
        <v>0</v>
      </c>
      <c r="I175" s="78">
        <v>0</v>
      </c>
      <c r="J175" s="78">
        <v>616949944</v>
      </c>
      <c r="K175" s="78">
        <v>0</v>
      </c>
      <c r="L175" s="78">
        <v>0</v>
      </c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 spans="1:60" ht="15" x14ac:dyDescent="0.25">
      <c r="A176" s="117">
        <v>210102</v>
      </c>
      <c r="B176" s="21" t="s">
        <v>925</v>
      </c>
      <c r="C176" s="128">
        <v>0</v>
      </c>
      <c r="D176" s="128">
        <v>0</v>
      </c>
      <c r="E176" s="128">
        <v>130000000</v>
      </c>
      <c r="F176" s="128">
        <v>0</v>
      </c>
      <c r="G176" s="128">
        <v>130000000</v>
      </c>
      <c r="H176" s="128">
        <v>0</v>
      </c>
      <c r="I176" s="128">
        <v>0</v>
      </c>
      <c r="J176" s="128">
        <v>130000000</v>
      </c>
      <c r="K176" s="128">
        <v>0</v>
      </c>
      <c r="L176" s="128">
        <v>0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 spans="1:60" ht="15" x14ac:dyDescent="0.25">
      <c r="A177" s="117">
        <v>210103</v>
      </c>
      <c r="B177" s="21" t="s">
        <v>926</v>
      </c>
      <c r="C177" s="128" t="s">
        <v>102</v>
      </c>
      <c r="D177" s="128" t="s">
        <v>102</v>
      </c>
      <c r="E177" s="128" t="s">
        <v>102</v>
      </c>
      <c r="F177" s="128" t="s">
        <v>102</v>
      </c>
      <c r="G177" s="128" t="s">
        <v>102</v>
      </c>
      <c r="H177" s="128" t="s">
        <v>102</v>
      </c>
      <c r="I177" s="128" t="s">
        <v>102</v>
      </c>
      <c r="J177" s="128" t="s">
        <v>102</v>
      </c>
      <c r="K177" s="128" t="s">
        <v>102</v>
      </c>
      <c r="L177" s="128" t="s">
        <v>102</v>
      </c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 spans="1:60" ht="15" x14ac:dyDescent="0.25">
      <c r="A178" s="117">
        <v>210104</v>
      </c>
      <c r="B178" s="21" t="s">
        <v>927</v>
      </c>
      <c r="C178" s="128">
        <v>0</v>
      </c>
      <c r="D178" s="128">
        <v>0</v>
      </c>
      <c r="E178" s="128">
        <v>40667800</v>
      </c>
      <c r="F178" s="128">
        <v>0</v>
      </c>
      <c r="G178" s="128">
        <v>40667800</v>
      </c>
      <c r="H178" s="128">
        <v>0</v>
      </c>
      <c r="I178" s="128">
        <v>0</v>
      </c>
      <c r="J178" s="128">
        <v>40667800</v>
      </c>
      <c r="K178" s="128">
        <v>0</v>
      </c>
      <c r="L178" s="128">
        <v>0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 spans="1:60" ht="15" x14ac:dyDescent="0.25">
      <c r="A179" s="117">
        <v>210105</v>
      </c>
      <c r="B179" s="21" t="s">
        <v>928</v>
      </c>
      <c r="C179" s="128" t="s">
        <v>102</v>
      </c>
      <c r="D179" s="128" t="s">
        <v>102</v>
      </c>
      <c r="E179" s="128" t="s">
        <v>102</v>
      </c>
      <c r="F179" s="128" t="s">
        <v>102</v>
      </c>
      <c r="G179" s="128" t="s">
        <v>102</v>
      </c>
      <c r="H179" s="128" t="s">
        <v>102</v>
      </c>
      <c r="I179" s="128" t="s">
        <v>102</v>
      </c>
      <c r="J179" s="128" t="s">
        <v>102</v>
      </c>
      <c r="K179" s="128" t="s">
        <v>102</v>
      </c>
      <c r="L179" s="128" t="s">
        <v>102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 spans="1:60" ht="15" x14ac:dyDescent="0.25">
      <c r="A180" s="117">
        <v>210106</v>
      </c>
      <c r="B180" s="21" t="s">
        <v>1056</v>
      </c>
      <c r="C180" s="128" t="s">
        <v>102</v>
      </c>
      <c r="D180" s="128" t="s">
        <v>102</v>
      </c>
      <c r="E180" s="128" t="s">
        <v>102</v>
      </c>
      <c r="F180" s="128" t="s">
        <v>102</v>
      </c>
      <c r="G180" s="128" t="s">
        <v>102</v>
      </c>
      <c r="H180" s="128" t="s">
        <v>102</v>
      </c>
      <c r="I180" s="128" t="s">
        <v>102</v>
      </c>
      <c r="J180" s="128" t="s">
        <v>102</v>
      </c>
      <c r="K180" s="128" t="s">
        <v>102</v>
      </c>
      <c r="L180" s="128" t="s">
        <v>102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 spans="1:60" ht="15" x14ac:dyDescent="0.25">
      <c r="A181" s="117">
        <v>2102</v>
      </c>
      <c r="B181" s="21" t="s">
        <v>929</v>
      </c>
      <c r="C181" s="128">
        <v>0</v>
      </c>
      <c r="D181" s="128">
        <v>0</v>
      </c>
      <c r="E181" s="128">
        <v>86240020</v>
      </c>
      <c r="F181" s="128">
        <v>0</v>
      </c>
      <c r="G181" s="128">
        <v>86240020</v>
      </c>
      <c r="H181" s="128">
        <v>0</v>
      </c>
      <c r="I181" s="128">
        <v>0</v>
      </c>
      <c r="J181" s="128">
        <v>86240020</v>
      </c>
      <c r="K181" s="128">
        <v>0</v>
      </c>
      <c r="L181" s="128">
        <v>0</v>
      </c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 spans="1:60" ht="15" x14ac:dyDescent="0.25">
      <c r="A182" s="108">
        <v>210201</v>
      </c>
      <c r="B182" s="88" t="s">
        <v>932</v>
      </c>
      <c r="C182" s="78">
        <v>0</v>
      </c>
      <c r="D182" s="78">
        <v>0</v>
      </c>
      <c r="E182" s="78">
        <v>54880026</v>
      </c>
      <c r="F182" s="78">
        <v>0</v>
      </c>
      <c r="G182" s="78">
        <v>54880026</v>
      </c>
      <c r="H182" s="78">
        <v>0</v>
      </c>
      <c r="I182" s="78">
        <v>0</v>
      </c>
      <c r="J182" s="78">
        <v>54880026</v>
      </c>
      <c r="K182" s="78">
        <v>0</v>
      </c>
      <c r="L182" s="78">
        <v>0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 spans="1:60" ht="15" x14ac:dyDescent="0.25">
      <c r="A183" s="117">
        <v>210202</v>
      </c>
      <c r="B183" s="21" t="s">
        <v>933</v>
      </c>
      <c r="C183" s="128">
        <v>0</v>
      </c>
      <c r="D183" s="128">
        <v>0</v>
      </c>
      <c r="E183" s="128">
        <v>6272002</v>
      </c>
      <c r="F183" s="128">
        <v>0</v>
      </c>
      <c r="G183" s="128">
        <v>6272002</v>
      </c>
      <c r="H183" s="128">
        <v>0</v>
      </c>
      <c r="I183" s="128">
        <v>0</v>
      </c>
      <c r="J183" s="128">
        <v>6272002</v>
      </c>
      <c r="K183" s="128">
        <v>0</v>
      </c>
      <c r="L183" s="128">
        <v>0</v>
      </c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 spans="1:60" ht="15" x14ac:dyDescent="0.25">
      <c r="A184" s="117">
        <v>210203</v>
      </c>
      <c r="B184" s="21" t="s">
        <v>934</v>
      </c>
      <c r="C184" s="128">
        <v>0</v>
      </c>
      <c r="D184" s="128">
        <v>0</v>
      </c>
      <c r="E184" s="128">
        <v>7839988</v>
      </c>
      <c r="F184" s="128">
        <v>0</v>
      </c>
      <c r="G184" s="128">
        <v>7839988</v>
      </c>
      <c r="H184" s="128">
        <v>0</v>
      </c>
      <c r="I184" s="128">
        <v>0</v>
      </c>
      <c r="J184" s="128">
        <v>7839988</v>
      </c>
      <c r="K184" s="128">
        <v>0</v>
      </c>
      <c r="L184" s="128">
        <v>0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 spans="1:60" ht="15" x14ac:dyDescent="0.25">
      <c r="A185" s="117">
        <v>210204</v>
      </c>
      <c r="B185" s="21" t="s">
        <v>935</v>
      </c>
      <c r="C185" s="128">
        <v>0</v>
      </c>
      <c r="D185" s="128">
        <v>0</v>
      </c>
      <c r="E185" s="128">
        <v>1568000</v>
      </c>
      <c r="F185" s="128">
        <v>0</v>
      </c>
      <c r="G185" s="128">
        <v>1568000</v>
      </c>
      <c r="H185" s="128">
        <v>0</v>
      </c>
      <c r="I185" s="128">
        <v>0</v>
      </c>
      <c r="J185" s="128">
        <v>1568000</v>
      </c>
      <c r="K185" s="128">
        <v>0</v>
      </c>
      <c r="L185" s="128">
        <v>0</v>
      </c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 spans="1:60" ht="15" x14ac:dyDescent="0.25">
      <c r="A186" s="117">
        <v>210205</v>
      </c>
      <c r="B186" s="21" t="s">
        <v>936</v>
      </c>
      <c r="C186" s="128">
        <v>0</v>
      </c>
      <c r="D186" s="128">
        <v>0</v>
      </c>
      <c r="E186" s="128">
        <v>15680004</v>
      </c>
      <c r="F186" s="128">
        <v>0</v>
      </c>
      <c r="G186" s="128">
        <v>15680004</v>
      </c>
      <c r="H186" s="128">
        <v>0</v>
      </c>
      <c r="I186" s="128">
        <v>0</v>
      </c>
      <c r="J186" s="128">
        <v>15680004</v>
      </c>
      <c r="K186" s="128">
        <v>0</v>
      </c>
      <c r="L186" s="128">
        <v>0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 spans="1:60" ht="15" x14ac:dyDescent="0.25">
      <c r="A187" s="117">
        <v>210206</v>
      </c>
      <c r="B187" s="21" t="s">
        <v>1057</v>
      </c>
      <c r="C187" s="128" t="s">
        <v>102</v>
      </c>
      <c r="D187" s="128" t="s">
        <v>102</v>
      </c>
      <c r="E187" s="128" t="s">
        <v>102</v>
      </c>
      <c r="F187" s="128" t="s">
        <v>102</v>
      </c>
      <c r="G187" s="128" t="s">
        <v>102</v>
      </c>
      <c r="H187" s="128" t="s">
        <v>102</v>
      </c>
      <c r="I187" s="128" t="s">
        <v>102</v>
      </c>
      <c r="J187" s="128" t="s">
        <v>102</v>
      </c>
      <c r="K187" s="128" t="s">
        <v>102</v>
      </c>
      <c r="L187" s="128" t="s">
        <v>102</v>
      </c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 spans="1:60" ht="15" x14ac:dyDescent="0.25">
      <c r="A188" s="19">
        <v>2103</v>
      </c>
      <c r="B188" s="13" t="s">
        <v>930</v>
      </c>
      <c r="C188" s="128">
        <v>0</v>
      </c>
      <c r="D188" s="128">
        <v>0</v>
      </c>
      <c r="E188" s="128">
        <v>234488636</v>
      </c>
      <c r="F188" s="128">
        <v>0</v>
      </c>
      <c r="G188" s="128">
        <v>234488636</v>
      </c>
      <c r="H188" s="128">
        <v>0</v>
      </c>
      <c r="I188" s="128">
        <v>0</v>
      </c>
      <c r="J188" s="128">
        <v>234488636</v>
      </c>
      <c r="K188" s="128">
        <v>0</v>
      </c>
      <c r="L188" s="128">
        <v>0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 spans="1:60" ht="15" x14ac:dyDescent="0.25">
      <c r="A189" s="108">
        <v>210301</v>
      </c>
      <c r="B189" s="88" t="s">
        <v>940</v>
      </c>
      <c r="C189" s="78">
        <v>0</v>
      </c>
      <c r="D189" s="78">
        <v>0</v>
      </c>
      <c r="E189" s="78">
        <v>16894688</v>
      </c>
      <c r="F189" s="78">
        <v>0</v>
      </c>
      <c r="G189" s="78">
        <v>16894688</v>
      </c>
      <c r="H189" s="78">
        <v>0</v>
      </c>
      <c r="I189" s="78">
        <v>0</v>
      </c>
      <c r="J189" s="78">
        <v>16894688</v>
      </c>
      <c r="K189" s="78">
        <v>0</v>
      </c>
      <c r="L189" s="78">
        <v>0</v>
      </c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 spans="1:60" ht="15" x14ac:dyDescent="0.25">
      <c r="A190" s="117">
        <v>210302</v>
      </c>
      <c r="B190" s="21" t="s">
        <v>939</v>
      </c>
      <c r="C190" s="128">
        <v>0</v>
      </c>
      <c r="D190" s="128">
        <v>0</v>
      </c>
      <c r="E190" s="128">
        <v>197574520</v>
      </c>
      <c r="F190" s="128">
        <v>0</v>
      </c>
      <c r="G190" s="128">
        <v>197574520</v>
      </c>
      <c r="H190" s="128">
        <v>0</v>
      </c>
      <c r="I190" s="128">
        <v>0</v>
      </c>
      <c r="J190" s="128">
        <v>197574520</v>
      </c>
      <c r="K190" s="128">
        <v>0</v>
      </c>
      <c r="L190" s="128">
        <v>0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 spans="1:60" ht="15" x14ac:dyDescent="0.25">
      <c r="A191" s="117">
        <v>210303</v>
      </c>
      <c r="B191" s="21" t="s">
        <v>937</v>
      </c>
      <c r="C191" s="128">
        <v>0</v>
      </c>
      <c r="D191" s="128">
        <v>0</v>
      </c>
      <c r="E191" s="128">
        <v>20019428</v>
      </c>
      <c r="F191" s="128">
        <v>0</v>
      </c>
      <c r="G191" s="128">
        <v>20019428</v>
      </c>
      <c r="H191" s="128">
        <v>0</v>
      </c>
      <c r="I191" s="128">
        <v>0</v>
      </c>
      <c r="J191" s="128">
        <v>20019428</v>
      </c>
      <c r="K191" s="128">
        <v>0</v>
      </c>
      <c r="L191" s="128">
        <v>0</v>
      </c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 spans="1:60" ht="15" x14ac:dyDescent="0.25">
      <c r="A192" s="117">
        <v>210304</v>
      </c>
      <c r="B192" s="21" t="s">
        <v>938</v>
      </c>
      <c r="C192" s="128" t="s">
        <v>102</v>
      </c>
      <c r="D192" s="128" t="s">
        <v>102</v>
      </c>
      <c r="E192" s="128" t="s">
        <v>102</v>
      </c>
      <c r="F192" s="128" t="s">
        <v>102</v>
      </c>
      <c r="G192" s="128" t="s">
        <v>102</v>
      </c>
      <c r="H192" s="128" t="s">
        <v>102</v>
      </c>
      <c r="I192" s="128" t="s">
        <v>102</v>
      </c>
      <c r="J192" s="128" t="s">
        <v>102</v>
      </c>
      <c r="K192" s="128" t="s">
        <v>102</v>
      </c>
      <c r="L192" s="128" t="s">
        <v>102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 spans="1:60" ht="15" x14ac:dyDescent="0.25">
      <c r="A193" s="117">
        <v>210305</v>
      </c>
      <c r="B193" s="21" t="s">
        <v>1058</v>
      </c>
      <c r="C193" s="128" t="s">
        <v>102</v>
      </c>
      <c r="D193" s="128" t="s">
        <v>102</v>
      </c>
      <c r="E193" s="128" t="s">
        <v>102</v>
      </c>
      <c r="F193" s="128" t="s">
        <v>102</v>
      </c>
      <c r="G193" s="128" t="s">
        <v>102</v>
      </c>
      <c r="H193" s="128" t="s">
        <v>102</v>
      </c>
      <c r="I193" s="128" t="s">
        <v>102</v>
      </c>
      <c r="J193" s="128" t="s">
        <v>102</v>
      </c>
      <c r="K193" s="128" t="s">
        <v>102</v>
      </c>
      <c r="L193" s="128" t="s">
        <v>102</v>
      </c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 spans="1:60" ht="15" x14ac:dyDescent="0.25">
      <c r="A194" s="117">
        <v>2104</v>
      </c>
      <c r="B194" s="21" t="s">
        <v>931</v>
      </c>
      <c r="C194" s="128">
        <v>0</v>
      </c>
      <c r="D194" s="128">
        <v>0</v>
      </c>
      <c r="E194" s="128">
        <v>13317786.530000001</v>
      </c>
      <c r="F194" s="128">
        <v>0</v>
      </c>
      <c r="G194" s="128">
        <v>13317786.530000001</v>
      </c>
      <c r="H194" s="128">
        <v>0</v>
      </c>
      <c r="I194" s="128">
        <v>0</v>
      </c>
      <c r="J194" s="128">
        <v>13317786.530000001</v>
      </c>
      <c r="K194" s="128">
        <v>0</v>
      </c>
      <c r="L194" s="128">
        <v>0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 spans="1:60" ht="15" x14ac:dyDescent="0.25">
      <c r="A195" s="108">
        <v>210401</v>
      </c>
      <c r="B195" s="88" t="s">
        <v>941</v>
      </c>
      <c r="C195" s="78">
        <v>0</v>
      </c>
      <c r="D195" s="78">
        <v>0</v>
      </c>
      <c r="E195" s="78">
        <v>1452290</v>
      </c>
      <c r="F195" s="78">
        <v>0</v>
      </c>
      <c r="G195" s="78">
        <v>1452290</v>
      </c>
      <c r="H195" s="78">
        <v>0</v>
      </c>
      <c r="I195" s="78">
        <v>0</v>
      </c>
      <c r="J195" s="78">
        <v>1452290</v>
      </c>
      <c r="K195" s="78">
        <v>0</v>
      </c>
      <c r="L195" s="78">
        <v>0</v>
      </c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 spans="1:60" ht="15" x14ac:dyDescent="0.25">
      <c r="A196" s="117">
        <v>210402</v>
      </c>
      <c r="B196" s="21" t="s">
        <v>942</v>
      </c>
      <c r="C196" s="128" t="s">
        <v>102</v>
      </c>
      <c r="D196" s="128" t="s">
        <v>102</v>
      </c>
      <c r="E196" s="128" t="s">
        <v>102</v>
      </c>
      <c r="F196" s="128" t="s">
        <v>102</v>
      </c>
      <c r="G196" s="128" t="s">
        <v>102</v>
      </c>
      <c r="H196" s="128" t="s">
        <v>102</v>
      </c>
      <c r="I196" s="128" t="s">
        <v>102</v>
      </c>
      <c r="J196" s="128" t="s">
        <v>102</v>
      </c>
      <c r="K196" s="128" t="s">
        <v>102</v>
      </c>
      <c r="L196" s="128" t="s">
        <v>102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 spans="1:60" ht="15" x14ac:dyDescent="0.25">
      <c r="A197" s="117">
        <v>210403</v>
      </c>
      <c r="B197" s="21" t="s">
        <v>943</v>
      </c>
      <c r="C197" s="128">
        <v>0</v>
      </c>
      <c r="D197" s="128">
        <v>0</v>
      </c>
      <c r="E197" s="128">
        <v>1271406.53</v>
      </c>
      <c r="F197" s="128">
        <v>0</v>
      </c>
      <c r="G197" s="128">
        <v>1271406.53</v>
      </c>
      <c r="H197" s="128">
        <v>0</v>
      </c>
      <c r="I197" s="128">
        <v>0</v>
      </c>
      <c r="J197" s="128">
        <v>1271406.53</v>
      </c>
      <c r="K197" s="128">
        <v>0</v>
      </c>
      <c r="L197" s="128">
        <v>0</v>
      </c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 spans="1:60" ht="15" x14ac:dyDescent="0.25">
      <c r="A198" s="117">
        <v>210404</v>
      </c>
      <c r="B198" s="21" t="s">
        <v>944</v>
      </c>
      <c r="C198" s="128" t="s">
        <v>102</v>
      </c>
      <c r="D198" s="128" t="s">
        <v>102</v>
      </c>
      <c r="E198" s="128" t="s">
        <v>102</v>
      </c>
      <c r="F198" s="128" t="s">
        <v>102</v>
      </c>
      <c r="G198" s="128" t="s">
        <v>102</v>
      </c>
      <c r="H198" s="128" t="s">
        <v>102</v>
      </c>
      <c r="I198" s="128" t="s">
        <v>102</v>
      </c>
      <c r="J198" s="128" t="s">
        <v>102</v>
      </c>
      <c r="K198" s="128" t="s">
        <v>102</v>
      </c>
      <c r="L198" s="128" t="s">
        <v>102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 spans="1:60" ht="15" x14ac:dyDescent="0.25">
      <c r="A199" s="117">
        <v>210405</v>
      </c>
      <c r="B199" s="21" t="s">
        <v>948</v>
      </c>
      <c r="C199" s="128">
        <v>0</v>
      </c>
      <c r="D199" s="128">
        <v>0</v>
      </c>
      <c r="E199" s="128">
        <v>1034000</v>
      </c>
      <c r="F199" s="128">
        <v>0</v>
      </c>
      <c r="G199" s="128">
        <v>1034000</v>
      </c>
      <c r="H199" s="128">
        <v>0</v>
      </c>
      <c r="I199" s="128">
        <v>0</v>
      </c>
      <c r="J199" s="128">
        <v>1034000</v>
      </c>
      <c r="K199" s="128">
        <v>0</v>
      </c>
      <c r="L199" s="128">
        <v>0</v>
      </c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 spans="1:60" ht="15" x14ac:dyDescent="0.25">
      <c r="A200" s="117">
        <v>210406</v>
      </c>
      <c r="B200" s="21" t="s">
        <v>945</v>
      </c>
      <c r="C200" s="128">
        <v>0</v>
      </c>
      <c r="D200" s="128">
        <v>0</v>
      </c>
      <c r="E200" s="128">
        <v>9560090</v>
      </c>
      <c r="F200" s="128">
        <v>0</v>
      </c>
      <c r="G200" s="128">
        <v>9560090</v>
      </c>
      <c r="H200" s="128">
        <v>0</v>
      </c>
      <c r="I200" s="128">
        <v>0</v>
      </c>
      <c r="J200" s="128">
        <v>9560090</v>
      </c>
      <c r="K200" s="128">
        <v>0</v>
      </c>
      <c r="L200" s="128">
        <v>0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 spans="1:60" ht="15" x14ac:dyDescent="0.25">
      <c r="A201" s="117">
        <v>210407</v>
      </c>
      <c r="B201" s="21" t="s">
        <v>946</v>
      </c>
      <c r="C201" s="128" t="s">
        <v>102</v>
      </c>
      <c r="D201" s="128" t="s">
        <v>102</v>
      </c>
      <c r="E201" s="128" t="s">
        <v>102</v>
      </c>
      <c r="F201" s="128" t="s">
        <v>102</v>
      </c>
      <c r="G201" s="128" t="s">
        <v>102</v>
      </c>
      <c r="H201" s="128" t="s">
        <v>102</v>
      </c>
      <c r="I201" s="128" t="s">
        <v>102</v>
      </c>
      <c r="J201" s="128" t="s">
        <v>102</v>
      </c>
      <c r="K201" s="128" t="s">
        <v>102</v>
      </c>
      <c r="L201" s="128" t="s">
        <v>102</v>
      </c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 spans="1:60" ht="15" x14ac:dyDescent="0.25">
      <c r="A202" s="117">
        <v>210408</v>
      </c>
      <c r="B202" s="21" t="s">
        <v>947</v>
      </c>
      <c r="C202" s="128" t="s">
        <v>102</v>
      </c>
      <c r="D202" s="128" t="s">
        <v>102</v>
      </c>
      <c r="E202" s="128" t="s">
        <v>102</v>
      </c>
      <c r="F202" s="128" t="s">
        <v>102</v>
      </c>
      <c r="G202" s="128" t="s">
        <v>102</v>
      </c>
      <c r="H202" s="128" t="s">
        <v>102</v>
      </c>
      <c r="I202" s="128" t="s">
        <v>102</v>
      </c>
      <c r="J202" s="128" t="s">
        <v>102</v>
      </c>
      <c r="K202" s="128" t="s">
        <v>102</v>
      </c>
      <c r="L202" s="128" t="s">
        <v>102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 spans="1:60" ht="25.5" x14ac:dyDescent="0.25">
      <c r="A203" s="117">
        <v>210409</v>
      </c>
      <c r="B203" s="21" t="s">
        <v>1059</v>
      </c>
      <c r="C203" s="128" t="s">
        <v>102</v>
      </c>
      <c r="D203" s="128" t="s">
        <v>102</v>
      </c>
      <c r="E203" s="128" t="s">
        <v>102</v>
      </c>
      <c r="F203" s="128" t="s">
        <v>102</v>
      </c>
      <c r="G203" s="128" t="s">
        <v>102</v>
      </c>
      <c r="H203" s="128" t="s">
        <v>102</v>
      </c>
      <c r="I203" s="128" t="s">
        <v>102</v>
      </c>
      <c r="J203" s="128" t="s">
        <v>102</v>
      </c>
      <c r="K203" s="128" t="s">
        <v>102</v>
      </c>
      <c r="L203" s="128" t="s">
        <v>102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 spans="1:60" ht="15" x14ac:dyDescent="0.25">
      <c r="A204" s="20">
        <v>210410</v>
      </c>
      <c r="B204" s="21" t="s">
        <v>1060</v>
      </c>
      <c r="C204" s="128" t="s">
        <v>102</v>
      </c>
      <c r="D204" s="128" t="s">
        <v>102</v>
      </c>
      <c r="E204" s="128" t="s">
        <v>102</v>
      </c>
      <c r="F204" s="128" t="s">
        <v>102</v>
      </c>
      <c r="G204" s="128" t="s">
        <v>102</v>
      </c>
      <c r="H204" s="128" t="s">
        <v>102</v>
      </c>
      <c r="I204" s="128" t="s">
        <v>102</v>
      </c>
      <c r="J204" s="128" t="s">
        <v>102</v>
      </c>
      <c r="K204" s="128" t="s">
        <v>102</v>
      </c>
      <c r="L204" s="128" t="s">
        <v>102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 spans="1:60" ht="15" x14ac:dyDescent="0.25">
      <c r="A205" s="20">
        <v>2105</v>
      </c>
      <c r="B205" s="21" t="s">
        <v>949</v>
      </c>
      <c r="C205" s="128">
        <v>0</v>
      </c>
      <c r="D205" s="128">
        <v>0</v>
      </c>
      <c r="E205" s="128">
        <v>35376880</v>
      </c>
      <c r="F205" s="128">
        <v>0</v>
      </c>
      <c r="G205" s="128">
        <v>35376880</v>
      </c>
      <c r="H205" s="128">
        <v>0</v>
      </c>
      <c r="I205" s="128">
        <v>0</v>
      </c>
      <c r="J205" s="128">
        <v>35376880</v>
      </c>
      <c r="K205" s="128">
        <v>0</v>
      </c>
      <c r="L205" s="128">
        <v>0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 spans="1:60" ht="15" x14ac:dyDescent="0.25">
      <c r="A206" s="108">
        <v>210501</v>
      </c>
      <c r="B206" s="88" t="s">
        <v>950</v>
      </c>
      <c r="C206" s="78" t="s">
        <v>102</v>
      </c>
      <c r="D206" s="78" t="s">
        <v>102</v>
      </c>
      <c r="E206" s="78" t="s">
        <v>102</v>
      </c>
      <c r="F206" s="78" t="s">
        <v>102</v>
      </c>
      <c r="G206" s="78" t="s">
        <v>102</v>
      </c>
      <c r="H206" s="78" t="s">
        <v>102</v>
      </c>
      <c r="I206" s="78" t="s">
        <v>102</v>
      </c>
      <c r="J206" s="78" t="s">
        <v>102</v>
      </c>
      <c r="K206" s="78" t="s">
        <v>102</v>
      </c>
      <c r="L206" s="78" t="s">
        <v>102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 spans="1:60" ht="15" x14ac:dyDescent="0.25">
      <c r="A207" s="117">
        <v>210502</v>
      </c>
      <c r="B207" s="21" t="s">
        <v>951</v>
      </c>
      <c r="C207" s="128">
        <v>0</v>
      </c>
      <c r="D207" s="128">
        <v>0</v>
      </c>
      <c r="E207" s="128">
        <v>35376880</v>
      </c>
      <c r="F207" s="128">
        <v>0</v>
      </c>
      <c r="G207" s="128">
        <v>35376880</v>
      </c>
      <c r="H207" s="128">
        <v>0</v>
      </c>
      <c r="I207" s="128">
        <v>0</v>
      </c>
      <c r="J207" s="128">
        <v>35376880</v>
      </c>
      <c r="K207" s="128">
        <v>0</v>
      </c>
      <c r="L207" s="128">
        <v>0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 spans="1:60" ht="15" x14ac:dyDescent="0.25">
      <c r="A208" s="117">
        <v>210503</v>
      </c>
      <c r="B208" s="21" t="s">
        <v>952</v>
      </c>
      <c r="C208" s="128" t="s">
        <v>102</v>
      </c>
      <c r="D208" s="128" t="s">
        <v>102</v>
      </c>
      <c r="E208" s="128" t="s">
        <v>102</v>
      </c>
      <c r="F208" s="128" t="s">
        <v>102</v>
      </c>
      <c r="G208" s="128" t="s">
        <v>102</v>
      </c>
      <c r="H208" s="128" t="s">
        <v>102</v>
      </c>
      <c r="I208" s="128" t="s">
        <v>102</v>
      </c>
      <c r="J208" s="128" t="s">
        <v>102</v>
      </c>
      <c r="K208" s="128" t="s">
        <v>102</v>
      </c>
      <c r="L208" s="128" t="s">
        <v>102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 spans="1:60" ht="15" x14ac:dyDescent="0.25">
      <c r="A209" s="117">
        <v>2106</v>
      </c>
      <c r="B209" s="21" t="s">
        <v>953</v>
      </c>
      <c r="C209" s="128">
        <v>0</v>
      </c>
      <c r="D209" s="128">
        <v>0</v>
      </c>
      <c r="E209" s="128">
        <v>10159120</v>
      </c>
      <c r="F209" s="128">
        <v>0</v>
      </c>
      <c r="G209" s="128">
        <v>10159120</v>
      </c>
      <c r="H209" s="128">
        <v>0</v>
      </c>
      <c r="I209" s="128">
        <v>0</v>
      </c>
      <c r="J209" s="128">
        <v>10159120</v>
      </c>
      <c r="K209" s="128">
        <v>0</v>
      </c>
      <c r="L209" s="128">
        <v>0</v>
      </c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 spans="1:60" ht="15" x14ac:dyDescent="0.25">
      <c r="A210" s="108">
        <v>210601</v>
      </c>
      <c r="B210" s="88" t="s">
        <v>954</v>
      </c>
      <c r="C210" s="78" t="s">
        <v>102</v>
      </c>
      <c r="D210" s="78" t="s">
        <v>102</v>
      </c>
      <c r="E210" s="78" t="s">
        <v>102</v>
      </c>
      <c r="F210" s="78" t="s">
        <v>102</v>
      </c>
      <c r="G210" s="78" t="s">
        <v>102</v>
      </c>
      <c r="H210" s="78" t="s">
        <v>102</v>
      </c>
      <c r="I210" s="78" t="s">
        <v>102</v>
      </c>
      <c r="J210" s="78" t="s">
        <v>102</v>
      </c>
      <c r="K210" s="78" t="s">
        <v>102</v>
      </c>
      <c r="L210" s="78" t="s">
        <v>102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 spans="1:60" ht="15" x14ac:dyDescent="0.25">
      <c r="A211" s="117">
        <v>210602</v>
      </c>
      <c r="B211" s="21" t="s">
        <v>955</v>
      </c>
      <c r="C211" s="128" t="s">
        <v>102</v>
      </c>
      <c r="D211" s="128" t="s">
        <v>102</v>
      </c>
      <c r="E211" s="128" t="s">
        <v>102</v>
      </c>
      <c r="F211" s="128" t="s">
        <v>102</v>
      </c>
      <c r="G211" s="128" t="s">
        <v>102</v>
      </c>
      <c r="H211" s="128" t="s">
        <v>102</v>
      </c>
      <c r="I211" s="128" t="s">
        <v>102</v>
      </c>
      <c r="J211" s="128" t="s">
        <v>102</v>
      </c>
      <c r="K211" s="128" t="s">
        <v>102</v>
      </c>
      <c r="L211" s="128" t="s">
        <v>102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 spans="1:60" ht="15" x14ac:dyDescent="0.25">
      <c r="A212" s="117">
        <v>210603</v>
      </c>
      <c r="B212" s="21" t="s">
        <v>956</v>
      </c>
      <c r="C212" s="128" t="s">
        <v>102</v>
      </c>
      <c r="D212" s="128" t="s">
        <v>102</v>
      </c>
      <c r="E212" s="128" t="s">
        <v>102</v>
      </c>
      <c r="F212" s="128" t="s">
        <v>102</v>
      </c>
      <c r="G212" s="128" t="s">
        <v>102</v>
      </c>
      <c r="H212" s="128" t="s">
        <v>102</v>
      </c>
      <c r="I212" s="128" t="s">
        <v>102</v>
      </c>
      <c r="J212" s="128" t="s">
        <v>102</v>
      </c>
      <c r="K212" s="128" t="s">
        <v>102</v>
      </c>
      <c r="L212" s="128" t="s">
        <v>102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 spans="1:60" ht="15" x14ac:dyDescent="0.25">
      <c r="A213" s="117">
        <v>210604</v>
      </c>
      <c r="B213" s="21" t="s">
        <v>957</v>
      </c>
      <c r="C213" s="128">
        <v>0</v>
      </c>
      <c r="D213" s="128">
        <v>0</v>
      </c>
      <c r="E213" s="128">
        <v>10159120</v>
      </c>
      <c r="F213" s="128">
        <v>0</v>
      </c>
      <c r="G213" s="128">
        <v>10159120</v>
      </c>
      <c r="H213" s="128">
        <v>0</v>
      </c>
      <c r="I213" s="128">
        <v>0</v>
      </c>
      <c r="J213" s="128">
        <v>10159120</v>
      </c>
      <c r="K213" s="128">
        <v>0</v>
      </c>
      <c r="L213" s="128">
        <v>0</v>
      </c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 spans="1:60" ht="15" x14ac:dyDescent="0.25">
      <c r="A214" s="117">
        <v>2107</v>
      </c>
      <c r="B214" s="21" t="s">
        <v>958</v>
      </c>
      <c r="C214" s="128">
        <v>0</v>
      </c>
      <c r="D214" s="128">
        <v>0</v>
      </c>
      <c r="E214" s="128">
        <v>561000</v>
      </c>
      <c r="F214" s="128">
        <v>0</v>
      </c>
      <c r="G214" s="128">
        <v>561000</v>
      </c>
      <c r="H214" s="128">
        <v>0</v>
      </c>
      <c r="I214" s="128">
        <v>0</v>
      </c>
      <c r="J214" s="128">
        <v>561000</v>
      </c>
      <c r="K214" s="128">
        <v>0</v>
      </c>
      <c r="L214" s="128">
        <v>0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 spans="1:60" ht="15" x14ac:dyDescent="0.25">
      <c r="A215" s="105">
        <v>210701</v>
      </c>
      <c r="B215" s="88" t="s">
        <v>959</v>
      </c>
      <c r="C215" s="78" t="s">
        <v>102</v>
      </c>
      <c r="D215" s="78" t="s">
        <v>102</v>
      </c>
      <c r="E215" s="78" t="s">
        <v>102</v>
      </c>
      <c r="F215" s="78" t="s">
        <v>102</v>
      </c>
      <c r="G215" s="78" t="s">
        <v>102</v>
      </c>
      <c r="H215" s="78" t="s">
        <v>102</v>
      </c>
      <c r="I215" s="78" t="s">
        <v>102</v>
      </c>
      <c r="J215" s="78" t="s">
        <v>102</v>
      </c>
      <c r="K215" s="78" t="s">
        <v>102</v>
      </c>
      <c r="L215" s="78" t="s">
        <v>102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 spans="1:60" ht="15" x14ac:dyDescent="0.25">
      <c r="A216" s="117">
        <v>210702</v>
      </c>
      <c r="B216" s="21" t="s">
        <v>960</v>
      </c>
      <c r="C216" s="128">
        <v>0</v>
      </c>
      <c r="D216" s="128">
        <v>0</v>
      </c>
      <c r="E216" s="128">
        <v>561000</v>
      </c>
      <c r="F216" s="128">
        <v>0</v>
      </c>
      <c r="G216" s="128">
        <v>561000</v>
      </c>
      <c r="H216" s="128">
        <v>0</v>
      </c>
      <c r="I216" s="128">
        <v>0</v>
      </c>
      <c r="J216" s="128">
        <v>561000</v>
      </c>
      <c r="K216" s="128">
        <v>0</v>
      </c>
      <c r="L216" s="128">
        <v>0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 spans="1:60" ht="15" x14ac:dyDescent="0.25">
      <c r="A217" s="117">
        <v>210703</v>
      </c>
      <c r="B217" s="21" t="s">
        <v>961</v>
      </c>
      <c r="C217" s="128" t="s">
        <v>102</v>
      </c>
      <c r="D217" s="128" t="s">
        <v>102</v>
      </c>
      <c r="E217" s="128" t="s">
        <v>102</v>
      </c>
      <c r="F217" s="128" t="s">
        <v>102</v>
      </c>
      <c r="G217" s="128" t="s">
        <v>102</v>
      </c>
      <c r="H217" s="128" t="s">
        <v>102</v>
      </c>
      <c r="I217" s="128" t="s">
        <v>102</v>
      </c>
      <c r="J217" s="128" t="s">
        <v>102</v>
      </c>
      <c r="K217" s="128" t="s">
        <v>102</v>
      </c>
      <c r="L217" s="128" t="s">
        <v>102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 spans="1:60" ht="15" x14ac:dyDescent="0.25">
      <c r="A218" s="117">
        <v>2108</v>
      </c>
      <c r="B218" s="21" t="s">
        <v>962</v>
      </c>
      <c r="C218" s="128">
        <v>0</v>
      </c>
      <c r="D218" s="128">
        <v>0</v>
      </c>
      <c r="E218" s="128">
        <v>1440000</v>
      </c>
      <c r="F218" s="128">
        <v>0</v>
      </c>
      <c r="G218" s="128">
        <v>1440000</v>
      </c>
      <c r="H218" s="128">
        <v>0</v>
      </c>
      <c r="I218" s="128">
        <v>0</v>
      </c>
      <c r="J218" s="128">
        <v>1440000</v>
      </c>
      <c r="K218" s="128">
        <v>0</v>
      </c>
      <c r="L218" s="128">
        <v>0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 spans="1:60" ht="25.5" x14ac:dyDescent="0.25">
      <c r="A219" s="108">
        <v>210801</v>
      </c>
      <c r="B219" s="88" t="s">
        <v>963</v>
      </c>
      <c r="C219" s="78" t="s">
        <v>102</v>
      </c>
      <c r="D219" s="78" t="s">
        <v>102</v>
      </c>
      <c r="E219" s="78" t="s">
        <v>102</v>
      </c>
      <c r="F219" s="78" t="s">
        <v>102</v>
      </c>
      <c r="G219" s="78" t="s">
        <v>102</v>
      </c>
      <c r="H219" s="78" t="s">
        <v>102</v>
      </c>
      <c r="I219" s="78" t="s">
        <v>102</v>
      </c>
      <c r="J219" s="78" t="s">
        <v>102</v>
      </c>
      <c r="K219" s="78" t="s">
        <v>102</v>
      </c>
      <c r="L219" s="78" t="s">
        <v>102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 spans="1:60" ht="15" x14ac:dyDescent="0.25">
      <c r="A220" s="117">
        <v>210802</v>
      </c>
      <c r="B220" s="21" t="s">
        <v>964</v>
      </c>
      <c r="C220" s="128">
        <v>0</v>
      </c>
      <c r="D220" s="128">
        <v>0</v>
      </c>
      <c r="E220" s="128">
        <v>1440000</v>
      </c>
      <c r="F220" s="128">
        <v>0</v>
      </c>
      <c r="G220" s="128">
        <v>1440000</v>
      </c>
      <c r="H220" s="128">
        <v>0</v>
      </c>
      <c r="I220" s="128">
        <v>0</v>
      </c>
      <c r="J220" s="128">
        <v>1440000</v>
      </c>
      <c r="K220" s="128">
        <v>0</v>
      </c>
      <c r="L220" s="128">
        <v>0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 spans="1:60" ht="15" x14ac:dyDescent="0.25">
      <c r="A221" s="117">
        <v>210803</v>
      </c>
      <c r="B221" s="21" t="s">
        <v>965</v>
      </c>
      <c r="C221" s="128" t="s">
        <v>102</v>
      </c>
      <c r="D221" s="128" t="s">
        <v>102</v>
      </c>
      <c r="E221" s="128" t="s">
        <v>102</v>
      </c>
      <c r="F221" s="128" t="s">
        <v>102</v>
      </c>
      <c r="G221" s="128" t="s">
        <v>102</v>
      </c>
      <c r="H221" s="128" t="s">
        <v>102</v>
      </c>
      <c r="I221" s="128" t="s">
        <v>102</v>
      </c>
      <c r="J221" s="128" t="s">
        <v>102</v>
      </c>
      <c r="K221" s="128" t="s">
        <v>102</v>
      </c>
      <c r="L221" s="128" t="s">
        <v>102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 spans="1:60" ht="15" x14ac:dyDescent="0.25">
      <c r="A222" s="117">
        <v>210804</v>
      </c>
      <c r="B222" s="21" t="s">
        <v>966</v>
      </c>
      <c r="C222" s="128" t="s">
        <v>102</v>
      </c>
      <c r="D222" s="128" t="s">
        <v>102</v>
      </c>
      <c r="E222" s="128" t="s">
        <v>102</v>
      </c>
      <c r="F222" s="128" t="s">
        <v>102</v>
      </c>
      <c r="G222" s="128" t="s">
        <v>102</v>
      </c>
      <c r="H222" s="128" t="s">
        <v>102</v>
      </c>
      <c r="I222" s="128" t="s">
        <v>102</v>
      </c>
      <c r="J222" s="128" t="s">
        <v>102</v>
      </c>
      <c r="K222" s="128" t="s">
        <v>102</v>
      </c>
      <c r="L222" s="128" t="s">
        <v>102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 spans="1:60" ht="15" x14ac:dyDescent="0.25">
      <c r="A223" s="117">
        <v>210805</v>
      </c>
      <c r="B223" s="21" t="s">
        <v>967</v>
      </c>
      <c r="C223" s="128" t="s">
        <v>102</v>
      </c>
      <c r="D223" s="128" t="s">
        <v>102</v>
      </c>
      <c r="E223" s="128" t="s">
        <v>102</v>
      </c>
      <c r="F223" s="128" t="s">
        <v>102</v>
      </c>
      <c r="G223" s="128" t="s">
        <v>102</v>
      </c>
      <c r="H223" s="128" t="s">
        <v>102</v>
      </c>
      <c r="I223" s="128" t="s">
        <v>102</v>
      </c>
      <c r="J223" s="128" t="s">
        <v>102</v>
      </c>
      <c r="K223" s="128" t="s">
        <v>102</v>
      </c>
      <c r="L223" s="128" t="s">
        <v>102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 spans="1:60" ht="15" x14ac:dyDescent="0.25">
      <c r="A224" s="117">
        <v>210806</v>
      </c>
      <c r="B224" s="21" t="s">
        <v>968</v>
      </c>
      <c r="C224" s="128" t="s">
        <v>102</v>
      </c>
      <c r="D224" s="128" t="s">
        <v>102</v>
      </c>
      <c r="E224" s="128" t="s">
        <v>102</v>
      </c>
      <c r="F224" s="128" t="s">
        <v>102</v>
      </c>
      <c r="G224" s="128" t="s">
        <v>102</v>
      </c>
      <c r="H224" s="128" t="s">
        <v>102</v>
      </c>
      <c r="I224" s="128" t="s">
        <v>102</v>
      </c>
      <c r="J224" s="128" t="s">
        <v>102</v>
      </c>
      <c r="K224" s="128" t="s">
        <v>102</v>
      </c>
      <c r="L224" s="128" t="s">
        <v>102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 spans="1:60" ht="15" x14ac:dyDescent="0.25">
      <c r="A225" s="117">
        <v>210807</v>
      </c>
      <c r="B225" s="21" t="s">
        <v>296</v>
      </c>
      <c r="C225" s="128" t="s">
        <v>102</v>
      </c>
      <c r="D225" s="128" t="s">
        <v>102</v>
      </c>
      <c r="E225" s="128" t="s">
        <v>102</v>
      </c>
      <c r="F225" s="128" t="s">
        <v>102</v>
      </c>
      <c r="G225" s="128" t="s">
        <v>102</v>
      </c>
      <c r="H225" s="128" t="s">
        <v>102</v>
      </c>
      <c r="I225" s="128" t="s">
        <v>102</v>
      </c>
      <c r="J225" s="128" t="s">
        <v>102</v>
      </c>
      <c r="K225" s="128" t="s">
        <v>102</v>
      </c>
      <c r="L225" s="128" t="s">
        <v>102</v>
      </c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 spans="1:60" ht="15" x14ac:dyDescent="0.25">
      <c r="A226" s="117">
        <v>210808</v>
      </c>
      <c r="B226" s="21" t="s">
        <v>969</v>
      </c>
      <c r="C226" s="128" t="s">
        <v>102</v>
      </c>
      <c r="D226" s="128" t="s">
        <v>102</v>
      </c>
      <c r="E226" s="128" t="s">
        <v>102</v>
      </c>
      <c r="F226" s="128" t="s">
        <v>102</v>
      </c>
      <c r="G226" s="128" t="s">
        <v>102</v>
      </c>
      <c r="H226" s="128" t="s">
        <v>102</v>
      </c>
      <c r="I226" s="128" t="s">
        <v>102</v>
      </c>
      <c r="J226" s="128" t="s">
        <v>102</v>
      </c>
      <c r="K226" s="128" t="s">
        <v>102</v>
      </c>
      <c r="L226" s="128" t="s">
        <v>102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 spans="1:60" ht="15" x14ac:dyDescent="0.25">
      <c r="A227" s="117">
        <v>210809</v>
      </c>
      <c r="B227" s="21" t="s">
        <v>970</v>
      </c>
      <c r="C227" s="128" t="s">
        <v>102</v>
      </c>
      <c r="D227" s="128" t="s">
        <v>102</v>
      </c>
      <c r="E227" s="128" t="s">
        <v>102</v>
      </c>
      <c r="F227" s="128" t="s">
        <v>102</v>
      </c>
      <c r="G227" s="128" t="s">
        <v>102</v>
      </c>
      <c r="H227" s="128" t="s">
        <v>102</v>
      </c>
      <c r="I227" s="128" t="s">
        <v>102</v>
      </c>
      <c r="J227" s="128" t="s">
        <v>102</v>
      </c>
      <c r="K227" s="128" t="s">
        <v>102</v>
      </c>
      <c r="L227" s="128" t="s">
        <v>102</v>
      </c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 spans="1:60" ht="15" x14ac:dyDescent="0.25">
      <c r="A228" s="117">
        <v>210810</v>
      </c>
      <c r="B228" s="21" t="s">
        <v>971</v>
      </c>
      <c r="C228" s="128" t="s">
        <v>102</v>
      </c>
      <c r="D228" s="128" t="s">
        <v>102</v>
      </c>
      <c r="E228" s="128" t="s">
        <v>102</v>
      </c>
      <c r="F228" s="128" t="s">
        <v>102</v>
      </c>
      <c r="G228" s="128" t="s">
        <v>102</v>
      </c>
      <c r="H228" s="128" t="s">
        <v>102</v>
      </c>
      <c r="I228" s="128" t="s">
        <v>102</v>
      </c>
      <c r="J228" s="128" t="s">
        <v>102</v>
      </c>
      <c r="K228" s="128" t="s">
        <v>102</v>
      </c>
      <c r="L228" s="128" t="s">
        <v>102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 spans="1:60" ht="15" x14ac:dyDescent="0.25">
      <c r="A229" s="117">
        <v>210811</v>
      </c>
      <c r="B229" s="21" t="s">
        <v>972</v>
      </c>
      <c r="C229" s="128" t="s">
        <v>102</v>
      </c>
      <c r="D229" s="128" t="s">
        <v>102</v>
      </c>
      <c r="E229" s="128" t="s">
        <v>102</v>
      </c>
      <c r="F229" s="128" t="s">
        <v>102</v>
      </c>
      <c r="G229" s="128" t="s">
        <v>102</v>
      </c>
      <c r="H229" s="128" t="s">
        <v>102</v>
      </c>
      <c r="I229" s="128" t="s">
        <v>102</v>
      </c>
      <c r="J229" s="128" t="s">
        <v>102</v>
      </c>
      <c r="K229" s="128" t="s">
        <v>102</v>
      </c>
      <c r="L229" s="128" t="s">
        <v>102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 spans="1:60" ht="15" x14ac:dyDescent="0.25">
      <c r="A230" s="117">
        <v>210812</v>
      </c>
      <c r="B230" s="21" t="s">
        <v>973</v>
      </c>
      <c r="C230" s="128" t="s">
        <v>102</v>
      </c>
      <c r="D230" s="128" t="s">
        <v>102</v>
      </c>
      <c r="E230" s="128" t="s">
        <v>102</v>
      </c>
      <c r="F230" s="128" t="s">
        <v>102</v>
      </c>
      <c r="G230" s="128" t="s">
        <v>102</v>
      </c>
      <c r="H230" s="128" t="s">
        <v>102</v>
      </c>
      <c r="I230" s="128" t="s">
        <v>102</v>
      </c>
      <c r="J230" s="128" t="s">
        <v>102</v>
      </c>
      <c r="K230" s="128" t="s">
        <v>102</v>
      </c>
      <c r="L230" s="128" t="s">
        <v>102</v>
      </c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 spans="1:60" ht="15" x14ac:dyDescent="0.25">
      <c r="A231" s="117">
        <v>210813</v>
      </c>
      <c r="B231" s="21" t="s">
        <v>974</v>
      </c>
      <c r="C231" s="128" t="s">
        <v>102</v>
      </c>
      <c r="D231" s="128" t="s">
        <v>102</v>
      </c>
      <c r="E231" s="128" t="s">
        <v>102</v>
      </c>
      <c r="F231" s="128" t="s">
        <v>102</v>
      </c>
      <c r="G231" s="128" t="s">
        <v>102</v>
      </c>
      <c r="H231" s="128" t="s">
        <v>102</v>
      </c>
      <c r="I231" s="128" t="s">
        <v>102</v>
      </c>
      <c r="J231" s="128" t="s">
        <v>102</v>
      </c>
      <c r="K231" s="128" t="s">
        <v>102</v>
      </c>
      <c r="L231" s="128" t="s">
        <v>102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 spans="1:60" ht="15" x14ac:dyDescent="0.25">
      <c r="A232" s="117">
        <v>210814</v>
      </c>
      <c r="B232" s="21" t="s">
        <v>975</v>
      </c>
      <c r="C232" s="128" t="s">
        <v>102</v>
      </c>
      <c r="D232" s="128" t="s">
        <v>102</v>
      </c>
      <c r="E232" s="128" t="s">
        <v>102</v>
      </c>
      <c r="F232" s="128" t="s">
        <v>102</v>
      </c>
      <c r="G232" s="128" t="s">
        <v>102</v>
      </c>
      <c r="H232" s="128" t="s">
        <v>102</v>
      </c>
      <c r="I232" s="128" t="s">
        <v>102</v>
      </c>
      <c r="J232" s="128" t="s">
        <v>102</v>
      </c>
      <c r="K232" s="128" t="s">
        <v>102</v>
      </c>
      <c r="L232" s="128" t="s">
        <v>102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 spans="1:60" ht="15" x14ac:dyDescent="0.25">
      <c r="A233" s="117">
        <v>210815</v>
      </c>
      <c r="B233" s="21" t="s">
        <v>1061</v>
      </c>
      <c r="C233" s="128" t="s">
        <v>102</v>
      </c>
      <c r="D233" s="128" t="s">
        <v>102</v>
      </c>
      <c r="E233" s="128" t="s">
        <v>102</v>
      </c>
      <c r="F233" s="128" t="s">
        <v>102</v>
      </c>
      <c r="G233" s="128" t="s">
        <v>102</v>
      </c>
      <c r="H233" s="128" t="s">
        <v>102</v>
      </c>
      <c r="I233" s="128" t="s">
        <v>102</v>
      </c>
      <c r="J233" s="128" t="s">
        <v>102</v>
      </c>
      <c r="K233" s="128" t="s">
        <v>102</v>
      </c>
      <c r="L233" s="128" t="s">
        <v>102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 spans="1:60" ht="15" x14ac:dyDescent="0.25">
      <c r="A234" s="20">
        <v>210816</v>
      </c>
      <c r="B234" s="21" t="s">
        <v>1062</v>
      </c>
      <c r="C234" s="128" t="s">
        <v>102</v>
      </c>
      <c r="D234" s="128" t="s">
        <v>102</v>
      </c>
      <c r="E234" s="128" t="s">
        <v>102</v>
      </c>
      <c r="F234" s="128" t="s">
        <v>102</v>
      </c>
      <c r="G234" s="128" t="s">
        <v>102</v>
      </c>
      <c r="H234" s="128" t="s">
        <v>102</v>
      </c>
      <c r="I234" s="128" t="s">
        <v>102</v>
      </c>
      <c r="J234" s="128" t="s">
        <v>102</v>
      </c>
      <c r="K234" s="128" t="s">
        <v>102</v>
      </c>
      <c r="L234" s="128" t="s">
        <v>102</v>
      </c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 spans="1:60" ht="15" x14ac:dyDescent="0.25">
      <c r="A235" s="20">
        <v>210817</v>
      </c>
      <c r="B235" s="21" t="s">
        <v>1063</v>
      </c>
      <c r="C235" s="128" t="s">
        <v>102</v>
      </c>
      <c r="D235" s="128" t="s">
        <v>102</v>
      </c>
      <c r="E235" s="128" t="s">
        <v>102</v>
      </c>
      <c r="F235" s="128" t="s">
        <v>102</v>
      </c>
      <c r="G235" s="128" t="s">
        <v>102</v>
      </c>
      <c r="H235" s="128" t="s">
        <v>102</v>
      </c>
      <c r="I235" s="128" t="s">
        <v>102</v>
      </c>
      <c r="J235" s="128" t="s">
        <v>102</v>
      </c>
      <c r="K235" s="128" t="s">
        <v>102</v>
      </c>
      <c r="L235" s="128" t="s">
        <v>102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 spans="1:60" ht="15" x14ac:dyDescent="0.25">
      <c r="A236" s="20">
        <v>210818</v>
      </c>
      <c r="B236" s="21" t="s">
        <v>1064</v>
      </c>
      <c r="C236" s="128" t="s">
        <v>102</v>
      </c>
      <c r="D236" s="128" t="s">
        <v>102</v>
      </c>
      <c r="E236" s="128" t="s">
        <v>102</v>
      </c>
      <c r="F236" s="128" t="s">
        <v>102</v>
      </c>
      <c r="G236" s="128" t="s">
        <v>102</v>
      </c>
      <c r="H236" s="128" t="s">
        <v>102</v>
      </c>
      <c r="I236" s="128" t="s">
        <v>102</v>
      </c>
      <c r="J236" s="128" t="s">
        <v>102</v>
      </c>
      <c r="K236" s="128" t="s">
        <v>102</v>
      </c>
      <c r="L236" s="128" t="s">
        <v>102</v>
      </c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 spans="1:60" ht="15" x14ac:dyDescent="0.25">
      <c r="A237" s="20">
        <v>2109</v>
      </c>
      <c r="B237" s="21" t="s">
        <v>976</v>
      </c>
      <c r="C237" s="128">
        <v>0</v>
      </c>
      <c r="D237" s="128">
        <v>0</v>
      </c>
      <c r="E237" s="128">
        <v>126423194.34</v>
      </c>
      <c r="F237" s="128">
        <v>0</v>
      </c>
      <c r="G237" s="128">
        <v>126423194.34</v>
      </c>
      <c r="H237" s="128">
        <v>0</v>
      </c>
      <c r="I237" s="128">
        <v>0</v>
      </c>
      <c r="J237" s="128">
        <v>126423194.34</v>
      </c>
      <c r="K237" s="128">
        <v>0</v>
      </c>
      <c r="L237" s="128">
        <v>0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 spans="1:60" ht="15" x14ac:dyDescent="0.25">
      <c r="A238" s="108">
        <v>210901</v>
      </c>
      <c r="B238" s="88" t="s">
        <v>378</v>
      </c>
      <c r="C238" s="78">
        <v>0</v>
      </c>
      <c r="D238" s="78">
        <v>0</v>
      </c>
      <c r="E238" s="78">
        <v>300000</v>
      </c>
      <c r="F238" s="78">
        <v>0</v>
      </c>
      <c r="G238" s="78">
        <v>300000</v>
      </c>
      <c r="H238" s="78">
        <v>0</v>
      </c>
      <c r="I238" s="78">
        <v>0</v>
      </c>
      <c r="J238" s="78">
        <v>300000</v>
      </c>
      <c r="K238" s="78">
        <v>0</v>
      </c>
      <c r="L238" s="78">
        <v>0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 spans="1:60" ht="15" x14ac:dyDescent="0.25">
      <c r="A239" s="117">
        <v>210902</v>
      </c>
      <c r="B239" s="21" t="s">
        <v>977</v>
      </c>
      <c r="C239" s="128">
        <v>0</v>
      </c>
      <c r="D239" s="128">
        <v>0</v>
      </c>
      <c r="E239" s="128">
        <v>3777500</v>
      </c>
      <c r="F239" s="128">
        <v>0</v>
      </c>
      <c r="G239" s="128">
        <v>3777500</v>
      </c>
      <c r="H239" s="128">
        <v>0</v>
      </c>
      <c r="I239" s="128">
        <v>0</v>
      </c>
      <c r="J239" s="128">
        <v>3777500</v>
      </c>
      <c r="K239" s="128">
        <v>0</v>
      </c>
      <c r="L239" s="128">
        <v>0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 spans="1:60" ht="15" x14ac:dyDescent="0.25">
      <c r="A240" s="117">
        <v>210903</v>
      </c>
      <c r="B240" s="21" t="s">
        <v>978</v>
      </c>
      <c r="C240" s="128">
        <v>0</v>
      </c>
      <c r="D240" s="128">
        <v>0</v>
      </c>
      <c r="E240" s="128">
        <v>122345694.34</v>
      </c>
      <c r="F240" s="128">
        <v>0</v>
      </c>
      <c r="G240" s="128">
        <v>122345694.34</v>
      </c>
      <c r="H240" s="128">
        <v>0</v>
      </c>
      <c r="I240" s="128">
        <v>0</v>
      </c>
      <c r="J240" s="128">
        <v>122345694.34</v>
      </c>
      <c r="K240" s="128">
        <v>0</v>
      </c>
      <c r="L240" s="128">
        <v>0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 spans="1:60" ht="15" x14ac:dyDescent="0.25">
      <c r="A241" s="117">
        <v>210904</v>
      </c>
      <c r="B241" s="21" t="s">
        <v>979</v>
      </c>
      <c r="C241" s="128" t="s">
        <v>102</v>
      </c>
      <c r="D241" s="128" t="s">
        <v>102</v>
      </c>
      <c r="E241" s="128" t="s">
        <v>102</v>
      </c>
      <c r="F241" s="128" t="s">
        <v>102</v>
      </c>
      <c r="G241" s="128" t="s">
        <v>102</v>
      </c>
      <c r="H241" s="128" t="s">
        <v>102</v>
      </c>
      <c r="I241" s="128" t="s">
        <v>102</v>
      </c>
      <c r="J241" s="128" t="s">
        <v>102</v>
      </c>
      <c r="K241" s="128" t="s">
        <v>102</v>
      </c>
      <c r="L241" s="128" t="s">
        <v>102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 spans="1:60" ht="15" x14ac:dyDescent="0.25">
      <c r="A242" s="68">
        <v>211</v>
      </c>
      <c r="B242" s="129" t="s">
        <v>980</v>
      </c>
      <c r="C242" s="128">
        <v>0</v>
      </c>
      <c r="D242" s="128">
        <v>0</v>
      </c>
      <c r="E242" s="128">
        <v>0</v>
      </c>
      <c r="F242" s="128">
        <v>0</v>
      </c>
      <c r="G242" s="128">
        <v>0</v>
      </c>
      <c r="H242" s="128">
        <v>0</v>
      </c>
      <c r="I242" s="128">
        <v>0</v>
      </c>
      <c r="J242" s="128">
        <v>0</v>
      </c>
      <c r="K242" s="128">
        <v>0</v>
      </c>
      <c r="L242" s="128">
        <v>0</v>
      </c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 spans="1:60" ht="15" x14ac:dyDescent="0.25">
      <c r="A243" s="108">
        <v>2111</v>
      </c>
      <c r="B243" s="88" t="s">
        <v>981</v>
      </c>
      <c r="C243" s="78">
        <v>0</v>
      </c>
      <c r="D243" s="78">
        <v>0</v>
      </c>
      <c r="E243" s="78">
        <v>0</v>
      </c>
      <c r="F243" s="78">
        <v>0</v>
      </c>
      <c r="G243" s="78">
        <v>0</v>
      </c>
      <c r="H243" s="78">
        <v>0</v>
      </c>
      <c r="I243" s="78">
        <v>0</v>
      </c>
      <c r="J243" s="78">
        <v>0</v>
      </c>
      <c r="K243" s="78">
        <v>0</v>
      </c>
      <c r="L243" s="78">
        <v>0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 spans="1:60" ht="15" x14ac:dyDescent="0.25">
      <c r="A244" s="108">
        <v>211101</v>
      </c>
      <c r="B244" s="88" t="s">
        <v>982</v>
      </c>
      <c r="C244" s="78" t="s">
        <v>102</v>
      </c>
      <c r="D244" s="78" t="s">
        <v>102</v>
      </c>
      <c r="E244" s="78" t="s">
        <v>102</v>
      </c>
      <c r="F244" s="78" t="s">
        <v>102</v>
      </c>
      <c r="G244" s="78" t="s">
        <v>102</v>
      </c>
      <c r="H244" s="78" t="s">
        <v>102</v>
      </c>
      <c r="I244" s="78" t="s">
        <v>102</v>
      </c>
      <c r="J244" s="78" t="s">
        <v>102</v>
      </c>
      <c r="K244" s="78" t="s">
        <v>102</v>
      </c>
      <c r="L244" s="78" t="s">
        <v>102</v>
      </c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 spans="1:60" ht="15" x14ac:dyDescent="0.25">
      <c r="A245" s="117">
        <v>2112</v>
      </c>
      <c r="B245" s="21" t="s">
        <v>983</v>
      </c>
      <c r="C245" s="128">
        <v>0</v>
      </c>
      <c r="D245" s="128">
        <v>0</v>
      </c>
      <c r="E245" s="128">
        <v>0</v>
      </c>
      <c r="F245" s="128">
        <v>0</v>
      </c>
      <c r="G245" s="128">
        <v>0</v>
      </c>
      <c r="H245" s="128">
        <v>0</v>
      </c>
      <c r="I245" s="128">
        <v>0</v>
      </c>
      <c r="J245" s="128">
        <v>0</v>
      </c>
      <c r="K245" s="128">
        <v>0</v>
      </c>
      <c r="L245" s="128">
        <v>0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 spans="1:60" ht="15" x14ac:dyDescent="0.25">
      <c r="A246" s="108">
        <v>211201</v>
      </c>
      <c r="B246" s="88" t="s">
        <v>984</v>
      </c>
      <c r="C246" s="78" t="s">
        <v>102</v>
      </c>
      <c r="D246" s="78" t="s">
        <v>102</v>
      </c>
      <c r="E246" s="78" t="s">
        <v>102</v>
      </c>
      <c r="F246" s="78" t="s">
        <v>102</v>
      </c>
      <c r="G246" s="78" t="s">
        <v>102</v>
      </c>
      <c r="H246" s="78" t="s">
        <v>102</v>
      </c>
      <c r="I246" s="78" t="s">
        <v>102</v>
      </c>
      <c r="J246" s="78" t="s">
        <v>102</v>
      </c>
      <c r="K246" s="78" t="s">
        <v>102</v>
      </c>
      <c r="L246" s="78" t="s">
        <v>102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 spans="1:60" ht="15" x14ac:dyDescent="0.25">
      <c r="A247" s="117">
        <v>212</v>
      </c>
      <c r="B247" s="21" t="s">
        <v>985</v>
      </c>
      <c r="C247" s="128">
        <v>0</v>
      </c>
      <c r="D247" s="128">
        <v>0</v>
      </c>
      <c r="E247" s="128">
        <v>0</v>
      </c>
      <c r="F247" s="128">
        <v>0</v>
      </c>
      <c r="G247" s="128">
        <v>0</v>
      </c>
      <c r="H247" s="128">
        <v>0</v>
      </c>
      <c r="I247" s="128">
        <v>0</v>
      </c>
      <c r="J247" s="128">
        <v>0</v>
      </c>
      <c r="K247" s="128">
        <v>0</v>
      </c>
      <c r="L247" s="128">
        <v>0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 spans="1:60" ht="15" x14ac:dyDescent="0.25">
      <c r="A248" s="108">
        <v>2121</v>
      </c>
      <c r="B248" s="88" t="s">
        <v>986</v>
      </c>
      <c r="C248" s="78">
        <v>0</v>
      </c>
      <c r="D248" s="78">
        <v>0</v>
      </c>
      <c r="E248" s="78">
        <v>0</v>
      </c>
      <c r="F248" s="78">
        <v>0</v>
      </c>
      <c r="G248" s="78">
        <v>0</v>
      </c>
      <c r="H248" s="78">
        <v>0</v>
      </c>
      <c r="I248" s="78">
        <v>0</v>
      </c>
      <c r="J248" s="78">
        <v>0</v>
      </c>
      <c r="K248" s="78">
        <v>0</v>
      </c>
      <c r="L248" s="78">
        <v>0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 spans="1:60" ht="15" x14ac:dyDescent="0.25">
      <c r="A249" s="108">
        <v>212101</v>
      </c>
      <c r="B249" s="88" t="s">
        <v>395</v>
      </c>
      <c r="C249" s="78" t="s">
        <v>102</v>
      </c>
      <c r="D249" s="78" t="s">
        <v>102</v>
      </c>
      <c r="E249" s="78" t="s">
        <v>102</v>
      </c>
      <c r="F249" s="78" t="s">
        <v>102</v>
      </c>
      <c r="G249" s="78" t="s">
        <v>102</v>
      </c>
      <c r="H249" s="78" t="s">
        <v>102</v>
      </c>
      <c r="I249" s="78" t="s">
        <v>102</v>
      </c>
      <c r="J249" s="78" t="s">
        <v>102</v>
      </c>
      <c r="K249" s="78" t="s">
        <v>102</v>
      </c>
      <c r="L249" s="78" t="s">
        <v>102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 spans="1:60" ht="15" x14ac:dyDescent="0.25">
      <c r="A250" s="117">
        <v>2122</v>
      </c>
      <c r="B250" s="21" t="s">
        <v>987</v>
      </c>
      <c r="C250" s="128">
        <v>0</v>
      </c>
      <c r="D250" s="128">
        <v>0</v>
      </c>
      <c r="E250" s="128">
        <v>0</v>
      </c>
      <c r="F250" s="128">
        <v>0</v>
      </c>
      <c r="G250" s="128">
        <v>0</v>
      </c>
      <c r="H250" s="128">
        <v>0</v>
      </c>
      <c r="I250" s="128">
        <v>0</v>
      </c>
      <c r="J250" s="128">
        <v>0</v>
      </c>
      <c r="K250" s="128">
        <v>0</v>
      </c>
      <c r="L250" s="128">
        <v>0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 spans="1:60" ht="15" x14ac:dyDescent="0.25">
      <c r="A251" s="108">
        <v>212201</v>
      </c>
      <c r="B251" s="88" t="s">
        <v>399</v>
      </c>
      <c r="C251" s="78" t="s">
        <v>102</v>
      </c>
      <c r="D251" s="78" t="s">
        <v>102</v>
      </c>
      <c r="E251" s="78" t="s">
        <v>102</v>
      </c>
      <c r="F251" s="78" t="s">
        <v>102</v>
      </c>
      <c r="G251" s="78" t="s">
        <v>102</v>
      </c>
      <c r="H251" s="78" t="s">
        <v>102</v>
      </c>
      <c r="I251" s="78" t="s">
        <v>102</v>
      </c>
      <c r="J251" s="78" t="s">
        <v>102</v>
      </c>
      <c r="K251" s="78" t="s">
        <v>102</v>
      </c>
      <c r="L251" s="78" t="s">
        <v>102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 spans="1:60" ht="15" x14ac:dyDescent="0.25">
      <c r="A252" s="117">
        <v>213</v>
      </c>
      <c r="B252" s="21" t="s">
        <v>988</v>
      </c>
      <c r="C252" s="128">
        <v>0</v>
      </c>
      <c r="D252" s="128">
        <v>0</v>
      </c>
      <c r="E252" s="128">
        <v>193999260</v>
      </c>
      <c r="F252" s="128">
        <v>0</v>
      </c>
      <c r="G252" s="128">
        <v>193999260</v>
      </c>
      <c r="H252" s="128">
        <v>0</v>
      </c>
      <c r="I252" s="128">
        <v>0</v>
      </c>
      <c r="J252" s="128">
        <v>193999260</v>
      </c>
      <c r="K252" s="128">
        <v>0</v>
      </c>
      <c r="L252" s="128">
        <v>0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 spans="1:60" ht="15" x14ac:dyDescent="0.25">
      <c r="A253" s="108">
        <v>2131</v>
      </c>
      <c r="B253" s="88" t="s">
        <v>989</v>
      </c>
      <c r="C253" s="78">
        <v>0</v>
      </c>
      <c r="D253" s="78">
        <v>0</v>
      </c>
      <c r="E253" s="78">
        <v>0</v>
      </c>
      <c r="F253" s="78">
        <v>0</v>
      </c>
      <c r="G253" s="78">
        <v>0</v>
      </c>
      <c r="H253" s="78">
        <v>0</v>
      </c>
      <c r="I253" s="78">
        <v>0</v>
      </c>
      <c r="J253" s="78">
        <v>0</v>
      </c>
      <c r="K253" s="78">
        <v>0</v>
      </c>
      <c r="L253" s="78">
        <v>0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 spans="1:60" ht="15" x14ac:dyDescent="0.25">
      <c r="A254" s="108">
        <v>213101</v>
      </c>
      <c r="B254" s="88" t="s">
        <v>991</v>
      </c>
      <c r="C254" s="78" t="s">
        <v>102</v>
      </c>
      <c r="D254" s="78" t="s">
        <v>102</v>
      </c>
      <c r="E254" s="78" t="s">
        <v>102</v>
      </c>
      <c r="F254" s="78" t="s">
        <v>102</v>
      </c>
      <c r="G254" s="78" t="s">
        <v>102</v>
      </c>
      <c r="H254" s="78" t="s">
        <v>102</v>
      </c>
      <c r="I254" s="78" t="s">
        <v>102</v>
      </c>
      <c r="J254" s="78" t="s">
        <v>102</v>
      </c>
      <c r="K254" s="78" t="s">
        <v>102</v>
      </c>
      <c r="L254" s="78" t="s">
        <v>102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 spans="1:60" ht="15" x14ac:dyDescent="0.25">
      <c r="A255" s="117">
        <v>213102</v>
      </c>
      <c r="B255" s="21" t="s">
        <v>992</v>
      </c>
      <c r="C255" s="128" t="s">
        <v>102</v>
      </c>
      <c r="D255" s="128" t="s">
        <v>102</v>
      </c>
      <c r="E255" s="128" t="s">
        <v>102</v>
      </c>
      <c r="F255" s="128" t="s">
        <v>102</v>
      </c>
      <c r="G255" s="128" t="s">
        <v>102</v>
      </c>
      <c r="H255" s="128" t="s">
        <v>102</v>
      </c>
      <c r="I255" s="128" t="s">
        <v>102</v>
      </c>
      <c r="J255" s="128" t="s">
        <v>102</v>
      </c>
      <c r="K255" s="128" t="s">
        <v>102</v>
      </c>
      <c r="L255" s="128" t="s">
        <v>102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 spans="1:60" ht="15" x14ac:dyDescent="0.25">
      <c r="A256" s="117">
        <v>2132</v>
      </c>
      <c r="B256" s="21" t="s">
        <v>990</v>
      </c>
      <c r="C256" s="128">
        <v>0</v>
      </c>
      <c r="D256" s="128">
        <v>0</v>
      </c>
      <c r="E256" s="128">
        <v>193999260</v>
      </c>
      <c r="F256" s="128">
        <v>0</v>
      </c>
      <c r="G256" s="128">
        <v>193999260</v>
      </c>
      <c r="H256" s="128">
        <v>0</v>
      </c>
      <c r="I256" s="128">
        <v>0</v>
      </c>
      <c r="J256" s="128">
        <v>193999260</v>
      </c>
      <c r="K256" s="128">
        <v>0</v>
      </c>
      <c r="L256" s="128">
        <v>0</v>
      </c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 spans="1:60" ht="15" x14ac:dyDescent="0.25">
      <c r="A257" s="108">
        <v>213202</v>
      </c>
      <c r="B257" s="88" t="s">
        <v>993</v>
      </c>
      <c r="C257" s="78" t="s">
        <v>102</v>
      </c>
      <c r="D257" s="78" t="s">
        <v>102</v>
      </c>
      <c r="E257" s="78" t="s">
        <v>102</v>
      </c>
      <c r="F257" s="78" t="s">
        <v>102</v>
      </c>
      <c r="G257" s="78" t="s">
        <v>102</v>
      </c>
      <c r="H257" s="78" t="s">
        <v>102</v>
      </c>
      <c r="I257" s="78" t="s">
        <v>102</v>
      </c>
      <c r="J257" s="78" t="s">
        <v>102</v>
      </c>
      <c r="K257" s="78" t="s">
        <v>102</v>
      </c>
      <c r="L257" s="78" t="s">
        <v>102</v>
      </c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 spans="1:60" ht="15" x14ac:dyDescent="0.25">
      <c r="A258" s="117">
        <v>213203</v>
      </c>
      <c r="B258" s="21" t="s">
        <v>994</v>
      </c>
      <c r="C258" s="128" t="s">
        <v>102</v>
      </c>
      <c r="D258" s="128" t="s">
        <v>102</v>
      </c>
      <c r="E258" s="128" t="s">
        <v>102</v>
      </c>
      <c r="F258" s="128" t="s">
        <v>102</v>
      </c>
      <c r="G258" s="128" t="s">
        <v>102</v>
      </c>
      <c r="H258" s="128" t="s">
        <v>102</v>
      </c>
      <c r="I258" s="128" t="s">
        <v>102</v>
      </c>
      <c r="J258" s="128" t="s">
        <v>102</v>
      </c>
      <c r="K258" s="128" t="s">
        <v>102</v>
      </c>
      <c r="L258" s="128" t="s">
        <v>102</v>
      </c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 spans="1:60" ht="15" x14ac:dyDescent="0.25">
      <c r="A259" s="117">
        <v>213204</v>
      </c>
      <c r="B259" s="21" t="s">
        <v>995</v>
      </c>
      <c r="C259" s="128" t="s">
        <v>102</v>
      </c>
      <c r="D259" s="128" t="s">
        <v>102</v>
      </c>
      <c r="E259" s="128" t="s">
        <v>102</v>
      </c>
      <c r="F259" s="128" t="s">
        <v>102</v>
      </c>
      <c r="G259" s="128" t="s">
        <v>102</v>
      </c>
      <c r="H259" s="128" t="s">
        <v>102</v>
      </c>
      <c r="I259" s="128" t="s">
        <v>102</v>
      </c>
      <c r="J259" s="128" t="s">
        <v>102</v>
      </c>
      <c r="K259" s="128" t="s">
        <v>102</v>
      </c>
      <c r="L259" s="128" t="s">
        <v>102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 spans="1:60" ht="15" x14ac:dyDescent="0.25">
      <c r="A260" s="117">
        <v>213205</v>
      </c>
      <c r="B260" s="21" t="s">
        <v>996</v>
      </c>
      <c r="C260" s="128">
        <v>0</v>
      </c>
      <c r="D260" s="128">
        <v>0</v>
      </c>
      <c r="E260" s="128">
        <v>53020360</v>
      </c>
      <c r="F260" s="128">
        <v>0</v>
      </c>
      <c r="G260" s="128">
        <v>53020360</v>
      </c>
      <c r="H260" s="128">
        <v>0</v>
      </c>
      <c r="I260" s="128">
        <v>0</v>
      </c>
      <c r="J260" s="128">
        <v>53020360</v>
      </c>
      <c r="K260" s="128">
        <v>0</v>
      </c>
      <c r="L260" s="128">
        <v>0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 spans="1:60" ht="15" x14ac:dyDescent="0.25">
      <c r="A261" s="117">
        <v>213206</v>
      </c>
      <c r="B261" s="21" t="s">
        <v>997</v>
      </c>
      <c r="C261" s="128" t="s">
        <v>102</v>
      </c>
      <c r="D261" s="128" t="s">
        <v>102</v>
      </c>
      <c r="E261" s="128" t="s">
        <v>102</v>
      </c>
      <c r="F261" s="128" t="s">
        <v>102</v>
      </c>
      <c r="G261" s="128" t="s">
        <v>102</v>
      </c>
      <c r="H261" s="128" t="s">
        <v>102</v>
      </c>
      <c r="I261" s="128" t="s">
        <v>102</v>
      </c>
      <c r="J261" s="128" t="s">
        <v>102</v>
      </c>
      <c r="K261" s="128" t="s">
        <v>102</v>
      </c>
      <c r="L261" s="128" t="s">
        <v>102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 spans="1:60" ht="15" x14ac:dyDescent="0.25">
      <c r="A262" s="117">
        <v>213207</v>
      </c>
      <c r="B262" s="21" t="s">
        <v>998</v>
      </c>
      <c r="C262" s="128" t="s">
        <v>102</v>
      </c>
      <c r="D262" s="128" t="s">
        <v>102</v>
      </c>
      <c r="E262" s="128" t="s">
        <v>102</v>
      </c>
      <c r="F262" s="128" t="s">
        <v>102</v>
      </c>
      <c r="G262" s="128" t="s">
        <v>102</v>
      </c>
      <c r="H262" s="128" t="s">
        <v>102</v>
      </c>
      <c r="I262" s="128" t="s">
        <v>102</v>
      </c>
      <c r="J262" s="128" t="s">
        <v>102</v>
      </c>
      <c r="K262" s="128" t="s">
        <v>102</v>
      </c>
      <c r="L262" s="128" t="s">
        <v>102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 spans="1:60" ht="25.5" x14ac:dyDescent="0.25">
      <c r="A263" s="117">
        <v>213208</v>
      </c>
      <c r="B263" s="21" t="s">
        <v>999</v>
      </c>
      <c r="C263" s="128">
        <v>0</v>
      </c>
      <c r="D263" s="128">
        <v>0</v>
      </c>
      <c r="E263" s="128">
        <v>138888400</v>
      </c>
      <c r="F263" s="128">
        <v>0</v>
      </c>
      <c r="G263" s="128">
        <v>138888400</v>
      </c>
      <c r="H263" s="128">
        <v>0</v>
      </c>
      <c r="I263" s="128">
        <v>0</v>
      </c>
      <c r="J263" s="128">
        <v>138888400</v>
      </c>
      <c r="K263" s="128">
        <v>0</v>
      </c>
      <c r="L263" s="128">
        <v>0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 spans="1:60" ht="15" x14ac:dyDescent="0.25">
      <c r="A264" s="117">
        <v>213209</v>
      </c>
      <c r="B264" s="21" t="s">
        <v>1000</v>
      </c>
      <c r="C264" s="128">
        <v>0</v>
      </c>
      <c r="D264" s="128">
        <v>0</v>
      </c>
      <c r="E264" s="128">
        <v>2090500</v>
      </c>
      <c r="F264" s="128">
        <v>0</v>
      </c>
      <c r="G264" s="128">
        <v>2090500</v>
      </c>
      <c r="H264" s="128">
        <v>0</v>
      </c>
      <c r="I264" s="128">
        <v>0</v>
      </c>
      <c r="J264" s="128">
        <v>2090500</v>
      </c>
      <c r="K264" s="128">
        <v>0</v>
      </c>
      <c r="L264" s="128">
        <v>0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 spans="1:60" ht="15" x14ac:dyDescent="0.25">
      <c r="A265" s="117">
        <v>2133</v>
      </c>
      <c r="B265" s="21" t="s">
        <v>1001</v>
      </c>
      <c r="C265" s="128">
        <v>0</v>
      </c>
      <c r="D265" s="128">
        <v>0</v>
      </c>
      <c r="E265" s="128">
        <v>0</v>
      </c>
      <c r="F265" s="128">
        <v>0</v>
      </c>
      <c r="G265" s="128">
        <v>0</v>
      </c>
      <c r="H265" s="128">
        <v>0</v>
      </c>
      <c r="I265" s="128">
        <v>0</v>
      </c>
      <c r="J265" s="128">
        <v>0</v>
      </c>
      <c r="K265" s="128">
        <v>0</v>
      </c>
      <c r="L265" s="128">
        <v>0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 spans="1:60" ht="15" x14ac:dyDescent="0.25">
      <c r="A266" s="108">
        <v>213301</v>
      </c>
      <c r="B266" s="88" t="s">
        <v>1004</v>
      </c>
      <c r="C266" s="78" t="s">
        <v>102</v>
      </c>
      <c r="D266" s="78" t="s">
        <v>102</v>
      </c>
      <c r="E266" s="78" t="s">
        <v>102</v>
      </c>
      <c r="F266" s="78" t="s">
        <v>102</v>
      </c>
      <c r="G266" s="78" t="s">
        <v>102</v>
      </c>
      <c r="H266" s="78" t="s">
        <v>102</v>
      </c>
      <c r="I266" s="78" t="s">
        <v>102</v>
      </c>
      <c r="J266" s="78" t="s">
        <v>102</v>
      </c>
      <c r="K266" s="78" t="s">
        <v>102</v>
      </c>
      <c r="L266" s="78" t="s">
        <v>102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 spans="1:60" ht="15" x14ac:dyDescent="0.25">
      <c r="A267" s="117">
        <v>213302</v>
      </c>
      <c r="B267" s="21" t="s">
        <v>1003</v>
      </c>
      <c r="C267" s="128" t="s">
        <v>102</v>
      </c>
      <c r="D267" s="128" t="s">
        <v>102</v>
      </c>
      <c r="E267" s="128" t="s">
        <v>102</v>
      </c>
      <c r="F267" s="128" t="s">
        <v>102</v>
      </c>
      <c r="G267" s="128" t="s">
        <v>102</v>
      </c>
      <c r="H267" s="128" t="s">
        <v>102</v>
      </c>
      <c r="I267" s="128" t="s">
        <v>102</v>
      </c>
      <c r="J267" s="128" t="s">
        <v>102</v>
      </c>
      <c r="K267" s="128" t="s">
        <v>102</v>
      </c>
      <c r="L267" s="128" t="s">
        <v>102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 spans="1:60" ht="15" x14ac:dyDescent="0.25">
      <c r="A268" s="117">
        <v>213303</v>
      </c>
      <c r="B268" s="21" t="s">
        <v>1005</v>
      </c>
      <c r="C268" s="128" t="s">
        <v>102</v>
      </c>
      <c r="D268" s="128" t="s">
        <v>102</v>
      </c>
      <c r="E268" s="128" t="s">
        <v>102</v>
      </c>
      <c r="F268" s="128" t="s">
        <v>102</v>
      </c>
      <c r="G268" s="128" t="s">
        <v>102</v>
      </c>
      <c r="H268" s="128" t="s">
        <v>102</v>
      </c>
      <c r="I268" s="128" t="s">
        <v>102</v>
      </c>
      <c r="J268" s="128" t="s">
        <v>102</v>
      </c>
      <c r="K268" s="128" t="s">
        <v>102</v>
      </c>
      <c r="L268" s="128" t="s">
        <v>102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 spans="1:60" ht="15" x14ac:dyDescent="0.25">
      <c r="A269" s="117">
        <v>213304</v>
      </c>
      <c r="B269" s="21" t="s">
        <v>1006</v>
      </c>
      <c r="C269" s="128" t="s">
        <v>102</v>
      </c>
      <c r="D269" s="128" t="s">
        <v>102</v>
      </c>
      <c r="E269" s="128" t="s">
        <v>102</v>
      </c>
      <c r="F269" s="128" t="s">
        <v>102</v>
      </c>
      <c r="G269" s="128" t="s">
        <v>102</v>
      </c>
      <c r="H269" s="128" t="s">
        <v>102</v>
      </c>
      <c r="I269" s="128" t="s">
        <v>102</v>
      </c>
      <c r="J269" s="128" t="s">
        <v>102</v>
      </c>
      <c r="K269" s="128" t="s">
        <v>102</v>
      </c>
      <c r="L269" s="128" t="s">
        <v>102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 spans="1:60" ht="25.5" x14ac:dyDescent="0.25">
      <c r="A270" s="117">
        <v>2134</v>
      </c>
      <c r="B270" s="21" t="s">
        <v>1007</v>
      </c>
      <c r="C270" s="128">
        <v>0</v>
      </c>
      <c r="D270" s="128">
        <v>0</v>
      </c>
      <c r="E270" s="128">
        <v>0</v>
      </c>
      <c r="F270" s="128">
        <v>0</v>
      </c>
      <c r="G270" s="128">
        <v>0</v>
      </c>
      <c r="H270" s="128">
        <v>0</v>
      </c>
      <c r="I270" s="128">
        <v>0</v>
      </c>
      <c r="J270" s="128">
        <v>0</v>
      </c>
      <c r="K270" s="128">
        <v>0</v>
      </c>
      <c r="L270" s="128">
        <v>0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 spans="1:60" ht="15" x14ac:dyDescent="0.25">
      <c r="A271" s="108">
        <v>213401</v>
      </c>
      <c r="B271" s="88" t="s">
        <v>1008</v>
      </c>
      <c r="C271" s="78" t="s">
        <v>102</v>
      </c>
      <c r="D271" s="78" t="s">
        <v>102</v>
      </c>
      <c r="E271" s="78" t="s">
        <v>102</v>
      </c>
      <c r="F271" s="78" t="s">
        <v>102</v>
      </c>
      <c r="G271" s="78" t="s">
        <v>102</v>
      </c>
      <c r="H271" s="78" t="s">
        <v>102</v>
      </c>
      <c r="I271" s="78" t="s">
        <v>102</v>
      </c>
      <c r="J271" s="78" t="s">
        <v>102</v>
      </c>
      <c r="K271" s="78" t="s">
        <v>102</v>
      </c>
      <c r="L271" s="78" t="s">
        <v>102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 spans="1:60" ht="15" x14ac:dyDescent="0.25">
      <c r="A272" s="117">
        <v>213402</v>
      </c>
      <c r="B272" s="21" t="s">
        <v>1009</v>
      </c>
      <c r="C272" s="128" t="s">
        <v>102</v>
      </c>
      <c r="D272" s="128" t="s">
        <v>102</v>
      </c>
      <c r="E272" s="128" t="s">
        <v>102</v>
      </c>
      <c r="F272" s="128" t="s">
        <v>102</v>
      </c>
      <c r="G272" s="128" t="s">
        <v>102</v>
      </c>
      <c r="H272" s="128" t="s">
        <v>102</v>
      </c>
      <c r="I272" s="128" t="s">
        <v>102</v>
      </c>
      <c r="J272" s="128" t="s">
        <v>102</v>
      </c>
      <c r="K272" s="128" t="s">
        <v>102</v>
      </c>
      <c r="L272" s="128" t="s">
        <v>102</v>
      </c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 spans="1:60" ht="15" x14ac:dyDescent="0.25">
      <c r="A273" s="117">
        <v>213403</v>
      </c>
      <c r="B273" s="21" t="s">
        <v>1005</v>
      </c>
      <c r="C273" s="128" t="s">
        <v>102</v>
      </c>
      <c r="D273" s="128" t="s">
        <v>102</v>
      </c>
      <c r="E273" s="128" t="s">
        <v>102</v>
      </c>
      <c r="F273" s="128" t="s">
        <v>102</v>
      </c>
      <c r="G273" s="128" t="s">
        <v>102</v>
      </c>
      <c r="H273" s="128" t="s">
        <v>102</v>
      </c>
      <c r="I273" s="128" t="s">
        <v>102</v>
      </c>
      <c r="J273" s="128" t="s">
        <v>102</v>
      </c>
      <c r="K273" s="128" t="s">
        <v>102</v>
      </c>
      <c r="L273" s="128" t="s">
        <v>102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 spans="1:60" ht="15" x14ac:dyDescent="0.25">
      <c r="A274" s="117">
        <v>213404</v>
      </c>
      <c r="B274" s="21" t="s">
        <v>1006</v>
      </c>
      <c r="C274" s="128" t="s">
        <v>102</v>
      </c>
      <c r="D274" s="128" t="s">
        <v>102</v>
      </c>
      <c r="E274" s="128" t="s">
        <v>102</v>
      </c>
      <c r="F274" s="128" t="s">
        <v>102</v>
      </c>
      <c r="G274" s="128" t="s">
        <v>102</v>
      </c>
      <c r="H274" s="128" t="s">
        <v>102</v>
      </c>
      <c r="I274" s="128" t="s">
        <v>102</v>
      </c>
      <c r="J274" s="128" t="s">
        <v>102</v>
      </c>
      <c r="K274" s="128" t="s">
        <v>102</v>
      </c>
      <c r="L274" s="128" t="s">
        <v>102</v>
      </c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 spans="1:60" ht="15" x14ac:dyDescent="0.25">
      <c r="A275" s="117">
        <v>2135</v>
      </c>
      <c r="B275" s="21" t="s">
        <v>1010</v>
      </c>
      <c r="C275" s="128">
        <v>0</v>
      </c>
      <c r="D275" s="128">
        <v>0</v>
      </c>
      <c r="E275" s="128">
        <v>0</v>
      </c>
      <c r="F275" s="128">
        <v>0</v>
      </c>
      <c r="G275" s="128">
        <v>0</v>
      </c>
      <c r="H275" s="128">
        <v>0</v>
      </c>
      <c r="I275" s="128">
        <v>0</v>
      </c>
      <c r="J275" s="128">
        <v>0</v>
      </c>
      <c r="K275" s="128">
        <v>0</v>
      </c>
      <c r="L275" s="128">
        <v>0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 spans="1:60" ht="15" x14ac:dyDescent="0.25">
      <c r="A276" s="108">
        <v>213501</v>
      </c>
      <c r="B276" s="88" t="s">
        <v>1002</v>
      </c>
      <c r="C276" s="78" t="s">
        <v>102</v>
      </c>
      <c r="D276" s="78" t="s">
        <v>102</v>
      </c>
      <c r="E276" s="78" t="s">
        <v>102</v>
      </c>
      <c r="F276" s="78" t="s">
        <v>102</v>
      </c>
      <c r="G276" s="78" t="s">
        <v>102</v>
      </c>
      <c r="H276" s="78" t="s">
        <v>102</v>
      </c>
      <c r="I276" s="78" t="s">
        <v>102</v>
      </c>
      <c r="J276" s="78" t="s">
        <v>102</v>
      </c>
      <c r="K276" s="78" t="s">
        <v>102</v>
      </c>
      <c r="L276" s="78" t="s">
        <v>102</v>
      </c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 spans="1:60" ht="15" x14ac:dyDescent="0.25">
      <c r="A277" s="117">
        <v>213502</v>
      </c>
      <c r="B277" s="21" t="s">
        <v>1011</v>
      </c>
      <c r="C277" s="128" t="s">
        <v>102</v>
      </c>
      <c r="D277" s="128" t="s">
        <v>102</v>
      </c>
      <c r="E277" s="128" t="s">
        <v>102</v>
      </c>
      <c r="F277" s="128" t="s">
        <v>102</v>
      </c>
      <c r="G277" s="128" t="s">
        <v>102</v>
      </c>
      <c r="H277" s="128" t="s">
        <v>102</v>
      </c>
      <c r="I277" s="128" t="s">
        <v>102</v>
      </c>
      <c r="J277" s="128" t="s">
        <v>102</v>
      </c>
      <c r="K277" s="128" t="s">
        <v>102</v>
      </c>
      <c r="L277" s="128" t="s">
        <v>102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 spans="1:60" ht="15" x14ac:dyDescent="0.25">
      <c r="A278" s="117">
        <v>213503</v>
      </c>
      <c r="B278" s="21" t="s">
        <v>1012</v>
      </c>
      <c r="C278" s="128" t="s">
        <v>102</v>
      </c>
      <c r="D278" s="128" t="s">
        <v>102</v>
      </c>
      <c r="E278" s="128" t="s">
        <v>102</v>
      </c>
      <c r="F278" s="128" t="s">
        <v>102</v>
      </c>
      <c r="G278" s="128" t="s">
        <v>102</v>
      </c>
      <c r="H278" s="128" t="s">
        <v>102</v>
      </c>
      <c r="I278" s="128" t="s">
        <v>102</v>
      </c>
      <c r="J278" s="128" t="s">
        <v>102</v>
      </c>
      <c r="K278" s="128" t="s">
        <v>102</v>
      </c>
      <c r="L278" s="128" t="s">
        <v>102</v>
      </c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 spans="1:60" ht="15" x14ac:dyDescent="0.25">
      <c r="A279" s="117">
        <v>213504</v>
      </c>
      <c r="B279" s="21" t="s">
        <v>1013</v>
      </c>
      <c r="C279" s="128" t="s">
        <v>102</v>
      </c>
      <c r="D279" s="128" t="s">
        <v>102</v>
      </c>
      <c r="E279" s="128" t="s">
        <v>102</v>
      </c>
      <c r="F279" s="128" t="s">
        <v>102</v>
      </c>
      <c r="G279" s="128" t="s">
        <v>102</v>
      </c>
      <c r="H279" s="128" t="s">
        <v>102</v>
      </c>
      <c r="I279" s="128" t="s">
        <v>102</v>
      </c>
      <c r="J279" s="128" t="s">
        <v>102</v>
      </c>
      <c r="K279" s="128" t="s">
        <v>102</v>
      </c>
      <c r="L279" s="128" t="s">
        <v>102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 spans="1:60" ht="15" x14ac:dyDescent="0.25">
      <c r="A280" s="117">
        <v>213505</v>
      </c>
      <c r="B280" s="21" t="s">
        <v>1014</v>
      </c>
      <c r="C280" s="128" t="s">
        <v>102</v>
      </c>
      <c r="D280" s="128" t="s">
        <v>102</v>
      </c>
      <c r="E280" s="128" t="s">
        <v>102</v>
      </c>
      <c r="F280" s="128" t="s">
        <v>102</v>
      </c>
      <c r="G280" s="128" t="s">
        <v>102</v>
      </c>
      <c r="H280" s="128" t="s">
        <v>102</v>
      </c>
      <c r="I280" s="128" t="s">
        <v>102</v>
      </c>
      <c r="J280" s="128" t="s">
        <v>102</v>
      </c>
      <c r="K280" s="128" t="s">
        <v>102</v>
      </c>
      <c r="L280" s="128" t="s">
        <v>102</v>
      </c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 spans="1:60" ht="15" x14ac:dyDescent="0.25">
      <c r="A281" s="117">
        <v>22</v>
      </c>
      <c r="B281" s="21" t="s">
        <v>1015</v>
      </c>
      <c r="C281" s="128">
        <v>0</v>
      </c>
      <c r="D281" s="128">
        <v>0</v>
      </c>
      <c r="E281" s="128">
        <v>25203176</v>
      </c>
      <c r="F281" s="128">
        <v>0</v>
      </c>
      <c r="G281" s="128">
        <v>25203176</v>
      </c>
      <c r="H281" s="128">
        <v>0</v>
      </c>
      <c r="I281" s="128">
        <v>0</v>
      </c>
      <c r="J281" s="128">
        <v>25203176</v>
      </c>
      <c r="K281" s="128">
        <v>0</v>
      </c>
      <c r="L281" s="128">
        <v>0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 spans="1:60" ht="15" x14ac:dyDescent="0.25">
      <c r="A282" s="108">
        <v>2200</v>
      </c>
      <c r="B282" s="88" t="s">
        <v>1016</v>
      </c>
      <c r="C282" s="78">
        <v>0</v>
      </c>
      <c r="D282" s="78">
        <v>0</v>
      </c>
      <c r="E282" s="78">
        <v>0</v>
      </c>
      <c r="F282" s="78">
        <v>0</v>
      </c>
      <c r="G282" s="78">
        <v>0</v>
      </c>
      <c r="H282" s="78">
        <v>0</v>
      </c>
      <c r="I282" s="78">
        <v>0</v>
      </c>
      <c r="J282" s="78">
        <v>0</v>
      </c>
      <c r="K282" s="78">
        <v>0</v>
      </c>
      <c r="L282" s="78">
        <v>0</v>
      </c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 spans="1:60" ht="15" x14ac:dyDescent="0.25">
      <c r="A283" s="108">
        <v>220001</v>
      </c>
      <c r="B283" s="88" t="s">
        <v>1017</v>
      </c>
      <c r="C283" s="78" t="s">
        <v>102</v>
      </c>
      <c r="D283" s="78" t="s">
        <v>102</v>
      </c>
      <c r="E283" s="78" t="s">
        <v>102</v>
      </c>
      <c r="F283" s="78" t="s">
        <v>102</v>
      </c>
      <c r="G283" s="78" t="s">
        <v>102</v>
      </c>
      <c r="H283" s="78" t="s">
        <v>102</v>
      </c>
      <c r="I283" s="78" t="s">
        <v>102</v>
      </c>
      <c r="J283" s="78" t="s">
        <v>102</v>
      </c>
      <c r="K283" s="78" t="s">
        <v>102</v>
      </c>
      <c r="L283" s="78" t="s">
        <v>102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 spans="1:60" ht="15" x14ac:dyDescent="0.25">
      <c r="A284" s="117">
        <v>221001</v>
      </c>
      <c r="B284" s="21" t="s">
        <v>1018</v>
      </c>
      <c r="C284" s="128" t="s">
        <v>102</v>
      </c>
      <c r="D284" s="128" t="s">
        <v>102</v>
      </c>
      <c r="E284" s="128" t="s">
        <v>102</v>
      </c>
      <c r="F284" s="128" t="s">
        <v>102</v>
      </c>
      <c r="G284" s="128" t="s">
        <v>102</v>
      </c>
      <c r="H284" s="128" t="s">
        <v>102</v>
      </c>
      <c r="I284" s="128" t="s">
        <v>102</v>
      </c>
      <c r="J284" s="128" t="s">
        <v>102</v>
      </c>
      <c r="K284" s="128" t="s">
        <v>102</v>
      </c>
      <c r="L284" s="128" t="s">
        <v>102</v>
      </c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 spans="1:60" ht="15" x14ac:dyDescent="0.25">
      <c r="A285" s="117">
        <v>222001</v>
      </c>
      <c r="B285" s="21" t="s">
        <v>1019</v>
      </c>
      <c r="C285" s="128" t="s">
        <v>102</v>
      </c>
      <c r="D285" s="128" t="s">
        <v>102</v>
      </c>
      <c r="E285" s="128" t="s">
        <v>102</v>
      </c>
      <c r="F285" s="128" t="s">
        <v>102</v>
      </c>
      <c r="G285" s="128" t="s">
        <v>102</v>
      </c>
      <c r="H285" s="128" t="s">
        <v>102</v>
      </c>
      <c r="I285" s="128" t="s">
        <v>102</v>
      </c>
      <c r="J285" s="128" t="s">
        <v>102</v>
      </c>
      <c r="K285" s="128" t="s">
        <v>102</v>
      </c>
      <c r="L285" s="128" t="s">
        <v>102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 spans="1:60" ht="15" x14ac:dyDescent="0.25">
      <c r="A286" s="117">
        <v>223001</v>
      </c>
      <c r="B286" s="21" t="s">
        <v>1020</v>
      </c>
      <c r="C286" s="128" t="s">
        <v>102</v>
      </c>
      <c r="D286" s="128" t="s">
        <v>102</v>
      </c>
      <c r="E286" s="128" t="s">
        <v>102</v>
      </c>
      <c r="F286" s="128" t="s">
        <v>102</v>
      </c>
      <c r="G286" s="128" t="s">
        <v>102</v>
      </c>
      <c r="H286" s="128" t="s">
        <v>102</v>
      </c>
      <c r="I286" s="128" t="s">
        <v>102</v>
      </c>
      <c r="J286" s="128" t="s">
        <v>102</v>
      </c>
      <c r="K286" s="128" t="s">
        <v>102</v>
      </c>
      <c r="L286" s="128" t="s">
        <v>102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 spans="1:60" ht="15" x14ac:dyDescent="0.25">
      <c r="A287" s="117">
        <v>224001</v>
      </c>
      <c r="B287" s="21" t="s">
        <v>1021</v>
      </c>
      <c r="C287" s="128" t="s">
        <v>102</v>
      </c>
      <c r="D287" s="128" t="s">
        <v>102</v>
      </c>
      <c r="E287" s="128" t="s">
        <v>102</v>
      </c>
      <c r="F287" s="128" t="s">
        <v>102</v>
      </c>
      <c r="G287" s="128" t="s">
        <v>102</v>
      </c>
      <c r="H287" s="128" t="s">
        <v>102</v>
      </c>
      <c r="I287" s="128" t="s">
        <v>102</v>
      </c>
      <c r="J287" s="128" t="s">
        <v>102</v>
      </c>
      <c r="K287" s="128" t="s">
        <v>102</v>
      </c>
      <c r="L287" s="128" t="s">
        <v>102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 spans="1:60" ht="15" x14ac:dyDescent="0.25">
      <c r="A288" s="117">
        <v>225</v>
      </c>
      <c r="B288" s="21" t="s">
        <v>447</v>
      </c>
      <c r="C288" s="128">
        <v>0</v>
      </c>
      <c r="D288" s="128">
        <v>0</v>
      </c>
      <c r="E288" s="128">
        <v>25203176</v>
      </c>
      <c r="F288" s="128">
        <v>0</v>
      </c>
      <c r="G288" s="128">
        <v>25203176</v>
      </c>
      <c r="H288" s="128">
        <v>0</v>
      </c>
      <c r="I288" s="128">
        <v>0</v>
      </c>
      <c r="J288" s="128">
        <v>25203176</v>
      </c>
      <c r="K288" s="128">
        <v>0</v>
      </c>
      <c r="L288" s="128">
        <v>0</v>
      </c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 spans="1:60" ht="15" x14ac:dyDescent="0.25">
      <c r="A289" s="105">
        <v>225001</v>
      </c>
      <c r="B289" s="88" t="s">
        <v>1027</v>
      </c>
      <c r="C289" s="78">
        <v>0</v>
      </c>
      <c r="D289" s="78">
        <v>0</v>
      </c>
      <c r="E289" s="78">
        <v>25203176</v>
      </c>
      <c r="F289" s="78">
        <v>0</v>
      </c>
      <c r="G289" s="78">
        <v>25203176</v>
      </c>
      <c r="H289" s="78">
        <v>0</v>
      </c>
      <c r="I289" s="78">
        <v>0</v>
      </c>
      <c r="J289" s="78">
        <v>25203176</v>
      </c>
      <c r="K289" s="78">
        <v>0</v>
      </c>
      <c r="L289" s="78">
        <v>0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 spans="1:60" ht="15" x14ac:dyDescent="0.25">
      <c r="A290" s="117">
        <v>225002</v>
      </c>
      <c r="B290" s="21" t="s">
        <v>1028</v>
      </c>
      <c r="C290" s="128" t="s">
        <v>102</v>
      </c>
      <c r="D290" s="128" t="s">
        <v>102</v>
      </c>
      <c r="E290" s="128" t="s">
        <v>102</v>
      </c>
      <c r="F290" s="128" t="s">
        <v>102</v>
      </c>
      <c r="G290" s="128" t="s">
        <v>102</v>
      </c>
      <c r="H290" s="128" t="s">
        <v>102</v>
      </c>
      <c r="I290" s="128" t="s">
        <v>102</v>
      </c>
      <c r="J290" s="128" t="s">
        <v>102</v>
      </c>
      <c r="K290" s="128" t="s">
        <v>102</v>
      </c>
      <c r="L290" s="128" t="s">
        <v>102</v>
      </c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 spans="1:60" ht="15" x14ac:dyDescent="0.25">
      <c r="A291" s="117">
        <v>225003</v>
      </c>
      <c r="B291" s="21" t="s">
        <v>1029</v>
      </c>
      <c r="C291" s="128" t="s">
        <v>102</v>
      </c>
      <c r="D291" s="128" t="s">
        <v>102</v>
      </c>
      <c r="E291" s="128" t="s">
        <v>102</v>
      </c>
      <c r="F291" s="128" t="s">
        <v>102</v>
      </c>
      <c r="G291" s="128" t="s">
        <v>102</v>
      </c>
      <c r="H291" s="128" t="s">
        <v>102</v>
      </c>
      <c r="I291" s="128" t="s">
        <v>102</v>
      </c>
      <c r="J291" s="128" t="s">
        <v>102</v>
      </c>
      <c r="K291" s="128" t="s">
        <v>102</v>
      </c>
      <c r="L291" s="128" t="s">
        <v>102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 spans="1:60" ht="15" x14ac:dyDescent="0.25">
      <c r="A292" s="117">
        <v>225004</v>
      </c>
      <c r="B292" s="21" t="s">
        <v>1030</v>
      </c>
      <c r="C292" s="128" t="s">
        <v>102</v>
      </c>
      <c r="D292" s="128" t="s">
        <v>102</v>
      </c>
      <c r="E292" s="128" t="s">
        <v>102</v>
      </c>
      <c r="F292" s="128" t="s">
        <v>102</v>
      </c>
      <c r="G292" s="128" t="s">
        <v>102</v>
      </c>
      <c r="H292" s="128" t="s">
        <v>102</v>
      </c>
      <c r="I292" s="128" t="s">
        <v>102</v>
      </c>
      <c r="J292" s="128" t="s">
        <v>102</v>
      </c>
      <c r="K292" s="128" t="s">
        <v>102</v>
      </c>
      <c r="L292" s="128" t="s">
        <v>102</v>
      </c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 spans="1:60" ht="15" x14ac:dyDescent="0.25">
      <c r="A293" s="117">
        <v>225005</v>
      </c>
      <c r="B293" s="21" t="s">
        <v>1031</v>
      </c>
      <c r="C293" s="128" t="s">
        <v>102</v>
      </c>
      <c r="D293" s="128" t="s">
        <v>102</v>
      </c>
      <c r="E293" s="128" t="s">
        <v>102</v>
      </c>
      <c r="F293" s="128" t="s">
        <v>102</v>
      </c>
      <c r="G293" s="128" t="s">
        <v>102</v>
      </c>
      <c r="H293" s="128" t="s">
        <v>102</v>
      </c>
      <c r="I293" s="128" t="s">
        <v>102</v>
      </c>
      <c r="J293" s="128" t="s">
        <v>102</v>
      </c>
      <c r="K293" s="128" t="s">
        <v>102</v>
      </c>
      <c r="L293" s="128" t="s">
        <v>102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 spans="1:60" ht="15" x14ac:dyDescent="0.25">
      <c r="A294" s="117">
        <v>225006</v>
      </c>
      <c r="B294" s="21" t="s">
        <v>1032</v>
      </c>
      <c r="C294" s="128" t="s">
        <v>102</v>
      </c>
      <c r="D294" s="128" t="s">
        <v>102</v>
      </c>
      <c r="E294" s="128" t="s">
        <v>102</v>
      </c>
      <c r="F294" s="128" t="s">
        <v>102</v>
      </c>
      <c r="G294" s="128" t="s">
        <v>102</v>
      </c>
      <c r="H294" s="128" t="s">
        <v>102</v>
      </c>
      <c r="I294" s="128" t="s">
        <v>102</v>
      </c>
      <c r="J294" s="128" t="s">
        <v>102</v>
      </c>
      <c r="K294" s="128" t="s">
        <v>102</v>
      </c>
      <c r="L294" s="128" t="s">
        <v>102</v>
      </c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 spans="1:60" ht="15" x14ac:dyDescent="0.25">
      <c r="A295" s="117">
        <v>225007</v>
      </c>
      <c r="B295" s="21" t="s">
        <v>1033</v>
      </c>
      <c r="C295" s="128" t="s">
        <v>102</v>
      </c>
      <c r="D295" s="128" t="s">
        <v>102</v>
      </c>
      <c r="E295" s="128" t="s">
        <v>102</v>
      </c>
      <c r="F295" s="128" t="s">
        <v>102</v>
      </c>
      <c r="G295" s="128" t="s">
        <v>102</v>
      </c>
      <c r="H295" s="128" t="s">
        <v>102</v>
      </c>
      <c r="I295" s="128" t="s">
        <v>102</v>
      </c>
      <c r="J295" s="128" t="s">
        <v>102</v>
      </c>
      <c r="K295" s="128" t="s">
        <v>102</v>
      </c>
      <c r="L295" s="128" t="s">
        <v>102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 spans="1:60" ht="15" x14ac:dyDescent="0.25">
      <c r="A296" s="117">
        <v>225008</v>
      </c>
      <c r="B296" s="21" t="s">
        <v>1034</v>
      </c>
      <c r="C296" s="128" t="s">
        <v>102</v>
      </c>
      <c r="D296" s="128" t="s">
        <v>102</v>
      </c>
      <c r="E296" s="128" t="s">
        <v>102</v>
      </c>
      <c r="F296" s="128" t="s">
        <v>102</v>
      </c>
      <c r="G296" s="128" t="s">
        <v>102</v>
      </c>
      <c r="H296" s="128" t="s">
        <v>102</v>
      </c>
      <c r="I296" s="128" t="s">
        <v>102</v>
      </c>
      <c r="J296" s="128" t="s">
        <v>102</v>
      </c>
      <c r="K296" s="128" t="s">
        <v>102</v>
      </c>
      <c r="L296" s="128" t="s">
        <v>102</v>
      </c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 spans="1:60" ht="15" x14ac:dyDescent="0.25">
      <c r="A297" s="117">
        <v>225009</v>
      </c>
      <c r="B297" s="21" t="s">
        <v>1035</v>
      </c>
      <c r="C297" s="128" t="s">
        <v>102</v>
      </c>
      <c r="D297" s="128" t="s">
        <v>102</v>
      </c>
      <c r="E297" s="128" t="s">
        <v>102</v>
      </c>
      <c r="F297" s="128" t="s">
        <v>102</v>
      </c>
      <c r="G297" s="128" t="s">
        <v>102</v>
      </c>
      <c r="H297" s="128" t="s">
        <v>102</v>
      </c>
      <c r="I297" s="128" t="s">
        <v>102</v>
      </c>
      <c r="J297" s="128" t="s">
        <v>102</v>
      </c>
      <c r="K297" s="128" t="s">
        <v>102</v>
      </c>
      <c r="L297" s="128" t="s">
        <v>102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 spans="1:60" ht="15" x14ac:dyDescent="0.25">
      <c r="A298" s="117">
        <v>225101</v>
      </c>
      <c r="B298" s="21" t="s">
        <v>1078</v>
      </c>
      <c r="C298" s="128" t="s">
        <v>102</v>
      </c>
      <c r="D298" s="128" t="s">
        <v>102</v>
      </c>
      <c r="E298" s="128" t="s">
        <v>102</v>
      </c>
      <c r="F298" s="128" t="s">
        <v>102</v>
      </c>
      <c r="G298" s="128" t="s">
        <v>102</v>
      </c>
      <c r="H298" s="128" t="s">
        <v>102</v>
      </c>
      <c r="I298" s="128" t="s">
        <v>102</v>
      </c>
      <c r="J298" s="128" t="s">
        <v>102</v>
      </c>
      <c r="K298" s="128" t="s">
        <v>102</v>
      </c>
      <c r="L298" s="128" t="s">
        <v>102</v>
      </c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 spans="1:60" ht="15" x14ac:dyDescent="0.25">
      <c r="A299" s="18">
        <v>225102</v>
      </c>
      <c r="B299" s="13" t="s">
        <v>1079</v>
      </c>
      <c r="C299" s="128" t="s">
        <v>102</v>
      </c>
      <c r="D299" s="128" t="s">
        <v>102</v>
      </c>
      <c r="E299" s="128" t="s">
        <v>102</v>
      </c>
      <c r="F299" s="128" t="s">
        <v>102</v>
      </c>
      <c r="G299" s="128" t="s">
        <v>102</v>
      </c>
      <c r="H299" s="128" t="s">
        <v>102</v>
      </c>
      <c r="I299" s="128" t="s">
        <v>102</v>
      </c>
      <c r="J299" s="128" t="s">
        <v>102</v>
      </c>
      <c r="K299" s="128" t="s">
        <v>102</v>
      </c>
      <c r="L299" s="128" t="s">
        <v>102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 spans="1:60" ht="15" x14ac:dyDescent="0.25">
      <c r="A300" s="18">
        <v>225103</v>
      </c>
      <c r="B300" s="13" t="s">
        <v>1080</v>
      </c>
      <c r="C300" s="128" t="s">
        <v>102</v>
      </c>
      <c r="D300" s="128" t="s">
        <v>102</v>
      </c>
      <c r="E300" s="128" t="s">
        <v>102</v>
      </c>
      <c r="F300" s="128" t="s">
        <v>102</v>
      </c>
      <c r="G300" s="128" t="s">
        <v>102</v>
      </c>
      <c r="H300" s="128" t="s">
        <v>102</v>
      </c>
      <c r="I300" s="128" t="s">
        <v>102</v>
      </c>
      <c r="J300" s="128" t="s">
        <v>102</v>
      </c>
      <c r="K300" s="128" t="s">
        <v>102</v>
      </c>
      <c r="L300" s="128" t="s">
        <v>102</v>
      </c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 spans="1:60" ht="15" x14ac:dyDescent="0.25">
      <c r="A301" s="18">
        <v>225104</v>
      </c>
      <c r="B301" s="13" t="s">
        <v>1081</v>
      </c>
      <c r="C301" s="128" t="s">
        <v>102</v>
      </c>
      <c r="D301" s="128" t="s">
        <v>102</v>
      </c>
      <c r="E301" s="128" t="s">
        <v>102</v>
      </c>
      <c r="F301" s="128" t="s">
        <v>102</v>
      </c>
      <c r="G301" s="128" t="s">
        <v>102</v>
      </c>
      <c r="H301" s="128" t="s">
        <v>102</v>
      </c>
      <c r="I301" s="128" t="s">
        <v>102</v>
      </c>
      <c r="J301" s="128" t="s">
        <v>102</v>
      </c>
      <c r="K301" s="128" t="s">
        <v>102</v>
      </c>
      <c r="L301" s="128" t="s">
        <v>102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 spans="1:60" ht="15" x14ac:dyDescent="0.25">
      <c r="A302" s="18">
        <v>225105</v>
      </c>
      <c r="B302" s="13" t="s">
        <v>1082</v>
      </c>
      <c r="C302" s="128" t="s">
        <v>102</v>
      </c>
      <c r="D302" s="128" t="s">
        <v>102</v>
      </c>
      <c r="E302" s="128" t="s">
        <v>102</v>
      </c>
      <c r="F302" s="128" t="s">
        <v>102</v>
      </c>
      <c r="G302" s="128" t="s">
        <v>102</v>
      </c>
      <c r="H302" s="128" t="s">
        <v>102</v>
      </c>
      <c r="I302" s="128" t="s">
        <v>102</v>
      </c>
      <c r="J302" s="128" t="s">
        <v>102</v>
      </c>
      <c r="K302" s="128" t="s">
        <v>102</v>
      </c>
      <c r="L302" s="128" t="s">
        <v>102</v>
      </c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 spans="1:60" ht="15" x14ac:dyDescent="0.25">
      <c r="A303" s="18">
        <v>225106</v>
      </c>
      <c r="B303" s="13" t="s">
        <v>1195</v>
      </c>
      <c r="C303" s="128" t="s">
        <v>102</v>
      </c>
      <c r="D303" s="128" t="s">
        <v>102</v>
      </c>
      <c r="E303" s="128" t="s">
        <v>102</v>
      </c>
      <c r="F303" s="128" t="s">
        <v>102</v>
      </c>
      <c r="G303" s="128" t="s">
        <v>102</v>
      </c>
      <c r="H303" s="128" t="s">
        <v>102</v>
      </c>
      <c r="I303" s="128" t="s">
        <v>102</v>
      </c>
      <c r="J303" s="128" t="s">
        <v>102</v>
      </c>
      <c r="K303" s="128" t="s">
        <v>102</v>
      </c>
      <c r="L303" s="128" t="s">
        <v>102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 spans="1:60" ht="15" x14ac:dyDescent="0.25">
      <c r="A304" s="18">
        <v>2260</v>
      </c>
      <c r="B304" s="13" t="s">
        <v>1022</v>
      </c>
      <c r="C304" s="128">
        <v>0</v>
      </c>
      <c r="D304" s="128">
        <v>0</v>
      </c>
      <c r="E304" s="128">
        <v>0</v>
      </c>
      <c r="F304" s="128">
        <v>0</v>
      </c>
      <c r="G304" s="128">
        <v>0</v>
      </c>
      <c r="H304" s="128">
        <v>0</v>
      </c>
      <c r="I304" s="128">
        <v>0</v>
      </c>
      <c r="J304" s="128">
        <v>0</v>
      </c>
      <c r="K304" s="128">
        <v>0</v>
      </c>
      <c r="L304" s="128">
        <v>0</v>
      </c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 spans="1:60" ht="15" x14ac:dyDescent="0.25">
      <c r="A305" s="108">
        <v>226001</v>
      </c>
      <c r="B305" s="88" t="s">
        <v>1023</v>
      </c>
      <c r="C305" s="78" t="s">
        <v>102</v>
      </c>
      <c r="D305" s="78" t="s">
        <v>102</v>
      </c>
      <c r="E305" s="78" t="s">
        <v>102</v>
      </c>
      <c r="F305" s="78" t="s">
        <v>102</v>
      </c>
      <c r="G305" s="78" t="s">
        <v>102</v>
      </c>
      <c r="H305" s="78" t="s">
        <v>102</v>
      </c>
      <c r="I305" s="78" t="s">
        <v>102</v>
      </c>
      <c r="J305" s="78" t="s">
        <v>102</v>
      </c>
      <c r="K305" s="78" t="s">
        <v>102</v>
      </c>
      <c r="L305" s="78" t="s">
        <v>102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 spans="1:60" ht="15" x14ac:dyDescent="0.25">
      <c r="A306" s="68">
        <v>23</v>
      </c>
      <c r="B306" s="129" t="s">
        <v>466</v>
      </c>
      <c r="C306" s="128">
        <v>0</v>
      </c>
      <c r="D306" s="128">
        <v>0</v>
      </c>
      <c r="E306" s="128">
        <v>0</v>
      </c>
      <c r="F306" s="128">
        <v>0</v>
      </c>
      <c r="G306" s="128">
        <v>0</v>
      </c>
      <c r="H306" s="128">
        <v>0</v>
      </c>
      <c r="I306" s="128">
        <v>0</v>
      </c>
      <c r="J306" s="128">
        <v>0</v>
      </c>
      <c r="K306" s="128">
        <v>0</v>
      </c>
      <c r="L306" s="128">
        <v>0</v>
      </c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 spans="1:60" ht="15" x14ac:dyDescent="0.25">
      <c r="A307" s="44">
        <v>230001</v>
      </c>
      <c r="B307" s="45" t="s">
        <v>468</v>
      </c>
      <c r="C307" s="78" t="s">
        <v>102</v>
      </c>
      <c r="D307" s="78" t="s">
        <v>102</v>
      </c>
      <c r="E307" s="78" t="s">
        <v>102</v>
      </c>
      <c r="F307" s="78" t="s">
        <v>102</v>
      </c>
      <c r="G307" s="78" t="s">
        <v>102</v>
      </c>
      <c r="H307" s="78" t="s">
        <v>102</v>
      </c>
      <c r="I307" s="78" t="s">
        <v>102</v>
      </c>
      <c r="J307" s="78" t="s">
        <v>102</v>
      </c>
      <c r="K307" s="78" t="s">
        <v>102</v>
      </c>
      <c r="L307" s="78" t="s">
        <v>102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 spans="1:60" ht="15" x14ac:dyDescent="0.25">
      <c r="A308" s="19">
        <v>231001</v>
      </c>
      <c r="B308" s="13" t="s">
        <v>470</v>
      </c>
      <c r="C308" s="128" t="s">
        <v>102</v>
      </c>
      <c r="D308" s="128" t="s">
        <v>102</v>
      </c>
      <c r="E308" s="128" t="s">
        <v>102</v>
      </c>
      <c r="F308" s="128" t="s">
        <v>102</v>
      </c>
      <c r="G308" s="128" t="s">
        <v>102</v>
      </c>
      <c r="H308" s="128" t="s">
        <v>102</v>
      </c>
      <c r="I308" s="128" t="s">
        <v>102</v>
      </c>
      <c r="J308" s="128" t="s">
        <v>102</v>
      </c>
      <c r="K308" s="128" t="s">
        <v>102</v>
      </c>
      <c r="L308" s="128" t="s">
        <v>102</v>
      </c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 spans="1:60" ht="15" x14ac:dyDescent="0.25">
      <c r="A309" s="19">
        <v>232001</v>
      </c>
      <c r="B309" s="13" t="s">
        <v>472</v>
      </c>
      <c r="C309" s="128" t="s">
        <v>102</v>
      </c>
      <c r="D309" s="128" t="s">
        <v>102</v>
      </c>
      <c r="E309" s="128" t="s">
        <v>102</v>
      </c>
      <c r="F309" s="128" t="s">
        <v>102</v>
      </c>
      <c r="G309" s="128" t="s">
        <v>102</v>
      </c>
      <c r="H309" s="128" t="s">
        <v>102</v>
      </c>
      <c r="I309" s="128" t="s">
        <v>102</v>
      </c>
      <c r="J309" s="128" t="s">
        <v>102</v>
      </c>
      <c r="K309" s="128" t="s">
        <v>102</v>
      </c>
      <c r="L309" s="128" t="s">
        <v>102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 spans="1:60" ht="15" x14ac:dyDescent="0.25">
      <c r="A310" s="19">
        <v>24</v>
      </c>
      <c r="B310" s="13" t="s">
        <v>473</v>
      </c>
      <c r="C310" s="128">
        <v>0</v>
      </c>
      <c r="D310" s="128">
        <v>0</v>
      </c>
      <c r="E310" s="128">
        <v>0</v>
      </c>
      <c r="F310" s="128">
        <v>0</v>
      </c>
      <c r="G310" s="128">
        <v>0</v>
      </c>
      <c r="H310" s="128">
        <v>0</v>
      </c>
      <c r="I310" s="128">
        <v>0</v>
      </c>
      <c r="J310" s="128">
        <v>0</v>
      </c>
      <c r="K310" s="128">
        <v>0</v>
      </c>
      <c r="L310" s="128">
        <v>0</v>
      </c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 spans="1:60" ht="15" x14ac:dyDescent="0.25">
      <c r="A311" s="44">
        <v>240001</v>
      </c>
      <c r="B311" s="45" t="s">
        <v>474</v>
      </c>
      <c r="C311" s="78" t="s">
        <v>102</v>
      </c>
      <c r="D311" s="78" t="s">
        <v>102</v>
      </c>
      <c r="E311" s="78" t="s">
        <v>102</v>
      </c>
      <c r="F311" s="78" t="s">
        <v>102</v>
      </c>
      <c r="G311" s="78" t="s">
        <v>102</v>
      </c>
      <c r="H311" s="78" t="s">
        <v>102</v>
      </c>
      <c r="I311" s="78" t="s">
        <v>102</v>
      </c>
      <c r="J311" s="78" t="s">
        <v>102</v>
      </c>
      <c r="K311" s="78" t="s">
        <v>102</v>
      </c>
      <c r="L311" s="78" t="s">
        <v>102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 spans="1:60" ht="15" x14ac:dyDescent="0.25">
      <c r="A312" s="19">
        <v>241001</v>
      </c>
      <c r="B312" s="13" t="s">
        <v>475</v>
      </c>
      <c r="C312" s="128" t="s">
        <v>102</v>
      </c>
      <c r="D312" s="128" t="s">
        <v>102</v>
      </c>
      <c r="E312" s="128" t="s">
        <v>102</v>
      </c>
      <c r="F312" s="128" t="s">
        <v>102</v>
      </c>
      <c r="G312" s="128" t="s">
        <v>102</v>
      </c>
      <c r="H312" s="128" t="s">
        <v>102</v>
      </c>
      <c r="I312" s="128" t="s">
        <v>102</v>
      </c>
      <c r="J312" s="128" t="s">
        <v>102</v>
      </c>
      <c r="K312" s="128" t="s">
        <v>102</v>
      </c>
      <c r="L312" s="128" t="s">
        <v>102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 spans="1:60" ht="15" x14ac:dyDescent="0.25">
      <c r="A313" s="19">
        <v>242001</v>
      </c>
      <c r="B313" s="13" t="s">
        <v>476</v>
      </c>
      <c r="C313" s="128" t="s">
        <v>102</v>
      </c>
      <c r="D313" s="128" t="s">
        <v>102</v>
      </c>
      <c r="E313" s="128" t="s">
        <v>102</v>
      </c>
      <c r="F313" s="128" t="s">
        <v>102</v>
      </c>
      <c r="G313" s="128" t="s">
        <v>102</v>
      </c>
      <c r="H313" s="128" t="s">
        <v>102</v>
      </c>
      <c r="I313" s="128" t="s">
        <v>102</v>
      </c>
      <c r="J313" s="128" t="s">
        <v>102</v>
      </c>
      <c r="K313" s="128" t="s">
        <v>102</v>
      </c>
      <c r="L313" s="128" t="s">
        <v>102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 spans="1:60" ht="15" x14ac:dyDescent="0.25">
      <c r="A314" s="19">
        <v>25</v>
      </c>
      <c r="B314" s="13" t="s">
        <v>645</v>
      </c>
      <c r="C314" s="128">
        <v>0</v>
      </c>
      <c r="D314" s="128">
        <v>0</v>
      </c>
      <c r="E314" s="128">
        <v>0</v>
      </c>
      <c r="F314" s="128">
        <v>0</v>
      </c>
      <c r="G314" s="128">
        <v>0</v>
      </c>
      <c r="H314" s="128">
        <v>0</v>
      </c>
      <c r="I314" s="128">
        <v>0</v>
      </c>
      <c r="J314" s="128">
        <v>0</v>
      </c>
      <c r="K314" s="128">
        <v>0</v>
      </c>
      <c r="L314" s="128">
        <v>0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 spans="1:60" ht="15" x14ac:dyDescent="0.25">
      <c r="A315" s="130">
        <v>250001</v>
      </c>
      <c r="B315" s="86" t="s">
        <v>477</v>
      </c>
      <c r="C315" s="78" t="s">
        <v>102</v>
      </c>
      <c r="D315" s="78" t="s">
        <v>102</v>
      </c>
      <c r="E315" s="78" t="s">
        <v>102</v>
      </c>
      <c r="F315" s="78" t="s">
        <v>102</v>
      </c>
      <c r="G315" s="78" t="s">
        <v>102</v>
      </c>
      <c r="H315" s="78" t="s">
        <v>102</v>
      </c>
      <c r="I315" s="78" t="s">
        <v>102</v>
      </c>
      <c r="J315" s="78" t="s">
        <v>102</v>
      </c>
      <c r="K315" s="78" t="s">
        <v>102</v>
      </c>
      <c r="L315" s="78" t="s">
        <v>102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 spans="1:60" ht="15" x14ac:dyDescent="0.25">
      <c r="A316" s="19">
        <v>250002</v>
      </c>
      <c r="B316" s="13" t="s">
        <v>646</v>
      </c>
      <c r="C316" s="128" t="s">
        <v>102</v>
      </c>
      <c r="D316" s="128" t="s">
        <v>102</v>
      </c>
      <c r="E316" s="128" t="s">
        <v>102</v>
      </c>
      <c r="F316" s="128" t="s">
        <v>102</v>
      </c>
      <c r="G316" s="128" t="s">
        <v>102</v>
      </c>
      <c r="H316" s="128" t="s">
        <v>102</v>
      </c>
      <c r="I316" s="128" t="s">
        <v>102</v>
      </c>
      <c r="J316" s="128" t="s">
        <v>102</v>
      </c>
      <c r="K316" s="128" t="s">
        <v>102</v>
      </c>
      <c r="L316" s="128" t="s">
        <v>102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 spans="1:60" ht="15" x14ac:dyDescent="0.25">
      <c r="A317" s="19">
        <v>250003</v>
      </c>
      <c r="B317" s="13" t="s">
        <v>647</v>
      </c>
      <c r="C317" s="128" t="s">
        <v>102</v>
      </c>
      <c r="D317" s="128" t="s">
        <v>102</v>
      </c>
      <c r="E317" s="128" t="s">
        <v>102</v>
      </c>
      <c r="F317" s="128" t="s">
        <v>102</v>
      </c>
      <c r="G317" s="128" t="s">
        <v>102</v>
      </c>
      <c r="H317" s="128" t="s">
        <v>102</v>
      </c>
      <c r="I317" s="128" t="s">
        <v>102</v>
      </c>
      <c r="J317" s="128" t="s">
        <v>102</v>
      </c>
      <c r="K317" s="128" t="s">
        <v>102</v>
      </c>
      <c r="L317" s="128" t="s">
        <v>102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 spans="1:60" ht="15" x14ac:dyDescent="0.25">
      <c r="A318" s="19">
        <v>250004</v>
      </c>
      <c r="B318" s="13" t="s">
        <v>648</v>
      </c>
      <c r="C318" s="128" t="s">
        <v>102</v>
      </c>
      <c r="D318" s="128" t="s">
        <v>102</v>
      </c>
      <c r="E318" s="128" t="s">
        <v>102</v>
      </c>
      <c r="F318" s="128" t="s">
        <v>102</v>
      </c>
      <c r="G318" s="128" t="s">
        <v>102</v>
      </c>
      <c r="H318" s="128" t="s">
        <v>102</v>
      </c>
      <c r="I318" s="128" t="s">
        <v>102</v>
      </c>
      <c r="J318" s="128" t="s">
        <v>102</v>
      </c>
      <c r="K318" s="128" t="s">
        <v>102</v>
      </c>
      <c r="L318" s="128" t="s">
        <v>102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 spans="1:60" ht="15" x14ac:dyDescent="0.25">
      <c r="A319" s="19">
        <v>250005</v>
      </c>
      <c r="B319" s="13" t="s">
        <v>649</v>
      </c>
      <c r="C319" s="128" t="s">
        <v>102</v>
      </c>
      <c r="D319" s="128" t="s">
        <v>102</v>
      </c>
      <c r="E319" s="128" t="s">
        <v>102</v>
      </c>
      <c r="F319" s="128" t="s">
        <v>102</v>
      </c>
      <c r="G319" s="128" t="s">
        <v>102</v>
      </c>
      <c r="H319" s="128" t="s">
        <v>102</v>
      </c>
      <c r="I319" s="128" t="s">
        <v>102</v>
      </c>
      <c r="J319" s="128" t="s">
        <v>102</v>
      </c>
      <c r="K319" s="128" t="s">
        <v>102</v>
      </c>
      <c r="L319" s="128" t="s">
        <v>102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 spans="1:60" ht="15" x14ac:dyDescent="0.25">
      <c r="A320" s="19">
        <v>1</v>
      </c>
      <c r="B320" s="13" t="s">
        <v>121</v>
      </c>
      <c r="C320" s="128">
        <v>93632392.849999994</v>
      </c>
      <c r="D320" s="128">
        <v>0</v>
      </c>
      <c r="E320" s="128">
        <v>1485999511</v>
      </c>
      <c r="F320" s="128">
        <v>1437558395.53</v>
      </c>
      <c r="G320" s="128">
        <v>142073508.31999999</v>
      </c>
      <c r="H320" s="128">
        <v>0</v>
      </c>
      <c r="I320" s="128">
        <v>0</v>
      </c>
      <c r="J320" s="128">
        <v>0</v>
      </c>
      <c r="K320" s="128">
        <v>142073508.31999999</v>
      </c>
      <c r="L320" s="128">
        <v>0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 spans="1:60" ht="15" x14ac:dyDescent="0.25">
      <c r="A321" s="87">
        <v>31000</v>
      </c>
      <c r="B321" s="88" t="s">
        <v>123</v>
      </c>
      <c r="C321" s="78">
        <v>0</v>
      </c>
      <c r="D321" s="78">
        <v>0</v>
      </c>
      <c r="E321" s="78">
        <v>1392605920</v>
      </c>
      <c r="F321" s="78">
        <v>1369254105.53</v>
      </c>
      <c r="G321" s="78">
        <v>23351814.469999999</v>
      </c>
      <c r="H321" s="78">
        <v>0</v>
      </c>
      <c r="I321" s="78">
        <v>0</v>
      </c>
      <c r="J321" s="78">
        <v>0</v>
      </c>
      <c r="K321" s="78">
        <v>23351814.469999999</v>
      </c>
      <c r="L321" s="78">
        <v>0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 spans="1:60" ht="15" x14ac:dyDescent="0.25">
      <c r="A322" s="105">
        <v>31100</v>
      </c>
      <c r="B322" s="88" t="s">
        <v>124</v>
      </c>
      <c r="C322" s="78">
        <v>0</v>
      </c>
      <c r="D322" s="78">
        <v>0</v>
      </c>
      <c r="E322" s="78">
        <v>0</v>
      </c>
      <c r="F322" s="78">
        <v>0</v>
      </c>
      <c r="G322" s="78">
        <v>0</v>
      </c>
      <c r="H322" s="78">
        <v>0</v>
      </c>
      <c r="I322" s="78">
        <v>0</v>
      </c>
      <c r="J322" s="78">
        <v>0</v>
      </c>
      <c r="K322" s="78">
        <v>0</v>
      </c>
      <c r="L322" s="78">
        <v>0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 spans="1:60" ht="15" x14ac:dyDescent="0.25">
      <c r="A323" s="108">
        <v>31110</v>
      </c>
      <c r="B323" s="88" t="s">
        <v>125</v>
      </c>
      <c r="C323" s="78" t="s">
        <v>102</v>
      </c>
      <c r="D323" s="78" t="s">
        <v>102</v>
      </c>
      <c r="E323" s="78" t="s">
        <v>102</v>
      </c>
      <c r="F323" s="78" t="s">
        <v>102</v>
      </c>
      <c r="G323" s="78" t="s">
        <v>102</v>
      </c>
      <c r="H323" s="78" t="s">
        <v>102</v>
      </c>
      <c r="I323" s="78" t="s">
        <v>102</v>
      </c>
      <c r="J323" s="78" t="s">
        <v>102</v>
      </c>
      <c r="K323" s="78" t="s">
        <v>102</v>
      </c>
      <c r="L323" s="78" t="s">
        <v>102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 spans="1:60" ht="15" x14ac:dyDescent="0.25">
      <c r="A324" s="117">
        <v>31120</v>
      </c>
      <c r="B324" s="21" t="s">
        <v>126</v>
      </c>
      <c r="C324" s="128" t="s">
        <v>102</v>
      </c>
      <c r="D324" s="128" t="s">
        <v>102</v>
      </c>
      <c r="E324" s="128" t="s">
        <v>102</v>
      </c>
      <c r="F324" s="128" t="s">
        <v>102</v>
      </c>
      <c r="G324" s="128" t="s">
        <v>102</v>
      </c>
      <c r="H324" s="128" t="s">
        <v>102</v>
      </c>
      <c r="I324" s="128" t="s">
        <v>102</v>
      </c>
      <c r="J324" s="128" t="s">
        <v>102</v>
      </c>
      <c r="K324" s="128" t="s">
        <v>102</v>
      </c>
      <c r="L324" s="128" t="s">
        <v>102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 spans="1:60" ht="15" x14ac:dyDescent="0.25">
      <c r="A325" s="117">
        <v>31130</v>
      </c>
      <c r="B325" s="21" t="s">
        <v>127</v>
      </c>
      <c r="C325" s="128" t="s">
        <v>102</v>
      </c>
      <c r="D325" s="128" t="s">
        <v>102</v>
      </c>
      <c r="E325" s="128" t="s">
        <v>102</v>
      </c>
      <c r="F325" s="128" t="s">
        <v>102</v>
      </c>
      <c r="G325" s="128" t="s">
        <v>102</v>
      </c>
      <c r="H325" s="128" t="s">
        <v>102</v>
      </c>
      <c r="I325" s="128" t="s">
        <v>102</v>
      </c>
      <c r="J325" s="128" t="s">
        <v>102</v>
      </c>
      <c r="K325" s="128" t="s">
        <v>102</v>
      </c>
      <c r="L325" s="128" t="s">
        <v>102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 spans="1:60" ht="15" x14ac:dyDescent="0.25">
      <c r="A326" s="117">
        <v>31140</v>
      </c>
      <c r="B326" s="21" t="s">
        <v>657</v>
      </c>
      <c r="C326" s="128" t="s">
        <v>102</v>
      </c>
      <c r="D326" s="128" t="s">
        <v>102</v>
      </c>
      <c r="E326" s="128" t="s">
        <v>102</v>
      </c>
      <c r="F326" s="128" t="s">
        <v>102</v>
      </c>
      <c r="G326" s="128" t="s">
        <v>102</v>
      </c>
      <c r="H326" s="128" t="s">
        <v>102</v>
      </c>
      <c r="I326" s="128" t="s">
        <v>102</v>
      </c>
      <c r="J326" s="128" t="s">
        <v>102</v>
      </c>
      <c r="K326" s="128" t="s">
        <v>102</v>
      </c>
      <c r="L326" s="128" t="s">
        <v>102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 spans="1:60" ht="15" x14ac:dyDescent="0.25">
      <c r="A327" s="18">
        <v>31200</v>
      </c>
      <c r="B327" s="13" t="s">
        <v>128</v>
      </c>
      <c r="C327" s="128">
        <v>0</v>
      </c>
      <c r="D327" s="128">
        <v>0</v>
      </c>
      <c r="E327" s="128">
        <v>1392605920</v>
      </c>
      <c r="F327" s="128">
        <v>1369254105.53</v>
      </c>
      <c r="G327" s="128">
        <v>23351814.469999999</v>
      </c>
      <c r="H327" s="128">
        <v>0</v>
      </c>
      <c r="I327" s="128">
        <v>0</v>
      </c>
      <c r="J327" s="128">
        <v>0</v>
      </c>
      <c r="K327" s="128">
        <v>23351814.469999999</v>
      </c>
      <c r="L327" s="128">
        <v>0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 spans="1:60" ht="15" x14ac:dyDescent="0.25">
      <c r="A328" s="108">
        <v>31210</v>
      </c>
      <c r="B328" s="88" t="s">
        <v>129</v>
      </c>
      <c r="C328" s="78">
        <v>0</v>
      </c>
      <c r="D328" s="78">
        <v>0</v>
      </c>
      <c r="E328" s="78">
        <v>1392605920</v>
      </c>
      <c r="F328" s="78">
        <v>1369254105.53</v>
      </c>
      <c r="G328" s="78">
        <v>23351814.469999999</v>
      </c>
      <c r="H328" s="78">
        <v>0</v>
      </c>
      <c r="I328" s="78">
        <v>0</v>
      </c>
      <c r="J328" s="78">
        <v>0</v>
      </c>
      <c r="K328" s="78">
        <v>23351814.469999999</v>
      </c>
      <c r="L328" s="78">
        <v>0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 spans="1:60" ht="15" x14ac:dyDescent="0.25">
      <c r="A329" s="108">
        <v>31211</v>
      </c>
      <c r="B329" s="88" t="s">
        <v>130</v>
      </c>
      <c r="C329" s="78">
        <v>0</v>
      </c>
      <c r="D329" s="78">
        <v>0</v>
      </c>
      <c r="E329" s="78">
        <v>1379220110</v>
      </c>
      <c r="F329" s="78">
        <v>1360928015.53</v>
      </c>
      <c r="G329" s="78">
        <v>18292094.469999999</v>
      </c>
      <c r="H329" s="78">
        <v>0</v>
      </c>
      <c r="I329" s="78">
        <v>0</v>
      </c>
      <c r="J329" s="78">
        <v>0</v>
      </c>
      <c r="K329" s="78">
        <v>18292094.469999999</v>
      </c>
      <c r="L329" s="78">
        <v>0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 spans="1:60" ht="15" x14ac:dyDescent="0.25">
      <c r="A330" s="117">
        <v>31212</v>
      </c>
      <c r="B330" s="21" t="s">
        <v>131</v>
      </c>
      <c r="C330" s="128" t="s">
        <v>102</v>
      </c>
      <c r="D330" s="128" t="s">
        <v>102</v>
      </c>
      <c r="E330" s="128" t="s">
        <v>102</v>
      </c>
      <c r="F330" s="128" t="s">
        <v>102</v>
      </c>
      <c r="G330" s="128" t="s">
        <v>102</v>
      </c>
      <c r="H330" s="128" t="s">
        <v>102</v>
      </c>
      <c r="I330" s="128" t="s">
        <v>102</v>
      </c>
      <c r="J330" s="128" t="s">
        <v>102</v>
      </c>
      <c r="K330" s="128" t="s">
        <v>102</v>
      </c>
      <c r="L330" s="128" t="s">
        <v>102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 spans="1:60" ht="15" x14ac:dyDescent="0.25">
      <c r="A331" s="117">
        <v>31213</v>
      </c>
      <c r="B331" s="21" t="s">
        <v>132</v>
      </c>
      <c r="C331" s="128" t="s">
        <v>102</v>
      </c>
      <c r="D331" s="128" t="s">
        <v>102</v>
      </c>
      <c r="E331" s="128" t="s">
        <v>102</v>
      </c>
      <c r="F331" s="128" t="s">
        <v>102</v>
      </c>
      <c r="G331" s="128" t="s">
        <v>102</v>
      </c>
      <c r="H331" s="128" t="s">
        <v>102</v>
      </c>
      <c r="I331" s="128" t="s">
        <v>102</v>
      </c>
      <c r="J331" s="128" t="s">
        <v>102</v>
      </c>
      <c r="K331" s="128" t="s">
        <v>102</v>
      </c>
      <c r="L331" s="128" t="s">
        <v>102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 spans="1:60" ht="15" x14ac:dyDescent="0.25">
      <c r="A332" s="117">
        <v>31214</v>
      </c>
      <c r="B332" s="21" t="s">
        <v>133</v>
      </c>
      <c r="C332" s="128" t="s">
        <v>102</v>
      </c>
      <c r="D332" s="128" t="s">
        <v>102</v>
      </c>
      <c r="E332" s="128" t="s">
        <v>102</v>
      </c>
      <c r="F332" s="128" t="s">
        <v>102</v>
      </c>
      <c r="G332" s="128" t="s">
        <v>102</v>
      </c>
      <c r="H332" s="128" t="s">
        <v>102</v>
      </c>
      <c r="I332" s="128" t="s">
        <v>102</v>
      </c>
      <c r="J332" s="128" t="s">
        <v>102</v>
      </c>
      <c r="K332" s="128" t="s">
        <v>102</v>
      </c>
      <c r="L332" s="128" t="s">
        <v>102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 spans="1:60" ht="15" x14ac:dyDescent="0.25">
      <c r="A333" s="117">
        <v>31215</v>
      </c>
      <c r="B333" s="21" t="s">
        <v>134</v>
      </c>
      <c r="C333" s="128">
        <v>0</v>
      </c>
      <c r="D333" s="128">
        <v>0</v>
      </c>
      <c r="E333" s="128">
        <v>13385810</v>
      </c>
      <c r="F333" s="128">
        <v>8326090</v>
      </c>
      <c r="G333" s="128">
        <v>5059720</v>
      </c>
      <c r="H333" s="128">
        <v>0</v>
      </c>
      <c r="I333" s="128">
        <v>0</v>
      </c>
      <c r="J333" s="128">
        <v>0</v>
      </c>
      <c r="K333" s="128">
        <v>5059720</v>
      </c>
      <c r="L333" s="128">
        <v>0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 spans="1:60" ht="15" x14ac:dyDescent="0.25">
      <c r="A334" s="117">
        <v>31216</v>
      </c>
      <c r="B334" s="21" t="s">
        <v>656</v>
      </c>
      <c r="C334" s="128" t="s">
        <v>102</v>
      </c>
      <c r="D334" s="128" t="s">
        <v>102</v>
      </c>
      <c r="E334" s="128" t="s">
        <v>102</v>
      </c>
      <c r="F334" s="128" t="s">
        <v>102</v>
      </c>
      <c r="G334" s="128" t="s">
        <v>102</v>
      </c>
      <c r="H334" s="128" t="s">
        <v>102</v>
      </c>
      <c r="I334" s="128" t="s">
        <v>102</v>
      </c>
      <c r="J334" s="128" t="s">
        <v>102</v>
      </c>
      <c r="K334" s="128" t="s">
        <v>102</v>
      </c>
      <c r="L334" s="128" t="s">
        <v>102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 spans="1:60" ht="15" x14ac:dyDescent="0.25">
      <c r="A335" s="18">
        <v>31220</v>
      </c>
      <c r="B335" s="13" t="s">
        <v>135</v>
      </c>
      <c r="C335" s="128">
        <v>0</v>
      </c>
      <c r="D335" s="128">
        <v>0</v>
      </c>
      <c r="E335" s="128">
        <v>0</v>
      </c>
      <c r="F335" s="128">
        <v>0</v>
      </c>
      <c r="G335" s="128">
        <v>0</v>
      </c>
      <c r="H335" s="128">
        <v>0</v>
      </c>
      <c r="I335" s="128">
        <v>0</v>
      </c>
      <c r="J335" s="128">
        <v>0</v>
      </c>
      <c r="K335" s="128">
        <v>0</v>
      </c>
      <c r="L335" s="128">
        <v>0</v>
      </c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 spans="1:60" ht="15" x14ac:dyDescent="0.25">
      <c r="A336" s="108">
        <v>31221</v>
      </c>
      <c r="B336" s="88" t="s">
        <v>130</v>
      </c>
      <c r="C336" s="78" t="s">
        <v>102</v>
      </c>
      <c r="D336" s="78" t="s">
        <v>102</v>
      </c>
      <c r="E336" s="78" t="s">
        <v>102</v>
      </c>
      <c r="F336" s="78" t="s">
        <v>102</v>
      </c>
      <c r="G336" s="78" t="s">
        <v>102</v>
      </c>
      <c r="H336" s="78" t="s">
        <v>102</v>
      </c>
      <c r="I336" s="78" t="s">
        <v>102</v>
      </c>
      <c r="J336" s="78" t="s">
        <v>102</v>
      </c>
      <c r="K336" s="78" t="s">
        <v>102</v>
      </c>
      <c r="L336" s="78" t="s">
        <v>102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 spans="1:60" ht="15" x14ac:dyDescent="0.25">
      <c r="A337" s="117">
        <v>31222</v>
      </c>
      <c r="B337" s="21" t="s">
        <v>136</v>
      </c>
      <c r="C337" s="128" t="s">
        <v>102</v>
      </c>
      <c r="D337" s="128" t="s">
        <v>102</v>
      </c>
      <c r="E337" s="128" t="s">
        <v>102</v>
      </c>
      <c r="F337" s="128" t="s">
        <v>102</v>
      </c>
      <c r="G337" s="128" t="s">
        <v>102</v>
      </c>
      <c r="H337" s="128" t="s">
        <v>102</v>
      </c>
      <c r="I337" s="128" t="s">
        <v>102</v>
      </c>
      <c r="J337" s="128" t="s">
        <v>102</v>
      </c>
      <c r="K337" s="128" t="s">
        <v>102</v>
      </c>
      <c r="L337" s="128" t="s">
        <v>102</v>
      </c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 spans="1:60" ht="15" x14ac:dyDescent="0.25">
      <c r="A338" s="117">
        <v>31223</v>
      </c>
      <c r="B338" s="21" t="s">
        <v>132</v>
      </c>
      <c r="C338" s="128" t="s">
        <v>102</v>
      </c>
      <c r="D338" s="128" t="s">
        <v>102</v>
      </c>
      <c r="E338" s="128" t="s">
        <v>102</v>
      </c>
      <c r="F338" s="128" t="s">
        <v>102</v>
      </c>
      <c r="G338" s="128" t="s">
        <v>102</v>
      </c>
      <c r="H338" s="128" t="s">
        <v>102</v>
      </c>
      <c r="I338" s="128" t="s">
        <v>102</v>
      </c>
      <c r="J338" s="128" t="s">
        <v>102</v>
      </c>
      <c r="K338" s="128" t="s">
        <v>102</v>
      </c>
      <c r="L338" s="128" t="s">
        <v>102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 spans="1:60" ht="15" x14ac:dyDescent="0.25">
      <c r="A339" s="117">
        <v>31224</v>
      </c>
      <c r="B339" s="21" t="s">
        <v>133</v>
      </c>
      <c r="C339" s="128" t="s">
        <v>102</v>
      </c>
      <c r="D339" s="128" t="s">
        <v>102</v>
      </c>
      <c r="E339" s="128" t="s">
        <v>102</v>
      </c>
      <c r="F339" s="128" t="s">
        <v>102</v>
      </c>
      <c r="G339" s="128" t="s">
        <v>102</v>
      </c>
      <c r="H339" s="128" t="s">
        <v>102</v>
      </c>
      <c r="I339" s="128" t="s">
        <v>102</v>
      </c>
      <c r="J339" s="128" t="s">
        <v>102</v>
      </c>
      <c r="K339" s="128" t="s">
        <v>102</v>
      </c>
      <c r="L339" s="128" t="s">
        <v>102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 spans="1:60" ht="15" x14ac:dyDescent="0.25">
      <c r="A340" s="117">
        <v>31400</v>
      </c>
      <c r="B340" s="21" t="s">
        <v>137</v>
      </c>
      <c r="C340" s="128" t="s">
        <v>102</v>
      </c>
      <c r="D340" s="128" t="s">
        <v>102</v>
      </c>
      <c r="E340" s="128" t="s">
        <v>102</v>
      </c>
      <c r="F340" s="128" t="s">
        <v>102</v>
      </c>
      <c r="G340" s="128" t="s">
        <v>102</v>
      </c>
      <c r="H340" s="128" t="s">
        <v>102</v>
      </c>
      <c r="I340" s="128" t="s">
        <v>102</v>
      </c>
      <c r="J340" s="128" t="s">
        <v>102</v>
      </c>
      <c r="K340" s="128" t="s">
        <v>102</v>
      </c>
      <c r="L340" s="128" t="s">
        <v>102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 spans="1:60" ht="15" x14ac:dyDescent="0.25">
      <c r="A341" s="117">
        <v>31500</v>
      </c>
      <c r="B341" s="21" t="s">
        <v>138</v>
      </c>
      <c r="C341" s="128" t="s">
        <v>102</v>
      </c>
      <c r="D341" s="128" t="s">
        <v>102</v>
      </c>
      <c r="E341" s="128" t="s">
        <v>102</v>
      </c>
      <c r="F341" s="128" t="s">
        <v>102</v>
      </c>
      <c r="G341" s="128" t="s">
        <v>102</v>
      </c>
      <c r="H341" s="128" t="s">
        <v>102</v>
      </c>
      <c r="I341" s="128" t="s">
        <v>102</v>
      </c>
      <c r="J341" s="128" t="s">
        <v>102</v>
      </c>
      <c r="K341" s="128" t="s">
        <v>102</v>
      </c>
      <c r="L341" s="128" t="s">
        <v>102</v>
      </c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 spans="1:60" ht="15" x14ac:dyDescent="0.25">
      <c r="A342" s="117">
        <v>32000</v>
      </c>
      <c r="B342" s="21" t="s">
        <v>140</v>
      </c>
      <c r="C342" s="128">
        <v>0</v>
      </c>
      <c r="D342" s="128">
        <v>0</v>
      </c>
      <c r="E342" s="128">
        <v>0</v>
      </c>
      <c r="F342" s="128">
        <v>0</v>
      </c>
      <c r="G342" s="128">
        <v>0</v>
      </c>
      <c r="H342" s="128">
        <v>0</v>
      </c>
      <c r="I342" s="128">
        <v>0</v>
      </c>
      <c r="J342" s="128">
        <v>0</v>
      </c>
      <c r="K342" s="128">
        <v>0</v>
      </c>
      <c r="L342" s="128">
        <v>0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 spans="1:60" ht="15" x14ac:dyDescent="0.25">
      <c r="A343" s="105">
        <v>32100</v>
      </c>
      <c r="B343" s="88" t="s">
        <v>141</v>
      </c>
      <c r="C343" s="78">
        <v>0</v>
      </c>
      <c r="D343" s="78">
        <v>0</v>
      </c>
      <c r="E343" s="78">
        <v>0</v>
      </c>
      <c r="F343" s="78">
        <v>0</v>
      </c>
      <c r="G343" s="78">
        <v>0</v>
      </c>
      <c r="H343" s="78">
        <v>0</v>
      </c>
      <c r="I343" s="78">
        <v>0</v>
      </c>
      <c r="J343" s="78">
        <v>0</v>
      </c>
      <c r="K343" s="78">
        <v>0</v>
      </c>
      <c r="L343" s="78">
        <v>0</v>
      </c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 spans="1:60" ht="15" x14ac:dyDescent="0.25">
      <c r="A344" s="108">
        <v>32110</v>
      </c>
      <c r="B344" s="88" t="s">
        <v>125</v>
      </c>
      <c r="C344" s="78" t="s">
        <v>102</v>
      </c>
      <c r="D344" s="78" t="s">
        <v>102</v>
      </c>
      <c r="E344" s="78" t="s">
        <v>102</v>
      </c>
      <c r="F344" s="78" t="s">
        <v>102</v>
      </c>
      <c r="G344" s="78" t="s">
        <v>102</v>
      </c>
      <c r="H344" s="78" t="s">
        <v>102</v>
      </c>
      <c r="I344" s="78" t="s">
        <v>102</v>
      </c>
      <c r="J344" s="78" t="s">
        <v>102</v>
      </c>
      <c r="K344" s="78" t="s">
        <v>102</v>
      </c>
      <c r="L344" s="78" t="s">
        <v>102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 spans="1:60" ht="15" x14ac:dyDescent="0.25">
      <c r="A345" s="117">
        <v>32120</v>
      </c>
      <c r="B345" s="21" t="s">
        <v>126</v>
      </c>
      <c r="C345" s="128" t="s">
        <v>102</v>
      </c>
      <c r="D345" s="128" t="s">
        <v>102</v>
      </c>
      <c r="E345" s="128" t="s">
        <v>102</v>
      </c>
      <c r="F345" s="128" t="s">
        <v>102</v>
      </c>
      <c r="G345" s="128" t="s">
        <v>102</v>
      </c>
      <c r="H345" s="128" t="s">
        <v>102</v>
      </c>
      <c r="I345" s="128" t="s">
        <v>102</v>
      </c>
      <c r="J345" s="128" t="s">
        <v>102</v>
      </c>
      <c r="K345" s="128" t="s">
        <v>102</v>
      </c>
      <c r="L345" s="128" t="s">
        <v>102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 spans="1:60" ht="15" x14ac:dyDescent="0.25">
      <c r="A346" s="117">
        <v>33000</v>
      </c>
      <c r="B346" s="21" t="s">
        <v>143</v>
      </c>
      <c r="C346" s="128">
        <v>0</v>
      </c>
      <c r="D346" s="128">
        <v>0</v>
      </c>
      <c r="E346" s="128">
        <v>15895910</v>
      </c>
      <c r="F346" s="128">
        <v>15895910</v>
      </c>
      <c r="G346" s="128">
        <v>0</v>
      </c>
      <c r="H346" s="128">
        <v>0</v>
      </c>
      <c r="I346" s="128">
        <v>0</v>
      </c>
      <c r="J346" s="128">
        <v>0</v>
      </c>
      <c r="K346" s="128">
        <v>0</v>
      </c>
      <c r="L346" s="128">
        <v>0</v>
      </c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 spans="1:60" ht="15" x14ac:dyDescent="0.25">
      <c r="A347" s="105">
        <v>33100</v>
      </c>
      <c r="B347" s="88" t="s">
        <v>144</v>
      </c>
      <c r="C347" s="78" t="s">
        <v>102</v>
      </c>
      <c r="D347" s="78" t="s">
        <v>102</v>
      </c>
      <c r="E347" s="78" t="s">
        <v>102</v>
      </c>
      <c r="F347" s="78" t="s">
        <v>102</v>
      </c>
      <c r="G347" s="78" t="s">
        <v>102</v>
      </c>
      <c r="H347" s="78" t="s">
        <v>102</v>
      </c>
      <c r="I347" s="78" t="s">
        <v>102</v>
      </c>
      <c r="J347" s="78" t="s">
        <v>102</v>
      </c>
      <c r="K347" s="78" t="s">
        <v>102</v>
      </c>
      <c r="L347" s="78" t="s">
        <v>102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 spans="1:60" ht="15" x14ac:dyDescent="0.25">
      <c r="A348" s="117">
        <v>33200</v>
      </c>
      <c r="B348" s="21" t="s">
        <v>145</v>
      </c>
      <c r="C348" s="128" t="s">
        <v>102</v>
      </c>
      <c r="D348" s="128" t="s">
        <v>102</v>
      </c>
      <c r="E348" s="128" t="s">
        <v>102</v>
      </c>
      <c r="F348" s="128" t="s">
        <v>102</v>
      </c>
      <c r="G348" s="128" t="s">
        <v>102</v>
      </c>
      <c r="H348" s="128" t="s">
        <v>102</v>
      </c>
      <c r="I348" s="128" t="s">
        <v>102</v>
      </c>
      <c r="J348" s="128" t="s">
        <v>102</v>
      </c>
      <c r="K348" s="128" t="s">
        <v>102</v>
      </c>
      <c r="L348" s="128" t="s">
        <v>102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 spans="1:60" ht="15" x14ac:dyDescent="0.25">
      <c r="A349" s="117">
        <v>33300</v>
      </c>
      <c r="B349" s="21" t="s">
        <v>146</v>
      </c>
      <c r="C349" s="128" t="s">
        <v>102</v>
      </c>
      <c r="D349" s="128" t="s">
        <v>102</v>
      </c>
      <c r="E349" s="128" t="s">
        <v>102</v>
      </c>
      <c r="F349" s="128" t="s">
        <v>102</v>
      </c>
      <c r="G349" s="128" t="s">
        <v>102</v>
      </c>
      <c r="H349" s="128" t="s">
        <v>102</v>
      </c>
      <c r="I349" s="128" t="s">
        <v>102</v>
      </c>
      <c r="J349" s="128" t="s">
        <v>102</v>
      </c>
      <c r="K349" s="128" t="s">
        <v>102</v>
      </c>
      <c r="L349" s="128" t="s">
        <v>102</v>
      </c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 spans="1:60" ht="15" x14ac:dyDescent="0.25">
      <c r="A350" s="117">
        <v>33400</v>
      </c>
      <c r="B350" s="21" t="s">
        <v>147</v>
      </c>
      <c r="C350" s="128" t="s">
        <v>102</v>
      </c>
      <c r="D350" s="128" t="s">
        <v>102</v>
      </c>
      <c r="E350" s="128" t="s">
        <v>102</v>
      </c>
      <c r="F350" s="128" t="s">
        <v>102</v>
      </c>
      <c r="G350" s="128" t="s">
        <v>102</v>
      </c>
      <c r="H350" s="128" t="s">
        <v>102</v>
      </c>
      <c r="I350" s="128" t="s">
        <v>102</v>
      </c>
      <c r="J350" s="128" t="s">
        <v>102</v>
      </c>
      <c r="K350" s="128" t="s">
        <v>102</v>
      </c>
      <c r="L350" s="128" t="s">
        <v>102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 spans="1:60" ht="15" x14ac:dyDescent="0.25">
      <c r="A351" s="117">
        <v>33401</v>
      </c>
      <c r="B351" s="21" t="s">
        <v>635</v>
      </c>
      <c r="C351" s="128" t="s">
        <v>102</v>
      </c>
      <c r="D351" s="128" t="s">
        <v>102</v>
      </c>
      <c r="E351" s="128" t="s">
        <v>102</v>
      </c>
      <c r="F351" s="128" t="s">
        <v>102</v>
      </c>
      <c r="G351" s="128" t="s">
        <v>102</v>
      </c>
      <c r="H351" s="128" t="s">
        <v>102</v>
      </c>
      <c r="I351" s="128" t="s">
        <v>102</v>
      </c>
      <c r="J351" s="128" t="s">
        <v>102</v>
      </c>
      <c r="K351" s="128" t="s">
        <v>102</v>
      </c>
      <c r="L351" s="128" t="s">
        <v>102</v>
      </c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 spans="1:60" ht="15" x14ac:dyDescent="0.25">
      <c r="A352" s="20">
        <v>33402</v>
      </c>
      <c r="B352" s="21" t="s">
        <v>636</v>
      </c>
      <c r="C352" s="128" t="s">
        <v>102</v>
      </c>
      <c r="D352" s="128" t="s">
        <v>102</v>
      </c>
      <c r="E352" s="128" t="s">
        <v>102</v>
      </c>
      <c r="F352" s="128" t="s">
        <v>102</v>
      </c>
      <c r="G352" s="128" t="s">
        <v>102</v>
      </c>
      <c r="H352" s="128" t="s">
        <v>102</v>
      </c>
      <c r="I352" s="128" t="s">
        <v>102</v>
      </c>
      <c r="J352" s="128" t="s">
        <v>102</v>
      </c>
      <c r="K352" s="128" t="s">
        <v>102</v>
      </c>
      <c r="L352" s="128" t="s">
        <v>102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 spans="1:60" ht="15" x14ac:dyDescent="0.25">
      <c r="A353" s="20">
        <v>33500</v>
      </c>
      <c r="B353" s="21" t="s">
        <v>148</v>
      </c>
      <c r="C353" s="128">
        <v>0</v>
      </c>
      <c r="D353" s="128">
        <v>0</v>
      </c>
      <c r="E353" s="128">
        <v>15895910</v>
      </c>
      <c r="F353" s="128">
        <v>15895910</v>
      </c>
      <c r="G353" s="128">
        <v>0</v>
      </c>
      <c r="H353" s="128">
        <v>0</v>
      </c>
      <c r="I353" s="128">
        <v>0</v>
      </c>
      <c r="J353" s="128">
        <v>0</v>
      </c>
      <c r="K353" s="128">
        <v>0</v>
      </c>
      <c r="L353" s="128">
        <v>0</v>
      </c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 spans="1:60" ht="15" x14ac:dyDescent="0.25">
      <c r="A354" s="108">
        <v>33510</v>
      </c>
      <c r="B354" s="88" t="s">
        <v>149</v>
      </c>
      <c r="C354" s="78">
        <v>0</v>
      </c>
      <c r="D354" s="78">
        <v>0</v>
      </c>
      <c r="E354" s="78">
        <v>12962650</v>
      </c>
      <c r="F354" s="78">
        <v>12962650</v>
      </c>
      <c r="G354" s="78">
        <v>0</v>
      </c>
      <c r="H354" s="78">
        <v>0</v>
      </c>
      <c r="I354" s="78">
        <v>0</v>
      </c>
      <c r="J354" s="78">
        <v>0</v>
      </c>
      <c r="K354" s="78">
        <v>0</v>
      </c>
      <c r="L354" s="78">
        <v>0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 spans="1:60" ht="15" x14ac:dyDescent="0.25">
      <c r="A355" s="20">
        <v>335101</v>
      </c>
      <c r="B355" s="21" t="s">
        <v>561</v>
      </c>
      <c r="C355" s="128">
        <v>0</v>
      </c>
      <c r="D355" s="128">
        <v>0</v>
      </c>
      <c r="E355" s="128">
        <v>12962650</v>
      </c>
      <c r="F355" s="128">
        <v>12962650</v>
      </c>
      <c r="G355" s="128">
        <v>0</v>
      </c>
      <c r="H355" s="128">
        <v>0</v>
      </c>
      <c r="I355" s="128">
        <v>0</v>
      </c>
      <c r="J355" s="128">
        <v>0</v>
      </c>
      <c r="K355" s="128">
        <v>0</v>
      </c>
      <c r="L355" s="128">
        <v>0</v>
      </c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 spans="1:60" ht="15" x14ac:dyDescent="0.25">
      <c r="A356" s="118">
        <v>335102</v>
      </c>
      <c r="B356" s="13" t="s">
        <v>562</v>
      </c>
      <c r="C356" s="128" t="s">
        <v>102</v>
      </c>
      <c r="D356" s="128" t="s">
        <v>102</v>
      </c>
      <c r="E356" s="128" t="s">
        <v>102</v>
      </c>
      <c r="F356" s="128" t="s">
        <v>102</v>
      </c>
      <c r="G356" s="128" t="s">
        <v>102</v>
      </c>
      <c r="H356" s="128" t="s">
        <v>102</v>
      </c>
      <c r="I356" s="128" t="s">
        <v>102</v>
      </c>
      <c r="J356" s="128" t="s">
        <v>102</v>
      </c>
      <c r="K356" s="128" t="s">
        <v>102</v>
      </c>
      <c r="L356" s="128" t="s">
        <v>102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 spans="1:60" ht="15" x14ac:dyDescent="0.25">
      <c r="A357" s="118">
        <v>335103</v>
      </c>
      <c r="B357" s="13" t="s">
        <v>563</v>
      </c>
      <c r="C357" s="128" t="s">
        <v>102</v>
      </c>
      <c r="D357" s="128" t="s">
        <v>102</v>
      </c>
      <c r="E357" s="128" t="s">
        <v>102</v>
      </c>
      <c r="F357" s="128" t="s">
        <v>102</v>
      </c>
      <c r="G357" s="128" t="s">
        <v>102</v>
      </c>
      <c r="H357" s="128" t="s">
        <v>102</v>
      </c>
      <c r="I357" s="128" t="s">
        <v>102</v>
      </c>
      <c r="J357" s="128" t="s">
        <v>102</v>
      </c>
      <c r="K357" s="128" t="s">
        <v>102</v>
      </c>
      <c r="L357" s="128" t="s">
        <v>102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 spans="1:60" ht="15" x14ac:dyDescent="0.25">
      <c r="A358" s="118">
        <v>335104</v>
      </c>
      <c r="B358" s="13" t="s">
        <v>564</v>
      </c>
      <c r="C358" s="128" t="s">
        <v>102</v>
      </c>
      <c r="D358" s="128" t="s">
        <v>102</v>
      </c>
      <c r="E358" s="128" t="s">
        <v>102</v>
      </c>
      <c r="F358" s="128" t="s">
        <v>102</v>
      </c>
      <c r="G358" s="128" t="s">
        <v>102</v>
      </c>
      <c r="H358" s="128" t="s">
        <v>102</v>
      </c>
      <c r="I358" s="128" t="s">
        <v>102</v>
      </c>
      <c r="J358" s="128" t="s">
        <v>102</v>
      </c>
      <c r="K358" s="128" t="s">
        <v>102</v>
      </c>
      <c r="L358" s="128" t="s">
        <v>102</v>
      </c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 spans="1:60" ht="15" x14ac:dyDescent="0.25">
      <c r="A359" s="118">
        <v>335105</v>
      </c>
      <c r="B359" s="13" t="s">
        <v>565</v>
      </c>
      <c r="C359" s="128" t="s">
        <v>102</v>
      </c>
      <c r="D359" s="128" t="s">
        <v>102</v>
      </c>
      <c r="E359" s="128" t="s">
        <v>102</v>
      </c>
      <c r="F359" s="128" t="s">
        <v>102</v>
      </c>
      <c r="G359" s="128" t="s">
        <v>102</v>
      </c>
      <c r="H359" s="128" t="s">
        <v>102</v>
      </c>
      <c r="I359" s="128" t="s">
        <v>102</v>
      </c>
      <c r="J359" s="128" t="s">
        <v>102</v>
      </c>
      <c r="K359" s="128" t="s">
        <v>102</v>
      </c>
      <c r="L359" s="128" t="s">
        <v>102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 spans="1:60" ht="15" x14ac:dyDescent="0.25">
      <c r="A360" s="118">
        <v>335106</v>
      </c>
      <c r="B360" s="13" t="s">
        <v>566</v>
      </c>
      <c r="C360" s="128" t="s">
        <v>102</v>
      </c>
      <c r="D360" s="128" t="s">
        <v>102</v>
      </c>
      <c r="E360" s="128" t="s">
        <v>102</v>
      </c>
      <c r="F360" s="128" t="s">
        <v>102</v>
      </c>
      <c r="G360" s="128" t="s">
        <v>102</v>
      </c>
      <c r="H360" s="128" t="s">
        <v>102</v>
      </c>
      <c r="I360" s="128" t="s">
        <v>102</v>
      </c>
      <c r="J360" s="128" t="s">
        <v>102</v>
      </c>
      <c r="K360" s="128" t="s">
        <v>102</v>
      </c>
      <c r="L360" s="128" t="s">
        <v>102</v>
      </c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 spans="1:60" ht="15" x14ac:dyDescent="0.25">
      <c r="A361" s="118">
        <v>335107</v>
      </c>
      <c r="B361" s="13" t="s">
        <v>567</v>
      </c>
      <c r="C361" s="128" t="s">
        <v>102</v>
      </c>
      <c r="D361" s="128" t="s">
        <v>102</v>
      </c>
      <c r="E361" s="128" t="s">
        <v>102</v>
      </c>
      <c r="F361" s="128" t="s">
        <v>102</v>
      </c>
      <c r="G361" s="128" t="s">
        <v>102</v>
      </c>
      <c r="H361" s="128" t="s">
        <v>102</v>
      </c>
      <c r="I361" s="128" t="s">
        <v>102</v>
      </c>
      <c r="J361" s="128" t="s">
        <v>102</v>
      </c>
      <c r="K361" s="128" t="s">
        <v>102</v>
      </c>
      <c r="L361" s="128" t="s">
        <v>102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 spans="1:60" ht="15" x14ac:dyDescent="0.25">
      <c r="A362" s="118">
        <v>335108</v>
      </c>
      <c r="B362" s="13" t="s">
        <v>568</v>
      </c>
      <c r="C362" s="128" t="s">
        <v>102</v>
      </c>
      <c r="D362" s="128" t="s">
        <v>102</v>
      </c>
      <c r="E362" s="128" t="s">
        <v>102</v>
      </c>
      <c r="F362" s="128" t="s">
        <v>102</v>
      </c>
      <c r="G362" s="128" t="s">
        <v>102</v>
      </c>
      <c r="H362" s="128" t="s">
        <v>102</v>
      </c>
      <c r="I362" s="128" t="s">
        <v>102</v>
      </c>
      <c r="J362" s="128" t="s">
        <v>102</v>
      </c>
      <c r="K362" s="128" t="s">
        <v>102</v>
      </c>
      <c r="L362" s="128" t="s">
        <v>102</v>
      </c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 spans="1:60" ht="15" x14ac:dyDescent="0.25">
      <c r="A363" s="118">
        <v>335109</v>
      </c>
      <c r="B363" s="13" t="s">
        <v>569</v>
      </c>
      <c r="C363" s="128" t="s">
        <v>102</v>
      </c>
      <c r="D363" s="128" t="s">
        <v>102</v>
      </c>
      <c r="E363" s="128" t="s">
        <v>102</v>
      </c>
      <c r="F363" s="128" t="s">
        <v>102</v>
      </c>
      <c r="G363" s="128" t="s">
        <v>102</v>
      </c>
      <c r="H363" s="128" t="s">
        <v>102</v>
      </c>
      <c r="I363" s="128" t="s">
        <v>102</v>
      </c>
      <c r="J363" s="128" t="s">
        <v>102</v>
      </c>
      <c r="K363" s="128" t="s">
        <v>102</v>
      </c>
      <c r="L363" s="128" t="s">
        <v>102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 spans="1:60" ht="15" x14ac:dyDescent="0.25">
      <c r="A364" s="118">
        <v>335110</v>
      </c>
      <c r="B364" s="13" t="s">
        <v>570</v>
      </c>
      <c r="C364" s="128" t="s">
        <v>102</v>
      </c>
      <c r="D364" s="128" t="s">
        <v>102</v>
      </c>
      <c r="E364" s="128" t="s">
        <v>102</v>
      </c>
      <c r="F364" s="128" t="s">
        <v>102</v>
      </c>
      <c r="G364" s="128" t="s">
        <v>102</v>
      </c>
      <c r="H364" s="128" t="s">
        <v>102</v>
      </c>
      <c r="I364" s="128" t="s">
        <v>102</v>
      </c>
      <c r="J364" s="128" t="s">
        <v>102</v>
      </c>
      <c r="K364" s="128" t="s">
        <v>102</v>
      </c>
      <c r="L364" s="128" t="s">
        <v>102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 spans="1:60" ht="15" x14ac:dyDescent="0.25">
      <c r="A365" s="118">
        <v>335111</v>
      </c>
      <c r="B365" s="13" t="s">
        <v>571</v>
      </c>
      <c r="C365" s="128" t="s">
        <v>102</v>
      </c>
      <c r="D365" s="128" t="s">
        <v>102</v>
      </c>
      <c r="E365" s="128" t="s">
        <v>102</v>
      </c>
      <c r="F365" s="128" t="s">
        <v>102</v>
      </c>
      <c r="G365" s="128" t="s">
        <v>102</v>
      </c>
      <c r="H365" s="128" t="s">
        <v>102</v>
      </c>
      <c r="I365" s="128" t="s">
        <v>102</v>
      </c>
      <c r="J365" s="128" t="s">
        <v>102</v>
      </c>
      <c r="K365" s="128" t="s">
        <v>102</v>
      </c>
      <c r="L365" s="128" t="s">
        <v>102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 spans="1:60" ht="15" x14ac:dyDescent="0.25">
      <c r="A366" s="118">
        <v>335112</v>
      </c>
      <c r="B366" s="13" t="s">
        <v>572</v>
      </c>
      <c r="C366" s="128" t="s">
        <v>102</v>
      </c>
      <c r="D366" s="128" t="s">
        <v>102</v>
      </c>
      <c r="E366" s="128" t="s">
        <v>102</v>
      </c>
      <c r="F366" s="128" t="s">
        <v>102</v>
      </c>
      <c r="G366" s="128" t="s">
        <v>102</v>
      </c>
      <c r="H366" s="128" t="s">
        <v>102</v>
      </c>
      <c r="I366" s="128" t="s">
        <v>102</v>
      </c>
      <c r="J366" s="128" t="s">
        <v>102</v>
      </c>
      <c r="K366" s="128" t="s">
        <v>102</v>
      </c>
      <c r="L366" s="128" t="s">
        <v>102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 spans="1:60" ht="15" x14ac:dyDescent="0.25">
      <c r="A367" s="118">
        <v>335113</v>
      </c>
      <c r="B367" s="13" t="s">
        <v>573</v>
      </c>
      <c r="C367" s="128" t="s">
        <v>102</v>
      </c>
      <c r="D367" s="128" t="s">
        <v>102</v>
      </c>
      <c r="E367" s="128" t="s">
        <v>102</v>
      </c>
      <c r="F367" s="128" t="s">
        <v>102</v>
      </c>
      <c r="G367" s="128" t="s">
        <v>102</v>
      </c>
      <c r="H367" s="128" t="s">
        <v>102</v>
      </c>
      <c r="I367" s="128" t="s">
        <v>102</v>
      </c>
      <c r="J367" s="128" t="s">
        <v>102</v>
      </c>
      <c r="K367" s="128" t="s">
        <v>102</v>
      </c>
      <c r="L367" s="128" t="s">
        <v>102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 spans="1:60" ht="15" x14ac:dyDescent="0.25">
      <c r="A368" s="118">
        <v>33520</v>
      </c>
      <c r="B368" s="13" t="s">
        <v>150</v>
      </c>
      <c r="C368" s="128">
        <v>0</v>
      </c>
      <c r="D368" s="128">
        <v>0</v>
      </c>
      <c r="E368" s="128">
        <v>2933260</v>
      </c>
      <c r="F368" s="128">
        <v>2933260</v>
      </c>
      <c r="G368" s="128">
        <v>0</v>
      </c>
      <c r="H368" s="128">
        <v>0</v>
      </c>
      <c r="I368" s="128">
        <v>0</v>
      </c>
      <c r="J368" s="128">
        <v>0</v>
      </c>
      <c r="K368" s="128">
        <v>0</v>
      </c>
      <c r="L368" s="128">
        <v>0</v>
      </c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 spans="1:60" ht="15" x14ac:dyDescent="0.25">
      <c r="A369" s="117">
        <v>33600</v>
      </c>
      <c r="B369" s="21" t="s">
        <v>151</v>
      </c>
      <c r="C369" s="128">
        <v>0</v>
      </c>
      <c r="D369" s="128">
        <v>0</v>
      </c>
      <c r="E369" s="128">
        <v>0</v>
      </c>
      <c r="F369" s="128">
        <v>0</v>
      </c>
      <c r="G369" s="128">
        <v>0</v>
      </c>
      <c r="H369" s="128">
        <v>0</v>
      </c>
      <c r="I369" s="128">
        <v>0</v>
      </c>
      <c r="J369" s="128">
        <v>0</v>
      </c>
      <c r="K369" s="128">
        <v>0</v>
      </c>
      <c r="L369" s="128">
        <v>0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 spans="1:60" ht="15" x14ac:dyDescent="0.25">
      <c r="A370" s="108">
        <v>33610</v>
      </c>
      <c r="B370" s="88" t="s">
        <v>152</v>
      </c>
      <c r="C370" s="78">
        <v>0</v>
      </c>
      <c r="D370" s="78">
        <v>0</v>
      </c>
      <c r="E370" s="78">
        <v>0</v>
      </c>
      <c r="F370" s="78">
        <v>0</v>
      </c>
      <c r="G370" s="78">
        <v>0</v>
      </c>
      <c r="H370" s="78">
        <v>0</v>
      </c>
      <c r="I370" s="78">
        <v>0</v>
      </c>
      <c r="J370" s="78">
        <v>0</v>
      </c>
      <c r="K370" s="78">
        <v>0</v>
      </c>
      <c r="L370" s="78">
        <v>0</v>
      </c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 spans="1:60" ht="25.5" x14ac:dyDescent="0.25">
      <c r="A371" s="108">
        <v>33611</v>
      </c>
      <c r="B371" s="88" t="s">
        <v>153</v>
      </c>
      <c r="C371" s="78" t="s">
        <v>102</v>
      </c>
      <c r="D371" s="78" t="s">
        <v>102</v>
      </c>
      <c r="E371" s="78" t="s">
        <v>102</v>
      </c>
      <c r="F371" s="78" t="s">
        <v>102</v>
      </c>
      <c r="G371" s="78" t="s">
        <v>102</v>
      </c>
      <c r="H371" s="78" t="s">
        <v>102</v>
      </c>
      <c r="I371" s="78" t="s">
        <v>102</v>
      </c>
      <c r="J371" s="78" t="s">
        <v>102</v>
      </c>
      <c r="K371" s="78" t="s">
        <v>102</v>
      </c>
      <c r="L371" s="78" t="s">
        <v>102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 spans="1:60" ht="15" x14ac:dyDescent="0.25">
      <c r="A372" s="117">
        <v>33612</v>
      </c>
      <c r="B372" s="21" t="s">
        <v>154</v>
      </c>
      <c r="C372" s="128" t="s">
        <v>102</v>
      </c>
      <c r="D372" s="128" t="s">
        <v>102</v>
      </c>
      <c r="E372" s="128" t="s">
        <v>102</v>
      </c>
      <c r="F372" s="128" t="s">
        <v>102</v>
      </c>
      <c r="G372" s="128" t="s">
        <v>102</v>
      </c>
      <c r="H372" s="128" t="s">
        <v>102</v>
      </c>
      <c r="I372" s="128" t="s">
        <v>102</v>
      </c>
      <c r="J372" s="128" t="s">
        <v>102</v>
      </c>
      <c r="K372" s="128" t="s">
        <v>102</v>
      </c>
      <c r="L372" s="128" t="s">
        <v>102</v>
      </c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 spans="1:60" ht="15" x14ac:dyDescent="0.25">
      <c r="A373" s="117">
        <v>33613</v>
      </c>
      <c r="B373" s="21" t="s">
        <v>155</v>
      </c>
      <c r="C373" s="128" t="s">
        <v>102</v>
      </c>
      <c r="D373" s="128" t="s">
        <v>102</v>
      </c>
      <c r="E373" s="128" t="s">
        <v>102</v>
      </c>
      <c r="F373" s="128" t="s">
        <v>102</v>
      </c>
      <c r="G373" s="128" t="s">
        <v>102</v>
      </c>
      <c r="H373" s="128" t="s">
        <v>102</v>
      </c>
      <c r="I373" s="128" t="s">
        <v>102</v>
      </c>
      <c r="J373" s="128" t="s">
        <v>102</v>
      </c>
      <c r="K373" s="128" t="s">
        <v>102</v>
      </c>
      <c r="L373" s="128" t="s">
        <v>102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 spans="1:60" ht="15" x14ac:dyDescent="0.25">
      <c r="A374" s="117">
        <v>33614</v>
      </c>
      <c r="B374" s="21" t="s">
        <v>156</v>
      </c>
      <c r="C374" s="128" t="s">
        <v>102</v>
      </c>
      <c r="D374" s="128" t="s">
        <v>102</v>
      </c>
      <c r="E374" s="128" t="s">
        <v>102</v>
      </c>
      <c r="F374" s="128" t="s">
        <v>102</v>
      </c>
      <c r="G374" s="128" t="s">
        <v>102</v>
      </c>
      <c r="H374" s="128" t="s">
        <v>102</v>
      </c>
      <c r="I374" s="128" t="s">
        <v>102</v>
      </c>
      <c r="J374" s="128" t="s">
        <v>102</v>
      </c>
      <c r="K374" s="128" t="s">
        <v>102</v>
      </c>
      <c r="L374" s="128" t="s">
        <v>102</v>
      </c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 spans="1:60" ht="15" x14ac:dyDescent="0.25">
      <c r="A375" s="117">
        <v>33615</v>
      </c>
      <c r="B375" s="21" t="s">
        <v>157</v>
      </c>
      <c r="C375" s="128" t="s">
        <v>102</v>
      </c>
      <c r="D375" s="128" t="s">
        <v>102</v>
      </c>
      <c r="E375" s="128" t="s">
        <v>102</v>
      </c>
      <c r="F375" s="128" t="s">
        <v>102</v>
      </c>
      <c r="G375" s="128" t="s">
        <v>102</v>
      </c>
      <c r="H375" s="128" t="s">
        <v>102</v>
      </c>
      <c r="I375" s="128" t="s">
        <v>102</v>
      </c>
      <c r="J375" s="128" t="s">
        <v>102</v>
      </c>
      <c r="K375" s="128" t="s">
        <v>102</v>
      </c>
      <c r="L375" s="128" t="s">
        <v>102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 spans="1:60" ht="15" x14ac:dyDescent="0.25">
      <c r="A376" s="117">
        <v>33620</v>
      </c>
      <c r="B376" s="21" t="s">
        <v>158</v>
      </c>
      <c r="C376" s="128">
        <v>0</v>
      </c>
      <c r="D376" s="128">
        <v>0</v>
      </c>
      <c r="E376" s="128">
        <v>0</v>
      </c>
      <c r="F376" s="128">
        <v>0</v>
      </c>
      <c r="G376" s="128">
        <v>0</v>
      </c>
      <c r="H376" s="128">
        <v>0</v>
      </c>
      <c r="I376" s="128">
        <v>0</v>
      </c>
      <c r="J376" s="128">
        <v>0</v>
      </c>
      <c r="K376" s="128">
        <v>0</v>
      </c>
      <c r="L376" s="128">
        <v>0</v>
      </c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 spans="1:60" ht="25.5" x14ac:dyDescent="0.25">
      <c r="A377" s="108">
        <v>33621</v>
      </c>
      <c r="B377" s="88" t="s">
        <v>153</v>
      </c>
      <c r="C377" s="78" t="s">
        <v>102</v>
      </c>
      <c r="D377" s="78" t="s">
        <v>102</v>
      </c>
      <c r="E377" s="78" t="s">
        <v>102</v>
      </c>
      <c r="F377" s="78" t="s">
        <v>102</v>
      </c>
      <c r="G377" s="78" t="s">
        <v>102</v>
      </c>
      <c r="H377" s="78" t="s">
        <v>102</v>
      </c>
      <c r="I377" s="78" t="s">
        <v>102</v>
      </c>
      <c r="J377" s="78" t="s">
        <v>102</v>
      </c>
      <c r="K377" s="78" t="s">
        <v>102</v>
      </c>
      <c r="L377" s="78" t="s">
        <v>102</v>
      </c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 spans="1:60" ht="15" x14ac:dyDescent="0.25">
      <c r="A378" s="117">
        <v>33622</v>
      </c>
      <c r="B378" s="21" t="s">
        <v>156</v>
      </c>
      <c r="C378" s="128" t="s">
        <v>102</v>
      </c>
      <c r="D378" s="128" t="s">
        <v>102</v>
      </c>
      <c r="E378" s="128" t="s">
        <v>102</v>
      </c>
      <c r="F378" s="128" t="s">
        <v>102</v>
      </c>
      <c r="G378" s="128" t="s">
        <v>102</v>
      </c>
      <c r="H378" s="128" t="s">
        <v>102</v>
      </c>
      <c r="I378" s="128" t="s">
        <v>102</v>
      </c>
      <c r="J378" s="128" t="s">
        <v>102</v>
      </c>
      <c r="K378" s="128" t="s">
        <v>102</v>
      </c>
      <c r="L378" s="128" t="s">
        <v>102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 spans="1:60" ht="15" x14ac:dyDescent="0.25">
      <c r="A379" s="117">
        <v>33623</v>
      </c>
      <c r="B379" s="21" t="s">
        <v>157</v>
      </c>
      <c r="C379" s="128" t="s">
        <v>102</v>
      </c>
      <c r="D379" s="128" t="s">
        <v>102</v>
      </c>
      <c r="E379" s="128" t="s">
        <v>102</v>
      </c>
      <c r="F379" s="128" t="s">
        <v>102</v>
      </c>
      <c r="G379" s="128" t="s">
        <v>102</v>
      </c>
      <c r="H379" s="128" t="s">
        <v>102</v>
      </c>
      <c r="I379" s="128" t="s">
        <v>102</v>
      </c>
      <c r="J379" s="128" t="s">
        <v>102</v>
      </c>
      <c r="K379" s="128" t="s">
        <v>102</v>
      </c>
      <c r="L379" s="128" t="s">
        <v>102</v>
      </c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 spans="1:60" ht="15" x14ac:dyDescent="0.25">
      <c r="A380" s="117">
        <v>34000</v>
      </c>
      <c r="B380" s="21" t="s">
        <v>160</v>
      </c>
      <c r="C380" s="128">
        <v>500000</v>
      </c>
      <c r="D380" s="128">
        <v>0</v>
      </c>
      <c r="E380" s="128">
        <v>2250000</v>
      </c>
      <c r="F380" s="128">
        <v>2750000</v>
      </c>
      <c r="G380" s="128">
        <v>0</v>
      </c>
      <c r="H380" s="128">
        <v>0</v>
      </c>
      <c r="I380" s="128">
        <v>0</v>
      </c>
      <c r="J380" s="128">
        <v>0</v>
      </c>
      <c r="K380" s="128">
        <v>0</v>
      </c>
      <c r="L380" s="128">
        <v>0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 spans="1:60" ht="15" x14ac:dyDescent="0.25">
      <c r="A381" s="105">
        <v>34100</v>
      </c>
      <c r="B381" s="88" t="s">
        <v>161</v>
      </c>
      <c r="C381" s="78" t="s">
        <v>102</v>
      </c>
      <c r="D381" s="78" t="s">
        <v>102</v>
      </c>
      <c r="E381" s="78" t="s">
        <v>102</v>
      </c>
      <c r="F381" s="78" t="s">
        <v>102</v>
      </c>
      <c r="G381" s="78" t="s">
        <v>102</v>
      </c>
      <c r="H381" s="78" t="s">
        <v>102</v>
      </c>
      <c r="I381" s="78" t="s">
        <v>102</v>
      </c>
      <c r="J381" s="78" t="s">
        <v>102</v>
      </c>
      <c r="K381" s="78" t="s">
        <v>102</v>
      </c>
      <c r="L381" s="78" t="s">
        <v>102</v>
      </c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 spans="1:60" ht="15" x14ac:dyDescent="0.25">
      <c r="A382" s="117">
        <v>34200</v>
      </c>
      <c r="B382" s="21" t="s">
        <v>162</v>
      </c>
      <c r="C382" s="128" t="s">
        <v>102</v>
      </c>
      <c r="D382" s="128" t="s">
        <v>102</v>
      </c>
      <c r="E382" s="128" t="s">
        <v>102</v>
      </c>
      <c r="F382" s="128" t="s">
        <v>102</v>
      </c>
      <c r="G382" s="128" t="s">
        <v>102</v>
      </c>
      <c r="H382" s="128" t="s">
        <v>102</v>
      </c>
      <c r="I382" s="128" t="s">
        <v>102</v>
      </c>
      <c r="J382" s="128" t="s">
        <v>102</v>
      </c>
      <c r="K382" s="128" t="s">
        <v>102</v>
      </c>
      <c r="L382" s="128" t="s">
        <v>102</v>
      </c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 spans="1:60" ht="15" x14ac:dyDescent="0.25">
      <c r="A383" s="117">
        <v>34300</v>
      </c>
      <c r="B383" s="21" t="s">
        <v>163</v>
      </c>
      <c r="C383" s="128" t="s">
        <v>102</v>
      </c>
      <c r="D383" s="128" t="s">
        <v>102</v>
      </c>
      <c r="E383" s="128" t="s">
        <v>102</v>
      </c>
      <c r="F383" s="128" t="s">
        <v>102</v>
      </c>
      <c r="G383" s="128" t="s">
        <v>102</v>
      </c>
      <c r="H383" s="128" t="s">
        <v>102</v>
      </c>
      <c r="I383" s="128" t="s">
        <v>102</v>
      </c>
      <c r="J383" s="128" t="s">
        <v>102</v>
      </c>
      <c r="K383" s="128" t="s">
        <v>102</v>
      </c>
      <c r="L383" s="128" t="s">
        <v>102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 spans="1:60" ht="15" x14ac:dyDescent="0.25">
      <c r="A384" s="117">
        <v>34400</v>
      </c>
      <c r="B384" s="21" t="s">
        <v>164</v>
      </c>
      <c r="C384" s="128" t="s">
        <v>102</v>
      </c>
      <c r="D384" s="128" t="s">
        <v>102</v>
      </c>
      <c r="E384" s="128" t="s">
        <v>102</v>
      </c>
      <c r="F384" s="128" t="s">
        <v>102</v>
      </c>
      <c r="G384" s="128" t="s">
        <v>102</v>
      </c>
      <c r="H384" s="128" t="s">
        <v>102</v>
      </c>
      <c r="I384" s="128" t="s">
        <v>102</v>
      </c>
      <c r="J384" s="128" t="s">
        <v>102</v>
      </c>
      <c r="K384" s="128" t="s">
        <v>102</v>
      </c>
      <c r="L384" s="128" t="s">
        <v>102</v>
      </c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 spans="1:60" ht="15" x14ac:dyDescent="0.25">
      <c r="A385" s="117">
        <v>34500</v>
      </c>
      <c r="B385" s="21" t="s">
        <v>165</v>
      </c>
      <c r="C385" s="128" t="s">
        <v>102</v>
      </c>
      <c r="D385" s="128" t="s">
        <v>102</v>
      </c>
      <c r="E385" s="128" t="s">
        <v>102</v>
      </c>
      <c r="F385" s="128" t="s">
        <v>102</v>
      </c>
      <c r="G385" s="128" t="s">
        <v>102</v>
      </c>
      <c r="H385" s="128" t="s">
        <v>102</v>
      </c>
      <c r="I385" s="128" t="s">
        <v>102</v>
      </c>
      <c r="J385" s="128" t="s">
        <v>102</v>
      </c>
      <c r="K385" s="128" t="s">
        <v>102</v>
      </c>
      <c r="L385" s="128" t="s">
        <v>102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 spans="1:60" ht="15" x14ac:dyDescent="0.25">
      <c r="A386" s="117">
        <v>34600</v>
      </c>
      <c r="B386" s="21" t="s">
        <v>166</v>
      </c>
      <c r="C386" s="128" t="s">
        <v>102</v>
      </c>
      <c r="D386" s="128" t="s">
        <v>102</v>
      </c>
      <c r="E386" s="128" t="s">
        <v>102</v>
      </c>
      <c r="F386" s="128" t="s">
        <v>102</v>
      </c>
      <c r="G386" s="128" t="s">
        <v>102</v>
      </c>
      <c r="H386" s="128" t="s">
        <v>102</v>
      </c>
      <c r="I386" s="128" t="s">
        <v>102</v>
      </c>
      <c r="J386" s="128" t="s">
        <v>102</v>
      </c>
      <c r="K386" s="128" t="s">
        <v>102</v>
      </c>
      <c r="L386" s="128" t="s">
        <v>102</v>
      </c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 spans="1:60" ht="15" x14ac:dyDescent="0.25">
      <c r="A387" s="117">
        <v>34710</v>
      </c>
      <c r="B387" s="21" t="s">
        <v>167</v>
      </c>
      <c r="C387" s="128">
        <v>500000</v>
      </c>
      <c r="D387" s="128">
        <v>0</v>
      </c>
      <c r="E387" s="128">
        <v>2250000</v>
      </c>
      <c r="F387" s="128">
        <v>2750000</v>
      </c>
      <c r="G387" s="128">
        <v>0</v>
      </c>
      <c r="H387" s="128">
        <v>0</v>
      </c>
      <c r="I387" s="128">
        <v>0</v>
      </c>
      <c r="J387" s="128">
        <v>0</v>
      </c>
      <c r="K387" s="128">
        <v>0</v>
      </c>
      <c r="L387" s="128">
        <v>0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 spans="1:60" ht="15" x14ac:dyDescent="0.25">
      <c r="A388" s="108">
        <v>34711</v>
      </c>
      <c r="B388" s="88" t="s">
        <v>168</v>
      </c>
      <c r="C388" s="78" t="s">
        <v>102</v>
      </c>
      <c r="D388" s="78" t="s">
        <v>102</v>
      </c>
      <c r="E388" s="78" t="s">
        <v>102</v>
      </c>
      <c r="F388" s="78" t="s">
        <v>102</v>
      </c>
      <c r="G388" s="78" t="s">
        <v>102</v>
      </c>
      <c r="H388" s="78" t="s">
        <v>102</v>
      </c>
      <c r="I388" s="78" t="s">
        <v>102</v>
      </c>
      <c r="J388" s="78" t="s">
        <v>102</v>
      </c>
      <c r="K388" s="78" t="s">
        <v>102</v>
      </c>
      <c r="L388" s="78" t="s">
        <v>102</v>
      </c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 spans="1:60" ht="15" x14ac:dyDescent="0.25">
      <c r="A389" s="117">
        <v>34712</v>
      </c>
      <c r="B389" s="21" t="s">
        <v>169</v>
      </c>
      <c r="C389" s="128" t="s">
        <v>102</v>
      </c>
      <c r="D389" s="128" t="s">
        <v>102</v>
      </c>
      <c r="E389" s="128" t="s">
        <v>102</v>
      </c>
      <c r="F389" s="128" t="s">
        <v>102</v>
      </c>
      <c r="G389" s="128" t="s">
        <v>102</v>
      </c>
      <c r="H389" s="128" t="s">
        <v>102</v>
      </c>
      <c r="I389" s="128" t="s">
        <v>102</v>
      </c>
      <c r="J389" s="128" t="s">
        <v>102</v>
      </c>
      <c r="K389" s="128" t="s">
        <v>102</v>
      </c>
      <c r="L389" s="128" t="s">
        <v>102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 spans="1:60" ht="15" x14ac:dyDescent="0.25">
      <c r="A390" s="117">
        <v>34713</v>
      </c>
      <c r="B390" s="21" t="s">
        <v>170</v>
      </c>
      <c r="C390" s="128">
        <v>500000</v>
      </c>
      <c r="D390" s="128">
        <v>0</v>
      </c>
      <c r="E390" s="128">
        <v>2250000</v>
      </c>
      <c r="F390" s="128">
        <v>2750000</v>
      </c>
      <c r="G390" s="128">
        <v>0</v>
      </c>
      <c r="H390" s="128">
        <v>0</v>
      </c>
      <c r="I390" s="128">
        <v>0</v>
      </c>
      <c r="J390" s="128">
        <v>0</v>
      </c>
      <c r="K390" s="128">
        <v>0</v>
      </c>
      <c r="L390" s="128">
        <v>0</v>
      </c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 spans="1:60" ht="15" x14ac:dyDescent="0.25">
      <c r="A391" s="117">
        <v>34714</v>
      </c>
      <c r="B391" s="21" t="s">
        <v>171</v>
      </c>
      <c r="C391" s="128" t="s">
        <v>102</v>
      </c>
      <c r="D391" s="128" t="s">
        <v>102</v>
      </c>
      <c r="E391" s="128" t="s">
        <v>102</v>
      </c>
      <c r="F391" s="128" t="s">
        <v>102</v>
      </c>
      <c r="G391" s="128" t="s">
        <v>102</v>
      </c>
      <c r="H391" s="128" t="s">
        <v>102</v>
      </c>
      <c r="I391" s="128" t="s">
        <v>102</v>
      </c>
      <c r="J391" s="128" t="s">
        <v>102</v>
      </c>
      <c r="K391" s="128" t="s">
        <v>102</v>
      </c>
      <c r="L391" s="128" t="s">
        <v>102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 spans="1:60" ht="15" x14ac:dyDescent="0.25">
      <c r="A392" s="117">
        <v>35000</v>
      </c>
      <c r="B392" s="21" t="s">
        <v>173</v>
      </c>
      <c r="C392" s="128">
        <v>93132392.849999994</v>
      </c>
      <c r="D392" s="128">
        <v>0</v>
      </c>
      <c r="E392" s="128">
        <v>75247681</v>
      </c>
      <c r="F392" s="128">
        <v>49658380</v>
      </c>
      <c r="G392" s="128">
        <v>118721693.84999999</v>
      </c>
      <c r="H392" s="128">
        <v>0</v>
      </c>
      <c r="I392" s="128">
        <v>0</v>
      </c>
      <c r="J392" s="128">
        <v>0</v>
      </c>
      <c r="K392" s="128">
        <v>118721693.84999999</v>
      </c>
      <c r="L392" s="128">
        <v>0</v>
      </c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 spans="1:60" ht="15" x14ac:dyDescent="0.25">
      <c r="A393" s="105">
        <v>35100</v>
      </c>
      <c r="B393" s="88" t="s">
        <v>448</v>
      </c>
      <c r="C393" s="78">
        <v>2992865.11</v>
      </c>
      <c r="D393" s="78">
        <v>0</v>
      </c>
      <c r="E393" s="78">
        <v>30000</v>
      </c>
      <c r="F393" s="78">
        <v>0</v>
      </c>
      <c r="G393" s="78">
        <v>3022865.11</v>
      </c>
      <c r="H393" s="78">
        <v>0</v>
      </c>
      <c r="I393" s="78">
        <v>0</v>
      </c>
      <c r="J393" s="78">
        <v>0</v>
      </c>
      <c r="K393" s="78">
        <v>3022865.11</v>
      </c>
      <c r="L393" s="78">
        <v>0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 spans="1:60" ht="15" x14ac:dyDescent="0.25">
      <c r="A394" s="108">
        <v>35110</v>
      </c>
      <c r="B394" s="88" t="s">
        <v>175</v>
      </c>
      <c r="C394" s="78">
        <v>2884487.11</v>
      </c>
      <c r="D394" s="78">
        <v>0</v>
      </c>
      <c r="E394" s="78">
        <v>30000</v>
      </c>
      <c r="F394" s="78">
        <v>0</v>
      </c>
      <c r="G394" s="78">
        <v>2914487.11</v>
      </c>
      <c r="H394" s="78">
        <v>0</v>
      </c>
      <c r="I394" s="78">
        <v>0</v>
      </c>
      <c r="J394" s="78">
        <v>0</v>
      </c>
      <c r="K394" s="78">
        <v>2914487.11</v>
      </c>
      <c r="L394" s="78">
        <v>0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 spans="1:60" ht="15" x14ac:dyDescent="0.25">
      <c r="A395" s="117">
        <v>35130</v>
      </c>
      <c r="B395" s="21" t="s">
        <v>177</v>
      </c>
      <c r="C395" s="128">
        <v>108378</v>
      </c>
      <c r="D395" s="128">
        <v>0</v>
      </c>
      <c r="E395" s="128">
        <v>0</v>
      </c>
      <c r="F395" s="128">
        <v>0</v>
      </c>
      <c r="G395" s="128">
        <v>108378</v>
      </c>
      <c r="H395" s="128">
        <v>0</v>
      </c>
      <c r="I395" s="128">
        <v>0</v>
      </c>
      <c r="J395" s="128">
        <v>0</v>
      </c>
      <c r="K395" s="128">
        <v>108378</v>
      </c>
      <c r="L395" s="128">
        <v>0</v>
      </c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 spans="1:60" ht="15" x14ac:dyDescent="0.25">
      <c r="A396" s="117">
        <v>35200</v>
      </c>
      <c r="B396" s="21" t="s">
        <v>179</v>
      </c>
      <c r="C396" s="128" t="s">
        <v>102</v>
      </c>
      <c r="D396" s="128" t="s">
        <v>102</v>
      </c>
      <c r="E396" s="128" t="s">
        <v>102</v>
      </c>
      <c r="F396" s="128" t="s">
        <v>102</v>
      </c>
      <c r="G396" s="128" t="s">
        <v>102</v>
      </c>
      <c r="H396" s="128" t="s">
        <v>102</v>
      </c>
      <c r="I396" s="128" t="s">
        <v>102</v>
      </c>
      <c r="J396" s="128" t="s">
        <v>102</v>
      </c>
      <c r="K396" s="128" t="s">
        <v>102</v>
      </c>
      <c r="L396" s="128" t="s">
        <v>102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 spans="1:60" ht="15" x14ac:dyDescent="0.25">
      <c r="A397" s="117">
        <v>35300</v>
      </c>
      <c r="B397" s="21" t="s">
        <v>181</v>
      </c>
      <c r="C397" s="128">
        <v>11476450</v>
      </c>
      <c r="D397" s="128">
        <v>0</v>
      </c>
      <c r="E397" s="128">
        <v>42377310</v>
      </c>
      <c r="F397" s="128">
        <v>53020360</v>
      </c>
      <c r="G397" s="128">
        <v>833400</v>
      </c>
      <c r="H397" s="128">
        <v>0</v>
      </c>
      <c r="I397" s="128">
        <v>0</v>
      </c>
      <c r="J397" s="128">
        <v>0</v>
      </c>
      <c r="K397" s="128">
        <v>833400</v>
      </c>
      <c r="L397" s="128">
        <v>0</v>
      </c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 spans="1:60" ht="15" x14ac:dyDescent="0.25">
      <c r="A398" s="117">
        <v>35400</v>
      </c>
      <c r="B398" s="21" t="s">
        <v>182</v>
      </c>
      <c r="C398" s="128">
        <v>90139527.739999995</v>
      </c>
      <c r="D398" s="128">
        <v>0</v>
      </c>
      <c r="E398" s="128">
        <v>75217681</v>
      </c>
      <c r="F398" s="128">
        <v>49658380</v>
      </c>
      <c r="G398" s="128">
        <v>115698828.73999999</v>
      </c>
      <c r="H398" s="128">
        <v>0</v>
      </c>
      <c r="I398" s="128">
        <v>0</v>
      </c>
      <c r="J398" s="128">
        <v>0</v>
      </c>
      <c r="K398" s="128">
        <v>115698828.73999999</v>
      </c>
      <c r="L398" s="128">
        <v>0</v>
      </c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 spans="1:60" ht="15" x14ac:dyDescent="0.25">
      <c r="A399" s="108">
        <v>35410</v>
      </c>
      <c r="B399" s="88" t="s">
        <v>184</v>
      </c>
      <c r="C399" s="78">
        <v>1243440</v>
      </c>
      <c r="D399" s="78">
        <v>0</v>
      </c>
      <c r="E399" s="78">
        <v>1074750</v>
      </c>
      <c r="F399" s="78">
        <v>1421290</v>
      </c>
      <c r="G399" s="78">
        <v>896900</v>
      </c>
      <c r="H399" s="78">
        <v>0</v>
      </c>
      <c r="I399" s="78">
        <v>0</v>
      </c>
      <c r="J399" s="78">
        <v>0</v>
      </c>
      <c r="K399" s="78">
        <v>896900</v>
      </c>
      <c r="L399" s="78">
        <v>0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 spans="1:60" ht="15" x14ac:dyDescent="0.25">
      <c r="A400" s="117">
        <v>35420</v>
      </c>
      <c r="B400" s="21" t="s">
        <v>186</v>
      </c>
      <c r="C400" s="128">
        <v>6066053</v>
      </c>
      <c r="D400" s="128">
        <v>0</v>
      </c>
      <c r="E400" s="128">
        <v>10978190</v>
      </c>
      <c r="F400" s="128">
        <v>11701090</v>
      </c>
      <c r="G400" s="128">
        <v>5343153</v>
      </c>
      <c r="H400" s="128">
        <v>0</v>
      </c>
      <c r="I400" s="128">
        <v>0</v>
      </c>
      <c r="J400" s="128">
        <v>0</v>
      </c>
      <c r="K400" s="128">
        <v>5343153</v>
      </c>
      <c r="L400" s="128">
        <v>0</v>
      </c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 spans="1:60" ht="15" x14ac:dyDescent="0.25">
      <c r="A401" s="117">
        <v>35430</v>
      </c>
      <c r="B401" s="21" t="s">
        <v>188</v>
      </c>
      <c r="C401" s="128" t="s">
        <v>102</v>
      </c>
      <c r="D401" s="128" t="s">
        <v>102</v>
      </c>
      <c r="E401" s="128" t="s">
        <v>102</v>
      </c>
      <c r="F401" s="128" t="s">
        <v>102</v>
      </c>
      <c r="G401" s="128" t="s">
        <v>102</v>
      </c>
      <c r="H401" s="128" t="s">
        <v>102</v>
      </c>
      <c r="I401" s="128" t="s">
        <v>102</v>
      </c>
      <c r="J401" s="128" t="s">
        <v>102</v>
      </c>
      <c r="K401" s="128" t="s">
        <v>102</v>
      </c>
      <c r="L401" s="128" t="s">
        <v>102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 spans="1:60" ht="15" x14ac:dyDescent="0.25">
      <c r="A402" s="117">
        <v>35440</v>
      </c>
      <c r="B402" s="21" t="s">
        <v>190</v>
      </c>
      <c r="C402" s="128">
        <v>0</v>
      </c>
      <c r="D402" s="128">
        <v>0</v>
      </c>
      <c r="E402" s="128">
        <v>238000</v>
      </c>
      <c r="F402" s="128">
        <v>0</v>
      </c>
      <c r="G402" s="128">
        <v>238000</v>
      </c>
      <c r="H402" s="128">
        <v>0</v>
      </c>
      <c r="I402" s="128">
        <v>0</v>
      </c>
      <c r="J402" s="128">
        <v>0</v>
      </c>
      <c r="K402" s="128">
        <v>238000</v>
      </c>
      <c r="L402" s="128">
        <v>0</v>
      </c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 spans="1:60" ht="15" x14ac:dyDescent="0.25">
      <c r="A403" s="117">
        <v>35450</v>
      </c>
      <c r="B403" s="21" t="s">
        <v>192</v>
      </c>
      <c r="C403" s="128">
        <v>30500</v>
      </c>
      <c r="D403" s="128">
        <v>0</v>
      </c>
      <c r="E403" s="128">
        <v>1159120</v>
      </c>
      <c r="F403" s="128">
        <v>1159120</v>
      </c>
      <c r="G403" s="128">
        <v>30500</v>
      </c>
      <c r="H403" s="128">
        <v>0</v>
      </c>
      <c r="I403" s="128">
        <v>0</v>
      </c>
      <c r="J403" s="128">
        <v>0</v>
      </c>
      <c r="K403" s="128">
        <v>30500</v>
      </c>
      <c r="L403" s="128">
        <v>0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 spans="1:60" ht="15" x14ac:dyDescent="0.25">
      <c r="A404" s="117">
        <v>35460</v>
      </c>
      <c r="B404" s="21" t="s">
        <v>194</v>
      </c>
      <c r="C404" s="128">
        <v>5930190</v>
      </c>
      <c r="D404" s="128">
        <v>0</v>
      </c>
      <c r="E404" s="128">
        <v>29615620</v>
      </c>
      <c r="F404" s="128">
        <v>35376880</v>
      </c>
      <c r="G404" s="128">
        <v>168930</v>
      </c>
      <c r="H404" s="128">
        <v>0</v>
      </c>
      <c r="I404" s="128">
        <v>0</v>
      </c>
      <c r="J404" s="128">
        <v>0</v>
      </c>
      <c r="K404" s="128">
        <v>168930</v>
      </c>
      <c r="L404" s="128">
        <v>0</v>
      </c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 spans="1:60" ht="15" x14ac:dyDescent="0.25">
      <c r="A405" s="117">
        <v>35470</v>
      </c>
      <c r="B405" s="21" t="s">
        <v>196</v>
      </c>
      <c r="C405" s="128">
        <v>76869344.739999995</v>
      </c>
      <c r="D405" s="128">
        <v>0</v>
      </c>
      <c r="E405" s="128">
        <v>32152001</v>
      </c>
      <c r="F405" s="128">
        <v>0</v>
      </c>
      <c r="G405" s="128">
        <v>109021345.73999999</v>
      </c>
      <c r="H405" s="128">
        <v>0</v>
      </c>
      <c r="I405" s="128">
        <v>0</v>
      </c>
      <c r="J405" s="128">
        <v>0</v>
      </c>
      <c r="K405" s="128">
        <v>109021345.73999999</v>
      </c>
      <c r="L405" s="128">
        <v>0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 spans="1:60" ht="15" x14ac:dyDescent="0.25">
      <c r="A406" s="117">
        <v>35500</v>
      </c>
      <c r="B406" s="21" t="s">
        <v>198</v>
      </c>
      <c r="C406" s="128" t="s">
        <v>102</v>
      </c>
      <c r="D406" s="128" t="s">
        <v>102</v>
      </c>
      <c r="E406" s="128" t="s">
        <v>102</v>
      </c>
      <c r="F406" s="128" t="s">
        <v>102</v>
      </c>
      <c r="G406" s="128" t="s">
        <v>102</v>
      </c>
      <c r="H406" s="128" t="s">
        <v>102</v>
      </c>
      <c r="I406" s="128" t="s">
        <v>102</v>
      </c>
      <c r="J406" s="128" t="s">
        <v>102</v>
      </c>
      <c r="K406" s="128" t="s">
        <v>102</v>
      </c>
      <c r="L406" s="128" t="s">
        <v>102</v>
      </c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 spans="1:60" ht="15" x14ac:dyDescent="0.25">
      <c r="A407" s="117">
        <v>35600</v>
      </c>
      <c r="B407" s="21" t="s">
        <v>200</v>
      </c>
      <c r="C407" s="128" t="s">
        <v>102</v>
      </c>
      <c r="D407" s="128" t="s">
        <v>102</v>
      </c>
      <c r="E407" s="128" t="s">
        <v>102</v>
      </c>
      <c r="F407" s="128" t="s">
        <v>102</v>
      </c>
      <c r="G407" s="128" t="s">
        <v>102</v>
      </c>
      <c r="H407" s="128" t="s">
        <v>102</v>
      </c>
      <c r="I407" s="128" t="s">
        <v>102</v>
      </c>
      <c r="J407" s="128" t="s">
        <v>102</v>
      </c>
      <c r="K407" s="128" t="s">
        <v>102</v>
      </c>
      <c r="L407" s="128" t="s">
        <v>102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 spans="1:60" ht="15" x14ac:dyDescent="0.25">
      <c r="A408" s="117">
        <v>36000</v>
      </c>
      <c r="B408" s="21" t="s">
        <v>202</v>
      </c>
      <c r="C408" s="128">
        <v>0</v>
      </c>
      <c r="D408" s="128">
        <v>0</v>
      </c>
      <c r="E408" s="128">
        <v>0</v>
      </c>
      <c r="F408" s="128">
        <v>0</v>
      </c>
      <c r="G408" s="128">
        <v>0</v>
      </c>
      <c r="H408" s="128">
        <v>0</v>
      </c>
      <c r="I408" s="128">
        <v>0</v>
      </c>
      <c r="J408" s="128">
        <v>0</v>
      </c>
      <c r="K408" s="128">
        <v>0</v>
      </c>
      <c r="L408" s="128">
        <v>0</v>
      </c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 spans="1:60" ht="15" x14ac:dyDescent="0.25">
      <c r="A409" s="105">
        <v>36100</v>
      </c>
      <c r="B409" s="88" t="s">
        <v>203</v>
      </c>
      <c r="C409" s="78" t="s">
        <v>102</v>
      </c>
      <c r="D409" s="78" t="s">
        <v>102</v>
      </c>
      <c r="E409" s="78" t="s">
        <v>102</v>
      </c>
      <c r="F409" s="78" t="s">
        <v>102</v>
      </c>
      <c r="G409" s="78" t="s">
        <v>102</v>
      </c>
      <c r="H409" s="78" t="s">
        <v>102</v>
      </c>
      <c r="I409" s="78" t="s">
        <v>102</v>
      </c>
      <c r="J409" s="78" t="s">
        <v>102</v>
      </c>
      <c r="K409" s="78" t="s">
        <v>102</v>
      </c>
      <c r="L409" s="78" t="s">
        <v>102</v>
      </c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 spans="1:60" ht="15" x14ac:dyDescent="0.25">
      <c r="A410" s="117">
        <v>36200</v>
      </c>
      <c r="B410" s="21" t="s">
        <v>204</v>
      </c>
      <c r="C410" s="128" t="s">
        <v>102</v>
      </c>
      <c r="D410" s="128" t="s">
        <v>102</v>
      </c>
      <c r="E410" s="128" t="s">
        <v>102</v>
      </c>
      <c r="F410" s="128" t="s">
        <v>102</v>
      </c>
      <c r="G410" s="128" t="s">
        <v>102</v>
      </c>
      <c r="H410" s="128" t="s">
        <v>102</v>
      </c>
      <c r="I410" s="128" t="s">
        <v>102</v>
      </c>
      <c r="J410" s="128" t="s">
        <v>102</v>
      </c>
      <c r="K410" s="128" t="s">
        <v>102</v>
      </c>
      <c r="L410" s="128" t="s">
        <v>102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 spans="1:60" ht="15" x14ac:dyDescent="0.25">
      <c r="A411" s="117">
        <v>36300</v>
      </c>
      <c r="B411" s="21" t="s">
        <v>205</v>
      </c>
      <c r="C411" s="128" t="s">
        <v>102</v>
      </c>
      <c r="D411" s="128" t="s">
        <v>102</v>
      </c>
      <c r="E411" s="128" t="s">
        <v>102</v>
      </c>
      <c r="F411" s="128" t="s">
        <v>102</v>
      </c>
      <c r="G411" s="128" t="s">
        <v>102</v>
      </c>
      <c r="H411" s="128" t="s">
        <v>102</v>
      </c>
      <c r="I411" s="128" t="s">
        <v>102</v>
      </c>
      <c r="J411" s="128" t="s">
        <v>102</v>
      </c>
      <c r="K411" s="128" t="s">
        <v>102</v>
      </c>
      <c r="L411" s="128" t="s">
        <v>102</v>
      </c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 spans="1:60" ht="15" x14ac:dyDescent="0.25">
      <c r="A412" s="117">
        <v>36400</v>
      </c>
      <c r="B412" s="21" t="s">
        <v>206</v>
      </c>
      <c r="C412" s="128" t="s">
        <v>102</v>
      </c>
      <c r="D412" s="128" t="s">
        <v>102</v>
      </c>
      <c r="E412" s="128" t="s">
        <v>102</v>
      </c>
      <c r="F412" s="128" t="s">
        <v>102</v>
      </c>
      <c r="G412" s="128" t="s">
        <v>102</v>
      </c>
      <c r="H412" s="128" t="s">
        <v>102</v>
      </c>
      <c r="I412" s="128" t="s">
        <v>102</v>
      </c>
      <c r="J412" s="128" t="s">
        <v>102</v>
      </c>
      <c r="K412" s="128" t="s">
        <v>102</v>
      </c>
      <c r="L412" s="128" t="s">
        <v>102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 spans="1:60" ht="15" x14ac:dyDescent="0.25">
      <c r="A413" s="117">
        <v>36500</v>
      </c>
      <c r="B413" s="21" t="s">
        <v>207</v>
      </c>
      <c r="C413" s="128" t="s">
        <v>102</v>
      </c>
      <c r="D413" s="128" t="s">
        <v>102</v>
      </c>
      <c r="E413" s="128" t="s">
        <v>102</v>
      </c>
      <c r="F413" s="128" t="s">
        <v>102</v>
      </c>
      <c r="G413" s="128" t="s">
        <v>102</v>
      </c>
      <c r="H413" s="128" t="s">
        <v>102</v>
      </c>
      <c r="I413" s="128" t="s">
        <v>102</v>
      </c>
      <c r="J413" s="128" t="s">
        <v>102</v>
      </c>
      <c r="K413" s="128" t="s">
        <v>102</v>
      </c>
      <c r="L413" s="128" t="s">
        <v>102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 spans="1:60" ht="15" x14ac:dyDescent="0.25">
      <c r="A414" s="117">
        <v>36600</v>
      </c>
      <c r="B414" s="21" t="s">
        <v>208</v>
      </c>
      <c r="C414" s="128" t="s">
        <v>102</v>
      </c>
      <c r="D414" s="128" t="s">
        <v>102</v>
      </c>
      <c r="E414" s="128" t="s">
        <v>102</v>
      </c>
      <c r="F414" s="128" t="s">
        <v>102</v>
      </c>
      <c r="G414" s="128" t="s">
        <v>102</v>
      </c>
      <c r="H414" s="128" t="s">
        <v>102</v>
      </c>
      <c r="I414" s="128" t="s">
        <v>102</v>
      </c>
      <c r="J414" s="128" t="s">
        <v>102</v>
      </c>
      <c r="K414" s="128" t="s">
        <v>102</v>
      </c>
      <c r="L414" s="128" t="s">
        <v>102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 spans="1:60" ht="15" x14ac:dyDescent="0.25">
      <c r="A415" s="117">
        <v>36700</v>
      </c>
      <c r="B415" s="21" t="s">
        <v>637</v>
      </c>
      <c r="C415" s="128" t="s">
        <v>102</v>
      </c>
      <c r="D415" s="128" t="s">
        <v>102</v>
      </c>
      <c r="E415" s="128" t="s">
        <v>102</v>
      </c>
      <c r="F415" s="128" t="s">
        <v>102</v>
      </c>
      <c r="G415" s="128" t="s">
        <v>102</v>
      </c>
      <c r="H415" s="128" t="s">
        <v>102</v>
      </c>
      <c r="I415" s="128" t="s">
        <v>102</v>
      </c>
      <c r="J415" s="128" t="s">
        <v>102</v>
      </c>
      <c r="K415" s="128" t="s">
        <v>102</v>
      </c>
      <c r="L415" s="128" t="s">
        <v>102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 spans="1:60" ht="15" x14ac:dyDescent="0.25">
      <c r="A416" s="117">
        <v>36800</v>
      </c>
      <c r="B416" s="21" t="s">
        <v>638</v>
      </c>
      <c r="C416" s="128" t="s">
        <v>102</v>
      </c>
      <c r="D416" s="128" t="s">
        <v>102</v>
      </c>
      <c r="E416" s="128" t="s">
        <v>102</v>
      </c>
      <c r="F416" s="128" t="s">
        <v>102</v>
      </c>
      <c r="G416" s="128" t="s">
        <v>102</v>
      </c>
      <c r="H416" s="128" t="s">
        <v>102</v>
      </c>
      <c r="I416" s="128" t="s">
        <v>102</v>
      </c>
      <c r="J416" s="128" t="s">
        <v>102</v>
      </c>
      <c r="K416" s="128" t="s">
        <v>102</v>
      </c>
      <c r="L416" s="128" t="s">
        <v>102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 spans="1:60" ht="25.5" x14ac:dyDescent="0.25">
      <c r="A417" s="117">
        <v>36900</v>
      </c>
      <c r="B417" s="21" t="s">
        <v>794</v>
      </c>
      <c r="C417" s="128" t="s">
        <v>102</v>
      </c>
      <c r="D417" s="128" t="s">
        <v>102</v>
      </c>
      <c r="E417" s="128" t="s">
        <v>102</v>
      </c>
      <c r="F417" s="128" t="s">
        <v>102</v>
      </c>
      <c r="G417" s="128" t="s">
        <v>102</v>
      </c>
      <c r="H417" s="128" t="s">
        <v>102</v>
      </c>
      <c r="I417" s="128" t="s">
        <v>102</v>
      </c>
      <c r="J417" s="128" t="s">
        <v>102</v>
      </c>
      <c r="K417" s="128" t="s">
        <v>102</v>
      </c>
      <c r="L417" s="128" t="s">
        <v>102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 spans="1:60" ht="15" x14ac:dyDescent="0.25">
      <c r="A418" s="117">
        <v>2</v>
      </c>
      <c r="B418" s="21" t="s">
        <v>209</v>
      </c>
      <c r="C418" s="128">
        <v>6570114151.3599987</v>
      </c>
      <c r="D418" s="128">
        <v>0</v>
      </c>
      <c r="E418" s="128">
        <v>28713132</v>
      </c>
      <c r="F418" s="128">
        <v>147548870.34</v>
      </c>
      <c r="G418" s="128">
        <v>6451278413.0199995</v>
      </c>
      <c r="H418" s="128">
        <v>0</v>
      </c>
      <c r="I418" s="128">
        <v>0</v>
      </c>
      <c r="J418" s="128">
        <v>0</v>
      </c>
      <c r="K418" s="128">
        <v>6451278413.0199995</v>
      </c>
      <c r="L418" s="128">
        <v>0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 spans="1:60" ht="15" x14ac:dyDescent="0.25">
      <c r="A419" s="108">
        <v>37000</v>
      </c>
      <c r="B419" s="88" t="s">
        <v>211</v>
      </c>
      <c r="C419" s="78">
        <v>0</v>
      </c>
      <c r="D419" s="78">
        <v>0</v>
      </c>
      <c r="E419" s="78">
        <v>0</v>
      </c>
      <c r="F419" s="78">
        <v>0</v>
      </c>
      <c r="G419" s="78">
        <v>0</v>
      </c>
      <c r="H419" s="78">
        <v>0</v>
      </c>
      <c r="I419" s="78">
        <v>0</v>
      </c>
      <c r="J419" s="78">
        <v>0</v>
      </c>
      <c r="K419" s="78">
        <v>0</v>
      </c>
      <c r="L419" s="78">
        <v>0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 spans="1:60" ht="15" x14ac:dyDescent="0.25">
      <c r="A420" s="105">
        <v>37100</v>
      </c>
      <c r="B420" s="88" t="s">
        <v>212</v>
      </c>
      <c r="C420" s="78">
        <v>0</v>
      </c>
      <c r="D420" s="78">
        <v>0</v>
      </c>
      <c r="E420" s="78">
        <v>0</v>
      </c>
      <c r="F420" s="78">
        <v>0</v>
      </c>
      <c r="G420" s="78">
        <v>0</v>
      </c>
      <c r="H420" s="78">
        <v>0</v>
      </c>
      <c r="I420" s="78">
        <v>0</v>
      </c>
      <c r="J420" s="78">
        <v>0</v>
      </c>
      <c r="K420" s="78">
        <v>0</v>
      </c>
      <c r="L420" s="78">
        <v>0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 spans="1:60" ht="15" x14ac:dyDescent="0.25">
      <c r="A421" s="108">
        <v>37110</v>
      </c>
      <c r="B421" s="88" t="s">
        <v>125</v>
      </c>
      <c r="C421" s="78" t="s">
        <v>102</v>
      </c>
      <c r="D421" s="78" t="s">
        <v>102</v>
      </c>
      <c r="E421" s="78" t="s">
        <v>102</v>
      </c>
      <c r="F421" s="78" t="s">
        <v>102</v>
      </c>
      <c r="G421" s="78" t="s">
        <v>102</v>
      </c>
      <c r="H421" s="78" t="s">
        <v>102</v>
      </c>
      <c r="I421" s="78" t="s">
        <v>102</v>
      </c>
      <c r="J421" s="78" t="s">
        <v>102</v>
      </c>
      <c r="K421" s="78" t="s">
        <v>102</v>
      </c>
      <c r="L421" s="78" t="s">
        <v>102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 spans="1:60" ht="15" x14ac:dyDescent="0.25">
      <c r="A422" s="117">
        <v>37120</v>
      </c>
      <c r="B422" s="21" t="s">
        <v>126</v>
      </c>
      <c r="C422" s="128" t="s">
        <v>102</v>
      </c>
      <c r="D422" s="128" t="s">
        <v>102</v>
      </c>
      <c r="E422" s="128" t="s">
        <v>102</v>
      </c>
      <c r="F422" s="128" t="s">
        <v>102</v>
      </c>
      <c r="G422" s="128" t="s">
        <v>102</v>
      </c>
      <c r="H422" s="128" t="s">
        <v>102</v>
      </c>
      <c r="I422" s="128" t="s">
        <v>102</v>
      </c>
      <c r="J422" s="128" t="s">
        <v>102</v>
      </c>
      <c r="K422" s="128" t="s">
        <v>102</v>
      </c>
      <c r="L422" s="128" t="s">
        <v>102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 spans="1:60" ht="15" x14ac:dyDescent="0.25">
      <c r="A423" s="117">
        <v>37200</v>
      </c>
      <c r="B423" s="21" t="s">
        <v>141</v>
      </c>
      <c r="C423" s="128">
        <v>0</v>
      </c>
      <c r="D423" s="128">
        <v>0</v>
      </c>
      <c r="E423" s="128">
        <v>0</v>
      </c>
      <c r="F423" s="128">
        <v>0</v>
      </c>
      <c r="G423" s="128">
        <v>0</v>
      </c>
      <c r="H423" s="128">
        <v>0</v>
      </c>
      <c r="I423" s="128">
        <v>0</v>
      </c>
      <c r="J423" s="128">
        <v>0</v>
      </c>
      <c r="K423" s="128">
        <v>0</v>
      </c>
      <c r="L423" s="128">
        <v>0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 spans="1:60" ht="15" x14ac:dyDescent="0.25">
      <c r="A424" s="108">
        <v>37210</v>
      </c>
      <c r="B424" s="88" t="s">
        <v>125</v>
      </c>
      <c r="C424" s="78" t="s">
        <v>102</v>
      </c>
      <c r="D424" s="78" t="s">
        <v>102</v>
      </c>
      <c r="E424" s="78" t="s">
        <v>102</v>
      </c>
      <c r="F424" s="78" t="s">
        <v>102</v>
      </c>
      <c r="G424" s="78" t="s">
        <v>102</v>
      </c>
      <c r="H424" s="78" t="s">
        <v>102</v>
      </c>
      <c r="I424" s="78" t="s">
        <v>102</v>
      </c>
      <c r="J424" s="78" t="s">
        <v>102</v>
      </c>
      <c r="K424" s="78" t="s">
        <v>102</v>
      </c>
      <c r="L424" s="78" t="s">
        <v>102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 spans="1:60" ht="15" x14ac:dyDescent="0.25">
      <c r="A425" s="117">
        <v>37220</v>
      </c>
      <c r="B425" s="21" t="s">
        <v>126</v>
      </c>
      <c r="C425" s="128" t="s">
        <v>102</v>
      </c>
      <c r="D425" s="128" t="s">
        <v>102</v>
      </c>
      <c r="E425" s="128" t="s">
        <v>102</v>
      </c>
      <c r="F425" s="128" t="s">
        <v>102</v>
      </c>
      <c r="G425" s="128" t="s">
        <v>102</v>
      </c>
      <c r="H425" s="128" t="s">
        <v>102</v>
      </c>
      <c r="I425" s="128" t="s">
        <v>102</v>
      </c>
      <c r="J425" s="128" t="s">
        <v>102</v>
      </c>
      <c r="K425" s="128" t="s">
        <v>102</v>
      </c>
      <c r="L425" s="128" t="s">
        <v>102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 spans="1:60" ht="15" x14ac:dyDescent="0.25">
      <c r="A426" s="117">
        <v>37300</v>
      </c>
      <c r="B426" s="21" t="s">
        <v>213</v>
      </c>
      <c r="C426" s="128">
        <v>0</v>
      </c>
      <c r="D426" s="128">
        <v>0</v>
      </c>
      <c r="E426" s="128">
        <v>0</v>
      </c>
      <c r="F426" s="128">
        <v>0</v>
      </c>
      <c r="G426" s="128">
        <v>0</v>
      </c>
      <c r="H426" s="128">
        <v>0</v>
      </c>
      <c r="I426" s="128">
        <v>0</v>
      </c>
      <c r="J426" s="128">
        <v>0</v>
      </c>
      <c r="K426" s="128">
        <v>0</v>
      </c>
      <c r="L426" s="128">
        <v>0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 spans="1:60" ht="15" x14ac:dyDescent="0.25">
      <c r="A427" s="108">
        <v>37310</v>
      </c>
      <c r="B427" s="88" t="s">
        <v>152</v>
      </c>
      <c r="C427" s="78">
        <v>0</v>
      </c>
      <c r="D427" s="78">
        <v>0</v>
      </c>
      <c r="E427" s="78">
        <v>0</v>
      </c>
      <c r="F427" s="78">
        <v>0</v>
      </c>
      <c r="G427" s="78">
        <v>0</v>
      </c>
      <c r="H427" s="78">
        <v>0</v>
      </c>
      <c r="I427" s="78">
        <v>0</v>
      </c>
      <c r="J427" s="78">
        <v>0</v>
      </c>
      <c r="K427" s="78">
        <v>0</v>
      </c>
      <c r="L427" s="78">
        <v>0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 spans="1:60" ht="25.5" x14ac:dyDescent="0.25">
      <c r="A428" s="108">
        <v>37311</v>
      </c>
      <c r="B428" s="88" t="s">
        <v>153</v>
      </c>
      <c r="C428" s="78" t="s">
        <v>102</v>
      </c>
      <c r="D428" s="78" t="s">
        <v>102</v>
      </c>
      <c r="E428" s="78" t="s">
        <v>102</v>
      </c>
      <c r="F428" s="78" t="s">
        <v>102</v>
      </c>
      <c r="G428" s="78" t="s">
        <v>102</v>
      </c>
      <c r="H428" s="78" t="s">
        <v>102</v>
      </c>
      <c r="I428" s="78" t="s">
        <v>102</v>
      </c>
      <c r="J428" s="78" t="s">
        <v>102</v>
      </c>
      <c r="K428" s="78" t="s">
        <v>102</v>
      </c>
      <c r="L428" s="78" t="s">
        <v>102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 spans="1:60" ht="15" x14ac:dyDescent="0.25">
      <c r="A429" s="20">
        <v>37312</v>
      </c>
      <c r="B429" s="21" t="s">
        <v>154</v>
      </c>
      <c r="C429" s="128" t="s">
        <v>102</v>
      </c>
      <c r="D429" s="128" t="s">
        <v>102</v>
      </c>
      <c r="E429" s="128" t="s">
        <v>102</v>
      </c>
      <c r="F429" s="128" t="s">
        <v>102</v>
      </c>
      <c r="G429" s="128" t="s">
        <v>102</v>
      </c>
      <c r="H429" s="128" t="s">
        <v>102</v>
      </c>
      <c r="I429" s="128" t="s">
        <v>102</v>
      </c>
      <c r="J429" s="128" t="s">
        <v>102</v>
      </c>
      <c r="K429" s="128" t="s">
        <v>102</v>
      </c>
      <c r="L429" s="128" t="s">
        <v>102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 spans="1:60" ht="15" x14ac:dyDescent="0.25">
      <c r="A430" s="117">
        <v>37313</v>
      </c>
      <c r="B430" s="21" t="s">
        <v>155</v>
      </c>
      <c r="C430" s="128" t="s">
        <v>102</v>
      </c>
      <c r="D430" s="128" t="s">
        <v>102</v>
      </c>
      <c r="E430" s="128" t="s">
        <v>102</v>
      </c>
      <c r="F430" s="128" t="s">
        <v>102</v>
      </c>
      <c r="G430" s="128" t="s">
        <v>102</v>
      </c>
      <c r="H430" s="128" t="s">
        <v>102</v>
      </c>
      <c r="I430" s="128" t="s">
        <v>102</v>
      </c>
      <c r="J430" s="128" t="s">
        <v>102</v>
      </c>
      <c r="K430" s="128" t="s">
        <v>102</v>
      </c>
      <c r="L430" s="128" t="s">
        <v>102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 spans="1:60" ht="15" x14ac:dyDescent="0.25">
      <c r="A431" s="117">
        <v>37314</v>
      </c>
      <c r="B431" s="21" t="s">
        <v>156</v>
      </c>
      <c r="C431" s="128" t="s">
        <v>102</v>
      </c>
      <c r="D431" s="128" t="s">
        <v>102</v>
      </c>
      <c r="E431" s="128" t="s">
        <v>102</v>
      </c>
      <c r="F431" s="128" t="s">
        <v>102</v>
      </c>
      <c r="G431" s="128" t="s">
        <v>102</v>
      </c>
      <c r="H431" s="128" t="s">
        <v>102</v>
      </c>
      <c r="I431" s="128" t="s">
        <v>102</v>
      </c>
      <c r="J431" s="128" t="s">
        <v>102</v>
      </c>
      <c r="K431" s="128" t="s">
        <v>102</v>
      </c>
      <c r="L431" s="128" t="s">
        <v>102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 spans="1:60" ht="15" x14ac:dyDescent="0.25">
      <c r="A432" s="117">
        <v>37315</v>
      </c>
      <c r="B432" s="21" t="s">
        <v>157</v>
      </c>
      <c r="C432" s="128" t="s">
        <v>102</v>
      </c>
      <c r="D432" s="128" t="s">
        <v>102</v>
      </c>
      <c r="E432" s="128" t="s">
        <v>102</v>
      </c>
      <c r="F432" s="128" t="s">
        <v>102</v>
      </c>
      <c r="G432" s="128" t="s">
        <v>102</v>
      </c>
      <c r="H432" s="128" t="s">
        <v>102</v>
      </c>
      <c r="I432" s="128" t="s">
        <v>102</v>
      </c>
      <c r="J432" s="128" t="s">
        <v>102</v>
      </c>
      <c r="K432" s="128" t="s">
        <v>102</v>
      </c>
      <c r="L432" s="128" t="s">
        <v>102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 spans="1:60" ht="15" x14ac:dyDescent="0.25">
      <c r="A433" s="117">
        <v>37320</v>
      </c>
      <c r="B433" s="21" t="s">
        <v>633</v>
      </c>
      <c r="C433" s="128">
        <v>0</v>
      </c>
      <c r="D433" s="128">
        <v>0</v>
      </c>
      <c r="E433" s="128">
        <v>0</v>
      </c>
      <c r="F433" s="128">
        <v>0</v>
      </c>
      <c r="G433" s="128">
        <v>0</v>
      </c>
      <c r="H433" s="128">
        <v>0</v>
      </c>
      <c r="I433" s="128">
        <v>0</v>
      </c>
      <c r="J433" s="128">
        <v>0</v>
      </c>
      <c r="K433" s="128">
        <v>0</v>
      </c>
      <c r="L433" s="128">
        <v>0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 spans="1:60" ht="25.5" x14ac:dyDescent="0.25">
      <c r="A434" s="108">
        <v>37321</v>
      </c>
      <c r="B434" s="92" t="s">
        <v>153</v>
      </c>
      <c r="C434" s="78" t="s">
        <v>102</v>
      </c>
      <c r="D434" s="78" t="s">
        <v>102</v>
      </c>
      <c r="E434" s="78" t="s">
        <v>102</v>
      </c>
      <c r="F434" s="78" t="s">
        <v>102</v>
      </c>
      <c r="G434" s="78" t="s">
        <v>102</v>
      </c>
      <c r="H434" s="78" t="s">
        <v>102</v>
      </c>
      <c r="I434" s="78" t="s">
        <v>102</v>
      </c>
      <c r="J434" s="78" t="s">
        <v>102</v>
      </c>
      <c r="K434" s="78" t="s">
        <v>102</v>
      </c>
      <c r="L434" s="78" t="s">
        <v>102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 spans="1:60" ht="15" x14ac:dyDescent="0.25">
      <c r="A435" s="20">
        <v>37323</v>
      </c>
      <c r="B435" s="21" t="s">
        <v>156</v>
      </c>
      <c r="C435" s="128" t="s">
        <v>102</v>
      </c>
      <c r="D435" s="128" t="s">
        <v>102</v>
      </c>
      <c r="E435" s="128" t="s">
        <v>102</v>
      </c>
      <c r="F435" s="128" t="s">
        <v>102</v>
      </c>
      <c r="G435" s="128" t="s">
        <v>102</v>
      </c>
      <c r="H435" s="128" t="s">
        <v>102</v>
      </c>
      <c r="I435" s="128" t="s">
        <v>102</v>
      </c>
      <c r="J435" s="128" t="s">
        <v>102</v>
      </c>
      <c r="K435" s="128" t="s">
        <v>102</v>
      </c>
      <c r="L435" s="128" t="s">
        <v>102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 spans="1:60" ht="15" x14ac:dyDescent="0.25">
      <c r="A436" s="20">
        <v>37324</v>
      </c>
      <c r="B436" s="21" t="s">
        <v>157</v>
      </c>
      <c r="C436" s="128" t="s">
        <v>102</v>
      </c>
      <c r="D436" s="128" t="s">
        <v>102</v>
      </c>
      <c r="E436" s="128" t="s">
        <v>102</v>
      </c>
      <c r="F436" s="128" t="s">
        <v>102</v>
      </c>
      <c r="G436" s="128" t="s">
        <v>102</v>
      </c>
      <c r="H436" s="128" t="s">
        <v>102</v>
      </c>
      <c r="I436" s="128" t="s">
        <v>102</v>
      </c>
      <c r="J436" s="128" t="s">
        <v>102</v>
      </c>
      <c r="K436" s="128" t="s">
        <v>102</v>
      </c>
      <c r="L436" s="128" t="s">
        <v>102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 spans="1:60" ht="15" x14ac:dyDescent="0.25">
      <c r="A437" s="20">
        <v>37330</v>
      </c>
      <c r="B437" s="21" t="s">
        <v>214</v>
      </c>
      <c r="C437" s="128" t="s">
        <v>102</v>
      </c>
      <c r="D437" s="128" t="s">
        <v>102</v>
      </c>
      <c r="E437" s="128" t="s">
        <v>102</v>
      </c>
      <c r="F437" s="128" t="s">
        <v>102</v>
      </c>
      <c r="G437" s="128" t="s">
        <v>102</v>
      </c>
      <c r="H437" s="128" t="s">
        <v>102</v>
      </c>
      <c r="I437" s="128" t="s">
        <v>102</v>
      </c>
      <c r="J437" s="128" t="s">
        <v>102</v>
      </c>
      <c r="K437" s="128" t="s">
        <v>102</v>
      </c>
      <c r="L437" s="128" t="s">
        <v>102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 spans="1:60" ht="15" x14ac:dyDescent="0.25">
      <c r="A438" s="20">
        <v>39000</v>
      </c>
      <c r="B438" s="21" t="s">
        <v>215</v>
      </c>
      <c r="C438" s="128">
        <v>6570114151.3599987</v>
      </c>
      <c r="D438" s="128">
        <v>0</v>
      </c>
      <c r="E438" s="128">
        <v>28713132</v>
      </c>
      <c r="F438" s="128">
        <v>147548870.34</v>
      </c>
      <c r="G438" s="128">
        <v>6451278413.0199995</v>
      </c>
      <c r="H438" s="128">
        <v>0</v>
      </c>
      <c r="I438" s="128">
        <v>0</v>
      </c>
      <c r="J438" s="128">
        <v>0</v>
      </c>
      <c r="K438" s="128">
        <v>6451278413.0199995</v>
      </c>
      <c r="L438" s="128">
        <v>0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 spans="1:60" ht="15" x14ac:dyDescent="0.25">
      <c r="A439" s="105">
        <v>39100</v>
      </c>
      <c r="B439" s="88" t="s">
        <v>216</v>
      </c>
      <c r="C439" s="78" t="s">
        <v>102</v>
      </c>
      <c r="D439" s="78" t="s">
        <v>102</v>
      </c>
      <c r="E439" s="78" t="s">
        <v>102</v>
      </c>
      <c r="F439" s="78" t="s">
        <v>102</v>
      </c>
      <c r="G439" s="78" t="s">
        <v>102</v>
      </c>
      <c r="H439" s="78" t="s">
        <v>102</v>
      </c>
      <c r="I439" s="78" t="s">
        <v>102</v>
      </c>
      <c r="J439" s="78" t="s">
        <v>102</v>
      </c>
      <c r="K439" s="78" t="s">
        <v>102</v>
      </c>
      <c r="L439" s="78" t="s">
        <v>102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 spans="1:60" ht="15" x14ac:dyDescent="0.25">
      <c r="A440" s="109">
        <v>39200</v>
      </c>
      <c r="B440" s="93" t="s">
        <v>217</v>
      </c>
      <c r="C440" s="78">
        <v>6570114151.3599987</v>
      </c>
      <c r="D440" s="78">
        <v>0</v>
      </c>
      <c r="E440" s="78">
        <v>28713132</v>
      </c>
      <c r="F440" s="78">
        <v>147548870.34</v>
      </c>
      <c r="G440" s="78">
        <v>6451278413.0199995</v>
      </c>
      <c r="H440" s="78">
        <v>0</v>
      </c>
      <c r="I440" s="78">
        <v>0</v>
      </c>
      <c r="J440" s="78">
        <v>0</v>
      </c>
      <c r="K440" s="78">
        <v>6451278413.0199995</v>
      </c>
      <c r="L440" s="78">
        <v>0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 spans="1:60" ht="15" x14ac:dyDescent="0.25">
      <c r="A441" s="108">
        <v>39201</v>
      </c>
      <c r="B441" s="88" t="s">
        <v>219</v>
      </c>
      <c r="C441" s="78">
        <v>8537303671</v>
      </c>
      <c r="D441" s="78">
        <v>0</v>
      </c>
      <c r="E441" s="78">
        <v>0</v>
      </c>
      <c r="F441" s="78">
        <v>0</v>
      </c>
      <c r="G441" s="78">
        <v>8537303671</v>
      </c>
      <c r="H441" s="78">
        <v>0</v>
      </c>
      <c r="I441" s="78">
        <v>0</v>
      </c>
      <c r="J441" s="78">
        <v>0</v>
      </c>
      <c r="K441" s="78">
        <v>8537303671</v>
      </c>
      <c r="L441" s="78">
        <v>0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 spans="1:60" ht="15" x14ac:dyDescent="0.25">
      <c r="A442" s="117">
        <v>39202</v>
      </c>
      <c r="B442" s="21" t="s">
        <v>220</v>
      </c>
      <c r="C442" s="128">
        <v>-2340877829.6300001</v>
      </c>
      <c r="D442" s="128">
        <v>0</v>
      </c>
      <c r="E442" s="128">
        <v>0</v>
      </c>
      <c r="F442" s="128">
        <v>70671489.780000001</v>
      </c>
      <c r="G442" s="128">
        <v>-2411549319.4099998</v>
      </c>
      <c r="H442" s="128">
        <v>0</v>
      </c>
      <c r="I442" s="128">
        <v>0</v>
      </c>
      <c r="J442" s="128">
        <v>0</v>
      </c>
      <c r="K442" s="128">
        <v>-2411549319.4099998</v>
      </c>
      <c r="L442" s="128">
        <v>0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 spans="1:60" ht="15" x14ac:dyDescent="0.25">
      <c r="A443" s="117">
        <v>39203</v>
      </c>
      <c r="B443" s="21" t="s">
        <v>222</v>
      </c>
      <c r="C443" s="128" t="s">
        <v>102</v>
      </c>
      <c r="D443" s="128" t="s">
        <v>102</v>
      </c>
      <c r="E443" s="128" t="s">
        <v>102</v>
      </c>
      <c r="F443" s="128" t="s">
        <v>102</v>
      </c>
      <c r="G443" s="128" t="s">
        <v>102</v>
      </c>
      <c r="H443" s="128" t="s">
        <v>102</v>
      </c>
      <c r="I443" s="128" t="s">
        <v>102</v>
      </c>
      <c r="J443" s="128" t="s">
        <v>102</v>
      </c>
      <c r="K443" s="128" t="s">
        <v>102</v>
      </c>
      <c r="L443" s="128" t="s">
        <v>102</v>
      </c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 spans="1:60" ht="15" x14ac:dyDescent="0.25">
      <c r="A444" s="117">
        <v>39204</v>
      </c>
      <c r="B444" s="21" t="s">
        <v>220</v>
      </c>
      <c r="C444" s="128" t="s">
        <v>102</v>
      </c>
      <c r="D444" s="128" t="s">
        <v>102</v>
      </c>
      <c r="E444" s="128" t="s">
        <v>102</v>
      </c>
      <c r="F444" s="128" t="s">
        <v>102</v>
      </c>
      <c r="G444" s="128" t="s">
        <v>102</v>
      </c>
      <c r="H444" s="128" t="s">
        <v>102</v>
      </c>
      <c r="I444" s="128" t="s">
        <v>102</v>
      </c>
      <c r="J444" s="128" t="s">
        <v>102</v>
      </c>
      <c r="K444" s="128" t="s">
        <v>102</v>
      </c>
      <c r="L444" s="128" t="s">
        <v>102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 spans="1:60" ht="15" x14ac:dyDescent="0.25">
      <c r="A445" s="117">
        <v>39205</v>
      </c>
      <c r="B445" s="21" t="s">
        <v>679</v>
      </c>
      <c r="C445" s="128">
        <v>489327634.39999998</v>
      </c>
      <c r="D445" s="128">
        <v>0</v>
      </c>
      <c r="E445" s="128">
        <v>22376634</v>
      </c>
      <c r="F445" s="128">
        <v>0</v>
      </c>
      <c r="G445" s="128">
        <v>511704268.39999998</v>
      </c>
      <c r="H445" s="128">
        <v>0</v>
      </c>
      <c r="I445" s="128">
        <v>0</v>
      </c>
      <c r="J445" s="128">
        <v>0</v>
      </c>
      <c r="K445" s="128">
        <v>511704268.39999998</v>
      </c>
      <c r="L445" s="128">
        <v>0</v>
      </c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 spans="1:60" ht="15" x14ac:dyDescent="0.25">
      <c r="A446" s="117">
        <v>39206</v>
      </c>
      <c r="B446" s="21" t="s">
        <v>220</v>
      </c>
      <c r="C446" s="128">
        <v>-264596197.13999999</v>
      </c>
      <c r="D446" s="128">
        <v>0</v>
      </c>
      <c r="E446" s="128">
        <v>0</v>
      </c>
      <c r="F446" s="128">
        <v>38352577.359999999</v>
      </c>
      <c r="G446" s="128">
        <v>-302948774.5</v>
      </c>
      <c r="H446" s="128">
        <v>0</v>
      </c>
      <c r="I446" s="128">
        <v>0</v>
      </c>
      <c r="J446" s="128">
        <v>0</v>
      </c>
      <c r="K446" s="128">
        <v>-302948774.5</v>
      </c>
      <c r="L446" s="128">
        <v>0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 spans="1:60" ht="15" x14ac:dyDescent="0.25">
      <c r="A447" s="117">
        <v>39207</v>
      </c>
      <c r="B447" s="21" t="s">
        <v>225</v>
      </c>
      <c r="C447" s="128">
        <v>227068465.86000001</v>
      </c>
      <c r="D447" s="128">
        <v>0</v>
      </c>
      <c r="E447" s="128">
        <v>6336498</v>
      </c>
      <c r="F447" s="128">
        <v>0</v>
      </c>
      <c r="G447" s="128">
        <v>233404963.86000001</v>
      </c>
      <c r="H447" s="128">
        <v>0</v>
      </c>
      <c r="I447" s="128">
        <v>0</v>
      </c>
      <c r="J447" s="128">
        <v>0</v>
      </c>
      <c r="K447" s="128">
        <v>233404963.86000001</v>
      </c>
      <c r="L447" s="128">
        <v>0</v>
      </c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 spans="1:60" ht="15" x14ac:dyDescent="0.25">
      <c r="A448" s="117">
        <v>39208</v>
      </c>
      <c r="B448" s="21" t="s">
        <v>220</v>
      </c>
      <c r="C448" s="128">
        <v>-128939358.38</v>
      </c>
      <c r="D448" s="128">
        <v>0</v>
      </c>
      <c r="E448" s="128">
        <v>0</v>
      </c>
      <c r="F448" s="128">
        <v>13321627.199999999</v>
      </c>
      <c r="G448" s="128">
        <v>-142260985.58000001</v>
      </c>
      <c r="H448" s="128">
        <v>0</v>
      </c>
      <c r="I448" s="128">
        <v>0</v>
      </c>
      <c r="J448" s="128">
        <v>0</v>
      </c>
      <c r="K448" s="128">
        <v>-142260985.58000001</v>
      </c>
      <c r="L448" s="128">
        <v>0</v>
      </c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 spans="1:60" ht="15" x14ac:dyDescent="0.25">
      <c r="A449" s="117">
        <v>39209</v>
      </c>
      <c r="B449" s="21" t="s">
        <v>227</v>
      </c>
      <c r="C449" s="128" t="s">
        <v>102</v>
      </c>
      <c r="D449" s="128" t="s">
        <v>102</v>
      </c>
      <c r="E449" s="128" t="s">
        <v>102</v>
      </c>
      <c r="F449" s="128" t="s">
        <v>102</v>
      </c>
      <c r="G449" s="128" t="s">
        <v>102</v>
      </c>
      <c r="H449" s="128" t="s">
        <v>102</v>
      </c>
      <c r="I449" s="128" t="s">
        <v>102</v>
      </c>
      <c r="J449" s="128" t="s">
        <v>102</v>
      </c>
      <c r="K449" s="128" t="s">
        <v>102</v>
      </c>
      <c r="L449" s="128" t="s">
        <v>102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 spans="1:60" ht="15" x14ac:dyDescent="0.25">
      <c r="A450" s="117">
        <v>39210</v>
      </c>
      <c r="B450" s="21" t="s">
        <v>220</v>
      </c>
      <c r="C450" s="128" t="s">
        <v>102</v>
      </c>
      <c r="D450" s="128" t="s">
        <v>102</v>
      </c>
      <c r="E450" s="128" t="s">
        <v>102</v>
      </c>
      <c r="F450" s="128" t="s">
        <v>102</v>
      </c>
      <c r="G450" s="128" t="s">
        <v>102</v>
      </c>
      <c r="H450" s="128" t="s">
        <v>102</v>
      </c>
      <c r="I450" s="128" t="s">
        <v>102</v>
      </c>
      <c r="J450" s="128" t="s">
        <v>102</v>
      </c>
      <c r="K450" s="128" t="s">
        <v>102</v>
      </c>
      <c r="L450" s="128" t="s">
        <v>102</v>
      </c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 spans="1:60" ht="15" x14ac:dyDescent="0.25">
      <c r="A451" s="117">
        <v>39211</v>
      </c>
      <c r="B451" s="21" t="s">
        <v>229</v>
      </c>
      <c r="C451" s="128" t="s">
        <v>102</v>
      </c>
      <c r="D451" s="128" t="s">
        <v>102</v>
      </c>
      <c r="E451" s="128" t="s">
        <v>102</v>
      </c>
      <c r="F451" s="128" t="s">
        <v>102</v>
      </c>
      <c r="G451" s="128" t="s">
        <v>102</v>
      </c>
      <c r="H451" s="128" t="s">
        <v>102</v>
      </c>
      <c r="I451" s="128" t="s">
        <v>102</v>
      </c>
      <c r="J451" s="128" t="s">
        <v>102</v>
      </c>
      <c r="K451" s="128" t="s">
        <v>102</v>
      </c>
      <c r="L451" s="128" t="s">
        <v>102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 spans="1:60" ht="15" x14ac:dyDescent="0.25">
      <c r="A452" s="117">
        <v>39212</v>
      </c>
      <c r="B452" s="21" t="s">
        <v>220</v>
      </c>
      <c r="C452" s="128" t="s">
        <v>102</v>
      </c>
      <c r="D452" s="128" t="s">
        <v>102</v>
      </c>
      <c r="E452" s="128" t="s">
        <v>102</v>
      </c>
      <c r="F452" s="128" t="s">
        <v>102</v>
      </c>
      <c r="G452" s="128" t="s">
        <v>102</v>
      </c>
      <c r="H452" s="128" t="s">
        <v>102</v>
      </c>
      <c r="I452" s="128" t="s">
        <v>102</v>
      </c>
      <c r="J452" s="128" t="s">
        <v>102</v>
      </c>
      <c r="K452" s="128" t="s">
        <v>102</v>
      </c>
      <c r="L452" s="128" t="s">
        <v>102</v>
      </c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 spans="1:60" ht="15" x14ac:dyDescent="0.25">
      <c r="A453" s="117">
        <v>39213</v>
      </c>
      <c r="B453" s="21" t="s">
        <v>231</v>
      </c>
      <c r="C453" s="128" t="s">
        <v>102</v>
      </c>
      <c r="D453" s="128" t="s">
        <v>102</v>
      </c>
      <c r="E453" s="128" t="s">
        <v>102</v>
      </c>
      <c r="F453" s="128" t="s">
        <v>102</v>
      </c>
      <c r="G453" s="128" t="s">
        <v>102</v>
      </c>
      <c r="H453" s="128" t="s">
        <v>102</v>
      </c>
      <c r="I453" s="128" t="s">
        <v>102</v>
      </c>
      <c r="J453" s="128" t="s">
        <v>102</v>
      </c>
      <c r="K453" s="128" t="s">
        <v>102</v>
      </c>
      <c r="L453" s="128" t="s">
        <v>102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 spans="1:60" ht="15" x14ac:dyDescent="0.25">
      <c r="A454" s="117">
        <v>39214</v>
      </c>
      <c r="B454" s="21" t="s">
        <v>233</v>
      </c>
      <c r="C454" s="128" t="s">
        <v>102</v>
      </c>
      <c r="D454" s="128" t="s">
        <v>102</v>
      </c>
      <c r="E454" s="128" t="s">
        <v>102</v>
      </c>
      <c r="F454" s="128" t="s">
        <v>102</v>
      </c>
      <c r="G454" s="128" t="s">
        <v>102</v>
      </c>
      <c r="H454" s="128" t="s">
        <v>102</v>
      </c>
      <c r="I454" s="128" t="s">
        <v>102</v>
      </c>
      <c r="J454" s="128" t="s">
        <v>102</v>
      </c>
      <c r="K454" s="128" t="s">
        <v>102</v>
      </c>
      <c r="L454" s="128" t="s">
        <v>102</v>
      </c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 spans="1:60" ht="15" x14ac:dyDescent="0.25">
      <c r="A455" s="117">
        <v>39215</v>
      </c>
      <c r="B455" s="21" t="s">
        <v>220</v>
      </c>
      <c r="C455" s="128" t="s">
        <v>102</v>
      </c>
      <c r="D455" s="128" t="s">
        <v>102</v>
      </c>
      <c r="E455" s="128" t="s">
        <v>102</v>
      </c>
      <c r="F455" s="128" t="s">
        <v>102</v>
      </c>
      <c r="G455" s="128" t="s">
        <v>102</v>
      </c>
      <c r="H455" s="128" t="s">
        <v>102</v>
      </c>
      <c r="I455" s="128" t="s">
        <v>102</v>
      </c>
      <c r="J455" s="128" t="s">
        <v>102</v>
      </c>
      <c r="K455" s="128" t="s">
        <v>102</v>
      </c>
      <c r="L455" s="128" t="s">
        <v>102</v>
      </c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 spans="1:60" ht="15" x14ac:dyDescent="0.25">
      <c r="A456" s="117">
        <v>39216</v>
      </c>
      <c r="B456" s="21" t="s">
        <v>235</v>
      </c>
      <c r="C456" s="128" t="s">
        <v>102</v>
      </c>
      <c r="D456" s="128" t="s">
        <v>102</v>
      </c>
      <c r="E456" s="128" t="s">
        <v>102</v>
      </c>
      <c r="F456" s="128" t="s">
        <v>102</v>
      </c>
      <c r="G456" s="128" t="s">
        <v>102</v>
      </c>
      <c r="H456" s="128" t="s">
        <v>102</v>
      </c>
      <c r="I456" s="128" t="s">
        <v>102</v>
      </c>
      <c r="J456" s="128" t="s">
        <v>102</v>
      </c>
      <c r="K456" s="128" t="s">
        <v>102</v>
      </c>
      <c r="L456" s="128" t="s">
        <v>102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 spans="1:60" ht="15" x14ac:dyDescent="0.25">
      <c r="A457" s="117">
        <v>39217</v>
      </c>
      <c r="B457" s="21" t="s">
        <v>237</v>
      </c>
      <c r="C457" s="128">
        <v>50827765.25</v>
      </c>
      <c r="D457" s="128">
        <v>0</v>
      </c>
      <c r="E457" s="128">
        <v>0</v>
      </c>
      <c r="F457" s="128">
        <v>25203176</v>
      </c>
      <c r="G457" s="128">
        <v>25624589.25</v>
      </c>
      <c r="H457" s="128">
        <v>0</v>
      </c>
      <c r="I457" s="128">
        <v>0</v>
      </c>
      <c r="J457" s="128">
        <v>0</v>
      </c>
      <c r="K457" s="128">
        <v>25624589.25</v>
      </c>
      <c r="L457" s="128">
        <v>0</v>
      </c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 spans="1:60" ht="15" x14ac:dyDescent="0.25">
      <c r="A458" s="117">
        <v>39300</v>
      </c>
      <c r="B458" s="21" t="s">
        <v>238</v>
      </c>
      <c r="C458" s="128">
        <v>0</v>
      </c>
      <c r="D458" s="128">
        <v>0</v>
      </c>
      <c r="E458" s="128">
        <v>0</v>
      </c>
      <c r="F458" s="128">
        <v>0</v>
      </c>
      <c r="G458" s="128">
        <v>0</v>
      </c>
      <c r="H458" s="128">
        <v>0</v>
      </c>
      <c r="I458" s="128">
        <v>0</v>
      </c>
      <c r="J458" s="128">
        <v>0</v>
      </c>
      <c r="K458" s="128">
        <v>0</v>
      </c>
      <c r="L458" s="128">
        <v>0</v>
      </c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 spans="1:60" ht="15" x14ac:dyDescent="0.25">
      <c r="A459" s="108">
        <v>39301</v>
      </c>
      <c r="B459" s="88" t="s">
        <v>240</v>
      </c>
      <c r="C459" s="78">
        <v>1254860</v>
      </c>
      <c r="D459" s="78">
        <v>0</v>
      </c>
      <c r="E459" s="78">
        <v>0</v>
      </c>
      <c r="F459" s="78">
        <v>0</v>
      </c>
      <c r="G459" s="78">
        <v>1254860</v>
      </c>
      <c r="H459" s="78">
        <v>0</v>
      </c>
      <c r="I459" s="78">
        <v>0</v>
      </c>
      <c r="J459" s="78">
        <v>0</v>
      </c>
      <c r="K459" s="78">
        <v>1254860</v>
      </c>
      <c r="L459" s="78">
        <v>0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 spans="1:60" ht="15" x14ac:dyDescent="0.25">
      <c r="A460" s="117">
        <v>39302</v>
      </c>
      <c r="B460" s="21" t="s">
        <v>220</v>
      </c>
      <c r="C460" s="128">
        <v>-1254860</v>
      </c>
      <c r="D460" s="128">
        <v>0</v>
      </c>
      <c r="E460" s="128">
        <v>0</v>
      </c>
      <c r="F460" s="128">
        <v>0</v>
      </c>
      <c r="G460" s="128">
        <v>-1254860</v>
      </c>
      <c r="H460" s="128">
        <v>0</v>
      </c>
      <c r="I460" s="128">
        <v>0</v>
      </c>
      <c r="J460" s="128">
        <v>0</v>
      </c>
      <c r="K460" s="128">
        <v>-1254860</v>
      </c>
      <c r="L460" s="128">
        <v>0</v>
      </c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 spans="1:60" ht="15" x14ac:dyDescent="0.25">
      <c r="A461" s="117">
        <v>39303</v>
      </c>
      <c r="B461" s="21" t="s">
        <v>242</v>
      </c>
      <c r="C461" s="128" t="s">
        <v>102</v>
      </c>
      <c r="D461" s="128" t="s">
        <v>102</v>
      </c>
      <c r="E461" s="128" t="s">
        <v>102</v>
      </c>
      <c r="F461" s="128" t="s">
        <v>102</v>
      </c>
      <c r="G461" s="128" t="s">
        <v>102</v>
      </c>
      <c r="H461" s="128" t="s">
        <v>102</v>
      </c>
      <c r="I461" s="128" t="s">
        <v>102</v>
      </c>
      <c r="J461" s="128" t="s">
        <v>102</v>
      </c>
      <c r="K461" s="128" t="s">
        <v>102</v>
      </c>
      <c r="L461" s="128" t="s">
        <v>102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 spans="1:60" ht="15" x14ac:dyDescent="0.25">
      <c r="A462" s="117">
        <v>39304</v>
      </c>
      <c r="B462" s="21" t="s">
        <v>220</v>
      </c>
      <c r="C462" s="128" t="s">
        <v>102</v>
      </c>
      <c r="D462" s="128" t="s">
        <v>102</v>
      </c>
      <c r="E462" s="128" t="s">
        <v>102</v>
      </c>
      <c r="F462" s="128" t="s">
        <v>102</v>
      </c>
      <c r="G462" s="128" t="s">
        <v>102</v>
      </c>
      <c r="H462" s="128" t="s">
        <v>102</v>
      </c>
      <c r="I462" s="128" t="s">
        <v>102</v>
      </c>
      <c r="J462" s="128" t="s">
        <v>102</v>
      </c>
      <c r="K462" s="128" t="s">
        <v>102</v>
      </c>
      <c r="L462" s="128" t="s">
        <v>102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 spans="1:60" ht="15" x14ac:dyDescent="0.25">
      <c r="A463" s="117">
        <v>39400</v>
      </c>
      <c r="B463" s="21" t="s">
        <v>693</v>
      </c>
      <c r="C463" s="128">
        <v>0</v>
      </c>
      <c r="D463" s="128">
        <v>0</v>
      </c>
      <c r="E463" s="128">
        <v>0</v>
      </c>
      <c r="F463" s="128">
        <v>0</v>
      </c>
      <c r="G463" s="128">
        <v>0</v>
      </c>
      <c r="H463" s="128">
        <v>0</v>
      </c>
      <c r="I463" s="128">
        <v>0</v>
      </c>
      <c r="J463" s="128">
        <v>0</v>
      </c>
      <c r="K463" s="128">
        <v>0</v>
      </c>
      <c r="L463" s="128">
        <v>0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 spans="1:60" ht="15" x14ac:dyDescent="0.25">
      <c r="A464" s="119">
        <v>39401</v>
      </c>
      <c r="B464" s="94" t="s">
        <v>694</v>
      </c>
      <c r="C464" s="78" t="s">
        <v>102</v>
      </c>
      <c r="D464" s="78" t="s">
        <v>102</v>
      </c>
      <c r="E464" s="78" t="s">
        <v>102</v>
      </c>
      <c r="F464" s="78" t="s">
        <v>102</v>
      </c>
      <c r="G464" s="78" t="s">
        <v>102</v>
      </c>
      <c r="H464" s="78" t="s">
        <v>102</v>
      </c>
      <c r="I464" s="78" t="s">
        <v>102</v>
      </c>
      <c r="J464" s="78" t="s">
        <v>102</v>
      </c>
      <c r="K464" s="78" t="s">
        <v>102</v>
      </c>
      <c r="L464" s="78" t="s">
        <v>102</v>
      </c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 spans="1:60" ht="15" x14ac:dyDescent="0.25">
      <c r="A465" s="20">
        <v>39402</v>
      </c>
      <c r="B465" s="13" t="s">
        <v>695</v>
      </c>
      <c r="C465" s="128" t="s">
        <v>102</v>
      </c>
      <c r="D465" s="128" t="s">
        <v>102</v>
      </c>
      <c r="E465" s="128" t="s">
        <v>102</v>
      </c>
      <c r="F465" s="128" t="s">
        <v>102</v>
      </c>
      <c r="G465" s="128" t="s">
        <v>102</v>
      </c>
      <c r="H465" s="128" t="s">
        <v>102</v>
      </c>
      <c r="I465" s="128" t="s">
        <v>102</v>
      </c>
      <c r="J465" s="128" t="s">
        <v>102</v>
      </c>
      <c r="K465" s="128" t="s">
        <v>102</v>
      </c>
      <c r="L465" s="128" t="s">
        <v>102</v>
      </c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 spans="1:60" ht="15" x14ac:dyDescent="0.25">
      <c r="A466" s="20">
        <v>39403</v>
      </c>
      <c r="B466" s="13" t="s">
        <v>696</v>
      </c>
      <c r="C466" s="128" t="s">
        <v>102</v>
      </c>
      <c r="D466" s="128" t="s">
        <v>102</v>
      </c>
      <c r="E466" s="128" t="s">
        <v>102</v>
      </c>
      <c r="F466" s="128" t="s">
        <v>102</v>
      </c>
      <c r="G466" s="128" t="s">
        <v>102</v>
      </c>
      <c r="H466" s="128" t="s">
        <v>102</v>
      </c>
      <c r="I466" s="128" t="s">
        <v>102</v>
      </c>
      <c r="J466" s="128" t="s">
        <v>102</v>
      </c>
      <c r="K466" s="128" t="s">
        <v>102</v>
      </c>
      <c r="L466" s="128" t="s">
        <v>102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 spans="1:60" ht="25.5" x14ac:dyDescent="0.25">
      <c r="A467" s="20">
        <v>39404</v>
      </c>
      <c r="B467" s="13" t="s">
        <v>697</v>
      </c>
      <c r="C467" s="128" t="s">
        <v>102</v>
      </c>
      <c r="D467" s="128" t="s">
        <v>102</v>
      </c>
      <c r="E467" s="128" t="s">
        <v>102</v>
      </c>
      <c r="F467" s="128" t="s">
        <v>102</v>
      </c>
      <c r="G467" s="128" t="s">
        <v>102</v>
      </c>
      <c r="H467" s="128" t="s">
        <v>102</v>
      </c>
      <c r="I467" s="128" t="s">
        <v>102</v>
      </c>
      <c r="J467" s="128" t="s">
        <v>102</v>
      </c>
      <c r="K467" s="128" t="s">
        <v>102</v>
      </c>
      <c r="L467" s="128" t="s">
        <v>102</v>
      </c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 spans="1:60" ht="15" x14ac:dyDescent="0.25">
      <c r="A468" s="20">
        <v>39405</v>
      </c>
      <c r="B468" s="13" t="s">
        <v>698</v>
      </c>
      <c r="C468" s="128" t="s">
        <v>102</v>
      </c>
      <c r="D468" s="128" t="s">
        <v>102</v>
      </c>
      <c r="E468" s="128" t="s">
        <v>102</v>
      </c>
      <c r="F468" s="128" t="s">
        <v>102</v>
      </c>
      <c r="G468" s="128" t="s">
        <v>102</v>
      </c>
      <c r="H468" s="128" t="s">
        <v>102</v>
      </c>
      <c r="I468" s="128" t="s">
        <v>102</v>
      </c>
      <c r="J468" s="128" t="s">
        <v>102</v>
      </c>
      <c r="K468" s="128" t="s">
        <v>102</v>
      </c>
      <c r="L468" s="128" t="s">
        <v>102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 spans="1:60" ht="15" x14ac:dyDescent="0.25">
      <c r="A469" s="20">
        <v>3</v>
      </c>
      <c r="B469" s="13" t="s">
        <v>1185</v>
      </c>
      <c r="C469" s="128">
        <v>6663746544.2099991</v>
      </c>
      <c r="D469" s="128">
        <v>0</v>
      </c>
      <c r="E469" s="128">
        <v>1514712643</v>
      </c>
      <c r="F469" s="128">
        <v>1585107265.8699999</v>
      </c>
      <c r="G469" s="128">
        <v>6593351921.3399992</v>
      </c>
      <c r="H469" s="128">
        <v>0</v>
      </c>
      <c r="I469" s="128">
        <v>0</v>
      </c>
      <c r="J469" s="128">
        <v>0</v>
      </c>
      <c r="K469" s="128">
        <v>6593351921.3399992</v>
      </c>
      <c r="L469" s="128">
        <v>0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 spans="1:60" ht="15" x14ac:dyDescent="0.25">
      <c r="A470" s="108">
        <v>4</v>
      </c>
      <c r="B470" s="88" t="s">
        <v>243</v>
      </c>
      <c r="C470" s="78">
        <v>0</v>
      </c>
      <c r="D470" s="78">
        <v>0</v>
      </c>
      <c r="E470" s="78">
        <v>45730102</v>
      </c>
      <c r="F470" s="78">
        <v>45730102</v>
      </c>
      <c r="G470" s="78">
        <v>0</v>
      </c>
      <c r="H470" s="78">
        <v>0</v>
      </c>
      <c r="I470" s="78">
        <v>0</v>
      </c>
      <c r="J470" s="78">
        <v>0</v>
      </c>
      <c r="K470" s="78">
        <v>0</v>
      </c>
      <c r="L470" s="78">
        <v>0</v>
      </c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 spans="1:60" ht="15" x14ac:dyDescent="0.25">
      <c r="A471" s="108">
        <v>41000</v>
      </c>
      <c r="B471" s="88" t="s">
        <v>244</v>
      </c>
      <c r="C471" s="78">
        <v>0</v>
      </c>
      <c r="D471" s="78">
        <v>0</v>
      </c>
      <c r="E471" s="78">
        <v>45730102</v>
      </c>
      <c r="F471" s="78">
        <v>45730102</v>
      </c>
      <c r="G471" s="78">
        <v>0</v>
      </c>
      <c r="H471" s="78">
        <v>0</v>
      </c>
      <c r="I471" s="78">
        <v>0</v>
      </c>
      <c r="J471" s="78">
        <v>0</v>
      </c>
      <c r="K471" s="78">
        <v>0</v>
      </c>
      <c r="L471" s="78">
        <v>0</v>
      </c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 spans="1:60" ht="15" x14ac:dyDescent="0.25">
      <c r="A472" s="105">
        <v>41100</v>
      </c>
      <c r="B472" s="88" t="s">
        <v>245</v>
      </c>
      <c r="C472" s="78">
        <v>0</v>
      </c>
      <c r="D472" s="78">
        <v>0</v>
      </c>
      <c r="E472" s="78">
        <v>0</v>
      </c>
      <c r="F472" s="78">
        <v>0</v>
      </c>
      <c r="G472" s="78">
        <v>0</v>
      </c>
      <c r="H472" s="78">
        <v>0</v>
      </c>
      <c r="I472" s="78">
        <v>0</v>
      </c>
      <c r="J472" s="78">
        <v>0</v>
      </c>
      <c r="K472" s="78">
        <v>0</v>
      </c>
      <c r="L472" s="78">
        <v>0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 spans="1:60" ht="15" x14ac:dyDescent="0.25">
      <c r="A473" s="108">
        <v>41110</v>
      </c>
      <c r="B473" s="88" t="s">
        <v>129</v>
      </c>
      <c r="C473" s="78">
        <v>0</v>
      </c>
      <c r="D473" s="78">
        <v>0</v>
      </c>
      <c r="E473" s="78">
        <v>0</v>
      </c>
      <c r="F473" s="78">
        <v>0</v>
      </c>
      <c r="G473" s="78">
        <v>0</v>
      </c>
      <c r="H473" s="78">
        <v>0</v>
      </c>
      <c r="I473" s="78">
        <v>0</v>
      </c>
      <c r="J473" s="78">
        <v>0</v>
      </c>
      <c r="K473" s="78">
        <v>0</v>
      </c>
      <c r="L473" s="78">
        <v>0</v>
      </c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 spans="1:60" ht="15" x14ac:dyDescent="0.25">
      <c r="A474" s="108">
        <v>41111</v>
      </c>
      <c r="B474" s="88" t="s">
        <v>246</v>
      </c>
      <c r="C474" s="78" t="s">
        <v>102</v>
      </c>
      <c r="D474" s="78" t="s">
        <v>102</v>
      </c>
      <c r="E474" s="78" t="s">
        <v>102</v>
      </c>
      <c r="F474" s="78" t="s">
        <v>102</v>
      </c>
      <c r="G474" s="78" t="s">
        <v>102</v>
      </c>
      <c r="H474" s="78" t="s">
        <v>102</v>
      </c>
      <c r="I474" s="78" t="s">
        <v>102</v>
      </c>
      <c r="J474" s="78" t="s">
        <v>102</v>
      </c>
      <c r="K474" s="78" t="s">
        <v>102</v>
      </c>
      <c r="L474" s="78" t="s">
        <v>102</v>
      </c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 spans="1:60" ht="15" x14ac:dyDescent="0.25">
      <c r="A475" s="117">
        <v>41112</v>
      </c>
      <c r="B475" s="21" t="s">
        <v>247</v>
      </c>
      <c r="C475" s="128" t="s">
        <v>102</v>
      </c>
      <c r="D475" s="128" t="s">
        <v>102</v>
      </c>
      <c r="E475" s="128" t="s">
        <v>102</v>
      </c>
      <c r="F475" s="128" t="s">
        <v>102</v>
      </c>
      <c r="G475" s="128" t="s">
        <v>102</v>
      </c>
      <c r="H475" s="128" t="s">
        <v>102</v>
      </c>
      <c r="I475" s="128" t="s">
        <v>102</v>
      </c>
      <c r="J475" s="128" t="s">
        <v>102</v>
      </c>
      <c r="K475" s="128" t="s">
        <v>102</v>
      </c>
      <c r="L475" s="128" t="s">
        <v>102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 spans="1:60" ht="15" x14ac:dyDescent="0.25">
      <c r="A476" s="117">
        <v>41113</v>
      </c>
      <c r="B476" s="21" t="s">
        <v>248</v>
      </c>
      <c r="C476" s="128" t="s">
        <v>102</v>
      </c>
      <c r="D476" s="128" t="s">
        <v>102</v>
      </c>
      <c r="E476" s="128" t="s">
        <v>102</v>
      </c>
      <c r="F476" s="128" t="s">
        <v>102</v>
      </c>
      <c r="G476" s="128" t="s">
        <v>102</v>
      </c>
      <c r="H476" s="128" t="s">
        <v>102</v>
      </c>
      <c r="I476" s="128" t="s">
        <v>102</v>
      </c>
      <c r="J476" s="128" t="s">
        <v>102</v>
      </c>
      <c r="K476" s="128" t="s">
        <v>102</v>
      </c>
      <c r="L476" s="128" t="s">
        <v>102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 spans="1:60" ht="15" x14ac:dyDescent="0.25">
      <c r="A477" s="117">
        <v>41120</v>
      </c>
      <c r="B477" s="21" t="s">
        <v>135</v>
      </c>
      <c r="C477" s="128">
        <v>0</v>
      </c>
      <c r="D477" s="128">
        <v>0</v>
      </c>
      <c r="E477" s="128">
        <v>0</v>
      </c>
      <c r="F477" s="128">
        <v>0</v>
      </c>
      <c r="G477" s="128">
        <v>0</v>
      </c>
      <c r="H477" s="128">
        <v>0</v>
      </c>
      <c r="I477" s="128">
        <v>0</v>
      </c>
      <c r="J477" s="128">
        <v>0</v>
      </c>
      <c r="K477" s="128">
        <v>0</v>
      </c>
      <c r="L477" s="128">
        <v>0</v>
      </c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 spans="1:60" ht="15" x14ac:dyDescent="0.25">
      <c r="A478" s="108">
        <v>41121</v>
      </c>
      <c r="B478" s="88" t="s">
        <v>246</v>
      </c>
      <c r="C478" s="78" t="s">
        <v>102</v>
      </c>
      <c r="D478" s="78" t="s">
        <v>102</v>
      </c>
      <c r="E478" s="78" t="s">
        <v>102</v>
      </c>
      <c r="F478" s="78" t="s">
        <v>102</v>
      </c>
      <c r="G478" s="78" t="s">
        <v>102</v>
      </c>
      <c r="H478" s="78" t="s">
        <v>102</v>
      </c>
      <c r="I478" s="78" t="s">
        <v>102</v>
      </c>
      <c r="J478" s="78" t="s">
        <v>102</v>
      </c>
      <c r="K478" s="78" t="s">
        <v>102</v>
      </c>
      <c r="L478" s="78" t="s">
        <v>102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 spans="1:60" ht="15" x14ac:dyDescent="0.25">
      <c r="A479" s="117">
        <v>41122</v>
      </c>
      <c r="B479" s="21" t="s">
        <v>247</v>
      </c>
      <c r="C479" s="128" t="s">
        <v>102</v>
      </c>
      <c r="D479" s="128" t="s">
        <v>102</v>
      </c>
      <c r="E479" s="128" t="s">
        <v>102</v>
      </c>
      <c r="F479" s="128" t="s">
        <v>102</v>
      </c>
      <c r="G479" s="128" t="s">
        <v>102</v>
      </c>
      <c r="H479" s="128" t="s">
        <v>102</v>
      </c>
      <c r="I479" s="128" t="s">
        <v>102</v>
      </c>
      <c r="J479" s="128" t="s">
        <v>102</v>
      </c>
      <c r="K479" s="128" t="s">
        <v>102</v>
      </c>
      <c r="L479" s="128" t="s">
        <v>102</v>
      </c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 spans="1:60" ht="15" x14ac:dyDescent="0.25">
      <c r="A480" s="117">
        <v>41123</v>
      </c>
      <c r="B480" s="21" t="s">
        <v>248</v>
      </c>
      <c r="C480" s="128" t="s">
        <v>102</v>
      </c>
      <c r="D480" s="128" t="s">
        <v>102</v>
      </c>
      <c r="E480" s="128" t="s">
        <v>102</v>
      </c>
      <c r="F480" s="128" t="s">
        <v>102</v>
      </c>
      <c r="G480" s="128" t="s">
        <v>102</v>
      </c>
      <c r="H480" s="128" t="s">
        <v>102</v>
      </c>
      <c r="I480" s="128" t="s">
        <v>102</v>
      </c>
      <c r="J480" s="128" t="s">
        <v>102</v>
      </c>
      <c r="K480" s="128" t="s">
        <v>102</v>
      </c>
      <c r="L480" s="128" t="s">
        <v>102</v>
      </c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 spans="1:60" ht="15" x14ac:dyDescent="0.25">
      <c r="A481" s="117">
        <v>41200</v>
      </c>
      <c r="B481" s="21" t="s">
        <v>249</v>
      </c>
      <c r="C481" s="128">
        <v>0</v>
      </c>
      <c r="D481" s="128">
        <v>0</v>
      </c>
      <c r="E481" s="128">
        <v>0</v>
      </c>
      <c r="F481" s="128">
        <v>0</v>
      </c>
      <c r="G481" s="128">
        <v>0</v>
      </c>
      <c r="H481" s="128">
        <v>0</v>
      </c>
      <c r="I481" s="128">
        <v>0</v>
      </c>
      <c r="J481" s="128">
        <v>0</v>
      </c>
      <c r="K481" s="128">
        <v>0</v>
      </c>
      <c r="L481" s="128">
        <v>0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 spans="1:60" ht="15" x14ac:dyDescent="0.25">
      <c r="A482" s="108">
        <v>41210</v>
      </c>
      <c r="B482" s="88" t="s">
        <v>129</v>
      </c>
      <c r="C482" s="78">
        <v>0</v>
      </c>
      <c r="D482" s="78">
        <v>0</v>
      </c>
      <c r="E482" s="78">
        <v>0</v>
      </c>
      <c r="F482" s="78">
        <v>0</v>
      </c>
      <c r="G482" s="78">
        <v>0</v>
      </c>
      <c r="H482" s="78">
        <v>0</v>
      </c>
      <c r="I482" s="78">
        <v>0</v>
      </c>
      <c r="J482" s="78">
        <v>0</v>
      </c>
      <c r="K482" s="78">
        <v>0</v>
      </c>
      <c r="L482" s="78">
        <v>0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 spans="1:60" ht="15" x14ac:dyDescent="0.25">
      <c r="A483" s="108">
        <v>41211</v>
      </c>
      <c r="B483" s="88" t="s">
        <v>250</v>
      </c>
      <c r="C483" s="78" t="s">
        <v>102</v>
      </c>
      <c r="D483" s="78" t="s">
        <v>102</v>
      </c>
      <c r="E483" s="78" t="s">
        <v>102</v>
      </c>
      <c r="F483" s="78" t="s">
        <v>102</v>
      </c>
      <c r="G483" s="78" t="s">
        <v>102</v>
      </c>
      <c r="H483" s="78" t="s">
        <v>102</v>
      </c>
      <c r="I483" s="78" t="s">
        <v>102</v>
      </c>
      <c r="J483" s="78" t="s">
        <v>102</v>
      </c>
      <c r="K483" s="78" t="s">
        <v>102</v>
      </c>
      <c r="L483" s="78" t="s">
        <v>102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 spans="1:60" ht="15" x14ac:dyDescent="0.25">
      <c r="A484" s="117">
        <v>41212</v>
      </c>
      <c r="B484" s="21" t="s">
        <v>154</v>
      </c>
      <c r="C484" s="128" t="s">
        <v>102</v>
      </c>
      <c r="D484" s="128" t="s">
        <v>102</v>
      </c>
      <c r="E484" s="128" t="s">
        <v>102</v>
      </c>
      <c r="F484" s="128" t="s">
        <v>102</v>
      </c>
      <c r="G484" s="128" t="s">
        <v>102</v>
      </c>
      <c r="H484" s="128" t="s">
        <v>102</v>
      </c>
      <c r="I484" s="128" t="s">
        <v>102</v>
      </c>
      <c r="J484" s="128" t="s">
        <v>102</v>
      </c>
      <c r="K484" s="128" t="s">
        <v>102</v>
      </c>
      <c r="L484" s="128" t="s">
        <v>102</v>
      </c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 spans="1:60" ht="15" x14ac:dyDescent="0.25">
      <c r="A485" s="117">
        <v>41213</v>
      </c>
      <c r="B485" s="21" t="s">
        <v>251</v>
      </c>
      <c r="C485" s="128" t="s">
        <v>102</v>
      </c>
      <c r="D485" s="128" t="s">
        <v>102</v>
      </c>
      <c r="E485" s="128" t="s">
        <v>102</v>
      </c>
      <c r="F485" s="128" t="s">
        <v>102</v>
      </c>
      <c r="G485" s="128" t="s">
        <v>102</v>
      </c>
      <c r="H485" s="128" t="s">
        <v>102</v>
      </c>
      <c r="I485" s="128" t="s">
        <v>102</v>
      </c>
      <c r="J485" s="128" t="s">
        <v>102</v>
      </c>
      <c r="K485" s="128" t="s">
        <v>102</v>
      </c>
      <c r="L485" s="128" t="s">
        <v>102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 spans="1:60" ht="15" x14ac:dyDescent="0.25">
      <c r="A486" s="117">
        <v>41214</v>
      </c>
      <c r="B486" s="21" t="s">
        <v>252</v>
      </c>
      <c r="C486" s="128" t="s">
        <v>102</v>
      </c>
      <c r="D486" s="128" t="s">
        <v>102</v>
      </c>
      <c r="E486" s="128" t="s">
        <v>102</v>
      </c>
      <c r="F486" s="128" t="s">
        <v>102</v>
      </c>
      <c r="G486" s="128" t="s">
        <v>102</v>
      </c>
      <c r="H486" s="128" t="s">
        <v>102</v>
      </c>
      <c r="I486" s="128" t="s">
        <v>102</v>
      </c>
      <c r="J486" s="128" t="s">
        <v>102</v>
      </c>
      <c r="K486" s="128" t="s">
        <v>102</v>
      </c>
      <c r="L486" s="128" t="s">
        <v>102</v>
      </c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 spans="1:60" ht="15" x14ac:dyDescent="0.25">
      <c r="A487" s="117">
        <v>41215</v>
      </c>
      <c r="B487" s="21" t="s">
        <v>253</v>
      </c>
      <c r="C487" s="128" t="s">
        <v>102</v>
      </c>
      <c r="D487" s="128" t="s">
        <v>102</v>
      </c>
      <c r="E487" s="128" t="s">
        <v>102</v>
      </c>
      <c r="F487" s="128" t="s">
        <v>102</v>
      </c>
      <c r="G487" s="128" t="s">
        <v>102</v>
      </c>
      <c r="H487" s="128" t="s">
        <v>102</v>
      </c>
      <c r="I487" s="128" t="s">
        <v>102</v>
      </c>
      <c r="J487" s="128" t="s">
        <v>102</v>
      </c>
      <c r="K487" s="128" t="s">
        <v>102</v>
      </c>
      <c r="L487" s="128" t="s">
        <v>102</v>
      </c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 spans="1:60" ht="15" x14ac:dyDescent="0.25">
      <c r="A488" s="117">
        <v>41216</v>
      </c>
      <c r="B488" s="21" t="s">
        <v>254</v>
      </c>
      <c r="C488" s="128" t="s">
        <v>102</v>
      </c>
      <c r="D488" s="128" t="s">
        <v>102</v>
      </c>
      <c r="E488" s="128" t="s">
        <v>102</v>
      </c>
      <c r="F488" s="128" t="s">
        <v>102</v>
      </c>
      <c r="G488" s="128" t="s">
        <v>102</v>
      </c>
      <c r="H488" s="128" t="s">
        <v>102</v>
      </c>
      <c r="I488" s="128" t="s">
        <v>102</v>
      </c>
      <c r="J488" s="128" t="s">
        <v>102</v>
      </c>
      <c r="K488" s="128" t="s">
        <v>102</v>
      </c>
      <c r="L488" s="128" t="s">
        <v>102</v>
      </c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 spans="1:60" ht="15" x14ac:dyDescent="0.25">
      <c r="A489" s="117">
        <v>41217</v>
      </c>
      <c r="B489" s="21" t="s">
        <v>255</v>
      </c>
      <c r="C489" s="128" t="s">
        <v>102</v>
      </c>
      <c r="D489" s="128" t="s">
        <v>102</v>
      </c>
      <c r="E489" s="128" t="s">
        <v>102</v>
      </c>
      <c r="F489" s="128" t="s">
        <v>102</v>
      </c>
      <c r="G489" s="128" t="s">
        <v>102</v>
      </c>
      <c r="H489" s="128" t="s">
        <v>102</v>
      </c>
      <c r="I489" s="128" t="s">
        <v>102</v>
      </c>
      <c r="J489" s="128" t="s">
        <v>102</v>
      </c>
      <c r="K489" s="128" t="s">
        <v>102</v>
      </c>
      <c r="L489" s="128" t="s">
        <v>102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 spans="1:60" ht="15" x14ac:dyDescent="0.25">
      <c r="A490" s="117">
        <v>41220</v>
      </c>
      <c r="B490" s="21" t="s">
        <v>135</v>
      </c>
      <c r="C490" s="128">
        <v>0</v>
      </c>
      <c r="D490" s="128">
        <v>0</v>
      </c>
      <c r="E490" s="128">
        <v>0</v>
      </c>
      <c r="F490" s="128">
        <v>0</v>
      </c>
      <c r="G490" s="128">
        <v>0</v>
      </c>
      <c r="H490" s="128">
        <v>0</v>
      </c>
      <c r="I490" s="128">
        <v>0</v>
      </c>
      <c r="J490" s="128">
        <v>0</v>
      </c>
      <c r="K490" s="128">
        <v>0</v>
      </c>
      <c r="L490" s="128">
        <v>0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 spans="1:60" ht="15" x14ac:dyDescent="0.25">
      <c r="A491" s="108">
        <v>41221</v>
      </c>
      <c r="B491" s="88" t="s">
        <v>256</v>
      </c>
      <c r="C491" s="78" t="s">
        <v>102</v>
      </c>
      <c r="D491" s="78" t="s">
        <v>102</v>
      </c>
      <c r="E491" s="78" t="s">
        <v>102</v>
      </c>
      <c r="F491" s="78" t="s">
        <v>102</v>
      </c>
      <c r="G491" s="78" t="s">
        <v>102</v>
      </c>
      <c r="H491" s="78" t="s">
        <v>102</v>
      </c>
      <c r="I491" s="78" t="s">
        <v>102</v>
      </c>
      <c r="J491" s="78" t="s">
        <v>102</v>
      </c>
      <c r="K491" s="78" t="s">
        <v>102</v>
      </c>
      <c r="L491" s="78" t="s">
        <v>102</v>
      </c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 spans="1:60" ht="15" x14ac:dyDescent="0.25">
      <c r="A492" s="117">
        <v>41222</v>
      </c>
      <c r="B492" s="21" t="s">
        <v>257</v>
      </c>
      <c r="C492" s="128" t="s">
        <v>102</v>
      </c>
      <c r="D492" s="128" t="s">
        <v>102</v>
      </c>
      <c r="E492" s="128" t="s">
        <v>102</v>
      </c>
      <c r="F492" s="128" t="s">
        <v>102</v>
      </c>
      <c r="G492" s="128" t="s">
        <v>102</v>
      </c>
      <c r="H492" s="128" t="s">
        <v>102</v>
      </c>
      <c r="I492" s="128" t="s">
        <v>102</v>
      </c>
      <c r="J492" s="128" t="s">
        <v>102</v>
      </c>
      <c r="K492" s="128" t="s">
        <v>102</v>
      </c>
      <c r="L492" s="128" t="s">
        <v>102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 spans="1:60" ht="15" x14ac:dyDescent="0.25">
      <c r="A493" s="117">
        <v>41223</v>
      </c>
      <c r="B493" s="21" t="s">
        <v>258</v>
      </c>
      <c r="C493" s="128" t="s">
        <v>102</v>
      </c>
      <c r="D493" s="128" t="s">
        <v>102</v>
      </c>
      <c r="E493" s="128" t="s">
        <v>102</v>
      </c>
      <c r="F493" s="128" t="s">
        <v>102</v>
      </c>
      <c r="G493" s="128" t="s">
        <v>102</v>
      </c>
      <c r="H493" s="128" t="s">
        <v>102</v>
      </c>
      <c r="I493" s="128" t="s">
        <v>102</v>
      </c>
      <c r="J493" s="128" t="s">
        <v>102</v>
      </c>
      <c r="K493" s="128" t="s">
        <v>102</v>
      </c>
      <c r="L493" s="128" t="s">
        <v>102</v>
      </c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 spans="1:60" ht="15" x14ac:dyDescent="0.25">
      <c r="A494" s="117">
        <v>41224</v>
      </c>
      <c r="B494" s="21" t="s">
        <v>259</v>
      </c>
      <c r="C494" s="128" t="s">
        <v>102</v>
      </c>
      <c r="D494" s="128" t="s">
        <v>102</v>
      </c>
      <c r="E494" s="128" t="s">
        <v>102</v>
      </c>
      <c r="F494" s="128" t="s">
        <v>102</v>
      </c>
      <c r="G494" s="20" t="s">
        <v>102</v>
      </c>
      <c r="H494" s="21" t="s">
        <v>102</v>
      </c>
      <c r="I494" s="128" t="s">
        <v>102</v>
      </c>
      <c r="J494" s="128" t="s">
        <v>102</v>
      </c>
      <c r="K494" s="128" t="s">
        <v>102</v>
      </c>
      <c r="L494" s="128" t="s">
        <v>102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 spans="1:60" ht="15" x14ac:dyDescent="0.25">
      <c r="A495" s="117">
        <v>41225</v>
      </c>
      <c r="B495" s="21" t="s">
        <v>692</v>
      </c>
      <c r="C495" s="128" t="s">
        <v>102</v>
      </c>
      <c r="D495" s="128" t="s">
        <v>102</v>
      </c>
      <c r="E495" s="128" t="s">
        <v>102</v>
      </c>
      <c r="F495" s="128" t="s">
        <v>102</v>
      </c>
      <c r="G495" s="128" t="s">
        <v>102</v>
      </c>
      <c r="H495" s="128" t="s">
        <v>102</v>
      </c>
      <c r="I495" s="128" t="s">
        <v>102</v>
      </c>
      <c r="J495" s="128" t="s">
        <v>102</v>
      </c>
      <c r="K495" s="128" t="s">
        <v>102</v>
      </c>
      <c r="L495" s="128" t="s">
        <v>102</v>
      </c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 spans="1:60" ht="15" x14ac:dyDescent="0.25">
      <c r="A496" s="117">
        <v>41300</v>
      </c>
      <c r="B496" s="13" t="s">
        <v>262</v>
      </c>
      <c r="C496" s="128">
        <v>0</v>
      </c>
      <c r="D496" s="128">
        <v>0</v>
      </c>
      <c r="E496" s="128">
        <v>45730102</v>
      </c>
      <c r="F496" s="128">
        <v>45730102</v>
      </c>
      <c r="G496" s="128">
        <v>0</v>
      </c>
      <c r="H496" s="128">
        <v>0</v>
      </c>
      <c r="I496" s="128">
        <v>0</v>
      </c>
      <c r="J496" s="128">
        <v>0</v>
      </c>
      <c r="K496" s="128">
        <v>0</v>
      </c>
      <c r="L496" s="128">
        <v>0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 spans="1:60" ht="15" x14ac:dyDescent="0.25">
      <c r="A497" s="108">
        <v>41310</v>
      </c>
      <c r="B497" s="88" t="s">
        <v>263</v>
      </c>
      <c r="C497" s="78">
        <v>0</v>
      </c>
      <c r="D497" s="78">
        <v>0</v>
      </c>
      <c r="E497" s="78">
        <v>0</v>
      </c>
      <c r="F497" s="78">
        <v>0</v>
      </c>
      <c r="G497" s="78">
        <v>0</v>
      </c>
      <c r="H497" s="78">
        <v>0</v>
      </c>
      <c r="I497" s="78">
        <v>0</v>
      </c>
      <c r="J497" s="78">
        <v>0</v>
      </c>
      <c r="K497" s="78">
        <v>0</v>
      </c>
      <c r="L497" s="78">
        <v>0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 spans="1:60" ht="15" x14ac:dyDescent="0.25">
      <c r="A498" s="20">
        <v>413101</v>
      </c>
      <c r="B498" s="21" t="s">
        <v>574</v>
      </c>
      <c r="C498" s="128" t="s">
        <v>102</v>
      </c>
      <c r="D498" s="128" t="s">
        <v>102</v>
      </c>
      <c r="E498" s="128" t="s">
        <v>102</v>
      </c>
      <c r="F498" s="128" t="s">
        <v>102</v>
      </c>
      <c r="G498" s="128" t="s">
        <v>102</v>
      </c>
      <c r="H498" s="128" t="s">
        <v>102</v>
      </c>
      <c r="I498" s="128" t="s">
        <v>102</v>
      </c>
      <c r="J498" s="128" t="s">
        <v>102</v>
      </c>
      <c r="K498" s="128" t="s">
        <v>102</v>
      </c>
      <c r="L498" s="128" t="s">
        <v>102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 spans="1:60" ht="15" x14ac:dyDescent="0.25">
      <c r="A499" s="120">
        <v>413102</v>
      </c>
      <c r="B499" s="96" t="s">
        <v>575</v>
      </c>
      <c r="C499" s="128" t="s">
        <v>102</v>
      </c>
      <c r="D499" s="128" t="s">
        <v>102</v>
      </c>
      <c r="E499" s="128" t="s">
        <v>102</v>
      </c>
      <c r="F499" s="128" t="s">
        <v>102</v>
      </c>
      <c r="G499" s="128" t="s">
        <v>102</v>
      </c>
      <c r="H499" s="128" t="s">
        <v>102</v>
      </c>
      <c r="I499" s="128" t="s">
        <v>102</v>
      </c>
      <c r="J499" s="128" t="s">
        <v>102</v>
      </c>
      <c r="K499" s="128" t="s">
        <v>102</v>
      </c>
      <c r="L499" s="128" t="s">
        <v>102</v>
      </c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 spans="1:60" ht="15" x14ac:dyDescent="0.25">
      <c r="A500" s="120">
        <v>413103</v>
      </c>
      <c r="B500" s="96" t="s">
        <v>576</v>
      </c>
      <c r="C500" s="128" t="s">
        <v>102</v>
      </c>
      <c r="D500" s="128" t="s">
        <v>102</v>
      </c>
      <c r="E500" s="128" t="s">
        <v>102</v>
      </c>
      <c r="F500" s="128" t="s">
        <v>102</v>
      </c>
      <c r="G500" s="128" t="s">
        <v>102</v>
      </c>
      <c r="H500" s="128" t="s">
        <v>102</v>
      </c>
      <c r="I500" s="128" t="s">
        <v>102</v>
      </c>
      <c r="J500" s="128" t="s">
        <v>102</v>
      </c>
      <c r="K500" s="128" t="s">
        <v>102</v>
      </c>
      <c r="L500" s="128" t="s">
        <v>102</v>
      </c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 spans="1:60" ht="15" x14ac:dyDescent="0.25">
      <c r="A501" s="120">
        <v>413104</v>
      </c>
      <c r="B501" s="96" t="s">
        <v>577</v>
      </c>
      <c r="C501" s="128" t="s">
        <v>102</v>
      </c>
      <c r="D501" s="128" t="s">
        <v>102</v>
      </c>
      <c r="E501" s="128" t="s">
        <v>102</v>
      </c>
      <c r="F501" s="128" t="s">
        <v>102</v>
      </c>
      <c r="G501" s="128" t="s">
        <v>102</v>
      </c>
      <c r="H501" s="128" t="s">
        <v>102</v>
      </c>
      <c r="I501" s="128" t="s">
        <v>102</v>
      </c>
      <c r="J501" s="128" t="s">
        <v>102</v>
      </c>
      <c r="K501" s="128" t="s">
        <v>102</v>
      </c>
      <c r="L501" s="128" t="s">
        <v>102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 spans="1:60" ht="15" x14ac:dyDescent="0.25">
      <c r="A502" s="120">
        <v>41320</v>
      </c>
      <c r="B502" s="96" t="s">
        <v>264</v>
      </c>
      <c r="C502" s="128">
        <v>0</v>
      </c>
      <c r="D502" s="128">
        <v>0</v>
      </c>
      <c r="E502" s="128">
        <v>0</v>
      </c>
      <c r="F502" s="128">
        <v>0</v>
      </c>
      <c r="G502" s="128">
        <v>0</v>
      </c>
      <c r="H502" s="128">
        <v>0</v>
      </c>
      <c r="I502" s="128">
        <v>0</v>
      </c>
      <c r="J502" s="128">
        <v>0</v>
      </c>
      <c r="K502" s="128">
        <v>0</v>
      </c>
      <c r="L502" s="128">
        <v>0</v>
      </c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 spans="1:60" ht="15" x14ac:dyDescent="0.25">
      <c r="A503" s="117">
        <v>413201</v>
      </c>
      <c r="B503" s="21" t="s">
        <v>578</v>
      </c>
      <c r="C503" s="128" t="s">
        <v>102</v>
      </c>
      <c r="D503" s="128" t="s">
        <v>102</v>
      </c>
      <c r="E503" s="128" t="s">
        <v>102</v>
      </c>
      <c r="F503" s="128" t="s">
        <v>102</v>
      </c>
      <c r="G503" s="128" t="s">
        <v>102</v>
      </c>
      <c r="H503" s="128" t="s">
        <v>102</v>
      </c>
      <c r="I503" s="128" t="s">
        <v>102</v>
      </c>
      <c r="J503" s="128" t="s">
        <v>102</v>
      </c>
      <c r="K503" s="128" t="s">
        <v>102</v>
      </c>
      <c r="L503" s="128" t="s">
        <v>102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 spans="1:60" ht="15" x14ac:dyDescent="0.25">
      <c r="A504" s="19">
        <v>413202</v>
      </c>
      <c r="B504" s="13" t="s">
        <v>579</v>
      </c>
      <c r="C504" s="128" t="s">
        <v>102</v>
      </c>
      <c r="D504" s="128" t="s">
        <v>102</v>
      </c>
      <c r="E504" s="128" t="s">
        <v>102</v>
      </c>
      <c r="F504" s="128" t="s">
        <v>102</v>
      </c>
      <c r="G504" s="128" t="s">
        <v>102</v>
      </c>
      <c r="H504" s="128" t="s">
        <v>102</v>
      </c>
      <c r="I504" s="128" t="s">
        <v>102</v>
      </c>
      <c r="J504" s="128" t="s">
        <v>102</v>
      </c>
      <c r="K504" s="128" t="s">
        <v>102</v>
      </c>
      <c r="L504" s="128" t="s">
        <v>102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 spans="1:60" ht="15" x14ac:dyDescent="0.25">
      <c r="A505" s="19">
        <v>413203</v>
      </c>
      <c r="B505" s="13" t="s">
        <v>580</v>
      </c>
      <c r="C505" s="128" t="s">
        <v>102</v>
      </c>
      <c r="D505" s="128" t="s">
        <v>102</v>
      </c>
      <c r="E505" s="128" t="s">
        <v>102</v>
      </c>
      <c r="F505" s="128" t="s">
        <v>102</v>
      </c>
      <c r="G505" s="128" t="s">
        <v>102</v>
      </c>
      <c r="H505" s="128" t="s">
        <v>102</v>
      </c>
      <c r="I505" s="128" t="s">
        <v>102</v>
      </c>
      <c r="J505" s="128" t="s">
        <v>102</v>
      </c>
      <c r="K505" s="128" t="s">
        <v>102</v>
      </c>
      <c r="L505" s="128" t="s">
        <v>102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 spans="1:60" ht="15" x14ac:dyDescent="0.25">
      <c r="A506" s="19">
        <v>413204</v>
      </c>
      <c r="B506" s="13" t="s">
        <v>581</v>
      </c>
      <c r="C506" s="128" t="s">
        <v>102</v>
      </c>
      <c r="D506" s="128" t="s">
        <v>102</v>
      </c>
      <c r="E506" s="128" t="s">
        <v>102</v>
      </c>
      <c r="F506" s="128" t="s">
        <v>102</v>
      </c>
      <c r="G506" s="128" t="s">
        <v>102</v>
      </c>
      <c r="H506" s="128" t="s">
        <v>102</v>
      </c>
      <c r="I506" s="128" t="s">
        <v>102</v>
      </c>
      <c r="J506" s="128" t="s">
        <v>102</v>
      </c>
      <c r="K506" s="128" t="s">
        <v>102</v>
      </c>
      <c r="L506" s="128" t="s">
        <v>102</v>
      </c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 spans="1:60" ht="15" x14ac:dyDescent="0.25">
      <c r="A507" s="19">
        <v>413205</v>
      </c>
      <c r="B507" s="13" t="s">
        <v>582</v>
      </c>
      <c r="C507" s="128" t="s">
        <v>102</v>
      </c>
      <c r="D507" s="128" t="s">
        <v>102</v>
      </c>
      <c r="E507" s="128" t="s">
        <v>102</v>
      </c>
      <c r="F507" s="128" t="s">
        <v>102</v>
      </c>
      <c r="G507" s="128" t="s">
        <v>102</v>
      </c>
      <c r="H507" s="128" t="s">
        <v>102</v>
      </c>
      <c r="I507" s="128" t="s">
        <v>102</v>
      </c>
      <c r="J507" s="128" t="s">
        <v>102</v>
      </c>
      <c r="K507" s="128" t="s">
        <v>102</v>
      </c>
      <c r="L507" s="128" t="s">
        <v>102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 spans="1:60" ht="15" x14ac:dyDescent="0.25">
      <c r="A508" s="19">
        <v>413206</v>
      </c>
      <c r="B508" s="13" t="s">
        <v>583</v>
      </c>
      <c r="C508" s="128" t="s">
        <v>102</v>
      </c>
      <c r="D508" s="128" t="s">
        <v>102</v>
      </c>
      <c r="E508" s="128" t="s">
        <v>102</v>
      </c>
      <c r="F508" s="128" t="s">
        <v>102</v>
      </c>
      <c r="G508" s="128" t="s">
        <v>102</v>
      </c>
      <c r="H508" s="128" t="s">
        <v>102</v>
      </c>
      <c r="I508" s="128" t="s">
        <v>102</v>
      </c>
      <c r="J508" s="128" t="s">
        <v>102</v>
      </c>
      <c r="K508" s="128" t="s">
        <v>102</v>
      </c>
      <c r="L508" s="128" t="s">
        <v>102</v>
      </c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 spans="1:60" ht="15" x14ac:dyDescent="0.25">
      <c r="A509" s="19">
        <v>413207</v>
      </c>
      <c r="B509" s="13" t="s">
        <v>584</v>
      </c>
      <c r="C509" s="128" t="s">
        <v>102</v>
      </c>
      <c r="D509" s="128" t="s">
        <v>102</v>
      </c>
      <c r="E509" s="128" t="s">
        <v>102</v>
      </c>
      <c r="F509" s="128" t="s">
        <v>102</v>
      </c>
      <c r="G509" s="128" t="s">
        <v>102</v>
      </c>
      <c r="H509" s="128" t="s">
        <v>102</v>
      </c>
      <c r="I509" s="128" t="s">
        <v>102</v>
      </c>
      <c r="J509" s="128" t="s">
        <v>102</v>
      </c>
      <c r="K509" s="128" t="s">
        <v>102</v>
      </c>
      <c r="L509" s="128" t="s">
        <v>102</v>
      </c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 spans="1:60" ht="15" x14ac:dyDescent="0.25">
      <c r="A510" s="19">
        <v>413208</v>
      </c>
      <c r="B510" s="13" t="s">
        <v>585</v>
      </c>
      <c r="C510" s="128" t="s">
        <v>102</v>
      </c>
      <c r="D510" s="128" t="s">
        <v>102</v>
      </c>
      <c r="E510" s="128" t="s">
        <v>102</v>
      </c>
      <c r="F510" s="128" t="s">
        <v>102</v>
      </c>
      <c r="G510" s="128" t="s">
        <v>102</v>
      </c>
      <c r="H510" s="128" t="s">
        <v>102</v>
      </c>
      <c r="I510" s="128" t="s">
        <v>102</v>
      </c>
      <c r="J510" s="128" t="s">
        <v>102</v>
      </c>
      <c r="K510" s="128" t="s">
        <v>102</v>
      </c>
      <c r="L510" s="128" t="s">
        <v>102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 spans="1:60" ht="15" x14ac:dyDescent="0.25">
      <c r="A511" s="19">
        <v>413209</v>
      </c>
      <c r="B511" s="13" t="s">
        <v>586</v>
      </c>
      <c r="C511" s="128" t="s">
        <v>102</v>
      </c>
      <c r="D511" s="128" t="s">
        <v>102</v>
      </c>
      <c r="E511" s="128" t="s">
        <v>102</v>
      </c>
      <c r="F511" s="128" t="s">
        <v>102</v>
      </c>
      <c r="G511" s="128" t="s">
        <v>102</v>
      </c>
      <c r="H511" s="128" t="s">
        <v>102</v>
      </c>
      <c r="I511" s="128" t="s">
        <v>102</v>
      </c>
      <c r="J511" s="128" t="s">
        <v>102</v>
      </c>
      <c r="K511" s="128" t="s">
        <v>102</v>
      </c>
      <c r="L511" s="128" t="s">
        <v>102</v>
      </c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 spans="1:60" ht="15" x14ac:dyDescent="0.25">
      <c r="A512" s="19">
        <v>413210</v>
      </c>
      <c r="B512" s="13" t="s">
        <v>587</v>
      </c>
      <c r="C512" s="128" t="s">
        <v>102</v>
      </c>
      <c r="D512" s="128" t="s">
        <v>102</v>
      </c>
      <c r="E512" s="128" t="s">
        <v>102</v>
      </c>
      <c r="F512" s="128" t="s">
        <v>102</v>
      </c>
      <c r="G512" s="128" t="s">
        <v>102</v>
      </c>
      <c r="H512" s="128" t="s">
        <v>102</v>
      </c>
      <c r="I512" s="128" t="s">
        <v>102</v>
      </c>
      <c r="J512" s="128" t="s">
        <v>102</v>
      </c>
      <c r="K512" s="128" t="s">
        <v>102</v>
      </c>
      <c r="L512" s="128" t="s">
        <v>102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 spans="1:60" ht="15" x14ac:dyDescent="0.25">
      <c r="A513" s="19">
        <v>413211</v>
      </c>
      <c r="B513" s="13" t="s">
        <v>588</v>
      </c>
      <c r="C513" s="128" t="s">
        <v>102</v>
      </c>
      <c r="D513" s="128" t="s">
        <v>102</v>
      </c>
      <c r="E513" s="128" t="s">
        <v>102</v>
      </c>
      <c r="F513" s="128" t="s">
        <v>102</v>
      </c>
      <c r="G513" s="128" t="s">
        <v>102</v>
      </c>
      <c r="H513" s="128" t="s">
        <v>102</v>
      </c>
      <c r="I513" s="128" t="s">
        <v>102</v>
      </c>
      <c r="J513" s="128" t="s">
        <v>102</v>
      </c>
      <c r="K513" s="128" t="s">
        <v>102</v>
      </c>
      <c r="L513" s="128" t="s">
        <v>102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 spans="1:60" ht="15" x14ac:dyDescent="0.25">
      <c r="A514" s="19">
        <v>413212</v>
      </c>
      <c r="B514" s="13" t="s">
        <v>589</v>
      </c>
      <c r="C514" s="128" t="s">
        <v>102</v>
      </c>
      <c r="D514" s="128" t="s">
        <v>102</v>
      </c>
      <c r="E514" s="128" t="s">
        <v>102</v>
      </c>
      <c r="F514" s="128" t="s">
        <v>102</v>
      </c>
      <c r="G514" s="128" t="s">
        <v>102</v>
      </c>
      <c r="H514" s="128" t="s">
        <v>102</v>
      </c>
      <c r="I514" s="128" t="s">
        <v>102</v>
      </c>
      <c r="J514" s="128" t="s">
        <v>102</v>
      </c>
      <c r="K514" s="128" t="s">
        <v>102</v>
      </c>
      <c r="L514" s="128" t="s">
        <v>102</v>
      </c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 spans="1:60" ht="15" x14ac:dyDescent="0.25">
      <c r="A515" s="19">
        <v>413213</v>
      </c>
      <c r="B515" s="13" t="s">
        <v>590</v>
      </c>
      <c r="C515" s="128" t="s">
        <v>102</v>
      </c>
      <c r="D515" s="128" t="s">
        <v>102</v>
      </c>
      <c r="E515" s="128" t="s">
        <v>102</v>
      </c>
      <c r="F515" s="128" t="s">
        <v>102</v>
      </c>
      <c r="G515" s="128" t="s">
        <v>102</v>
      </c>
      <c r="H515" s="128" t="s">
        <v>102</v>
      </c>
      <c r="I515" s="128" t="s">
        <v>102</v>
      </c>
      <c r="J515" s="128" t="s">
        <v>102</v>
      </c>
      <c r="K515" s="128" t="s">
        <v>102</v>
      </c>
      <c r="L515" s="128" t="s">
        <v>102</v>
      </c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 spans="1:60" ht="15" x14ac:dyDescent="0.25">
      <c r="A516" s="19">
        <v>41330</v>
      </c>
      <c r="B516" s="13" t="s">
        <v>265</v>
      </c>
      <c r="C516" s="128" t="s">
        <v>102</v>
      </c>
      <c r="D516" s="128" t="s">
        <v>102</v>
      </c>
      <c r="E516" s="128" t="s">
        <v>102</v>
      </c>
      <c r="F516" s="128" t="s">
        <v>102</v>
      </c>
      <c r="G516" s="128" t="s">
        <v>102</v>
      </c>
      <c r="H516" s="128" t="s">
        <v>102</v>
      </c>
      <c r="I516" s="128" t="s">
        <v>102</v>
      </c>
      <c r="J516" s="128" t="s">
        <v>102</v>
      </c>
      <c r="K516" s="128" t="s">
        <v>102</v>
      </c>
      <c r="L516" s="128" t="s">
        <v>102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 spans="1:60" ht="15" x14ac:dyDescent="0.25">
      <c r="A517" s="117">
        <v>41340</v>
      </c>
      <c r="B517" s="21" t="s">
        <v>266</v>
      </c>
      <c r="C517" s="128" t="s">
        <v>102</v>
      </c>
      <c r="D517" s="128" t="s">
        <v>102</v>
      </c>
      <c r="E517" s="128" t="s">
        <v>102</v>
      </c>
      <c r="F517" s="128" t="s">
        <v>102</v>
      </c>
      <c r="G517" s="128" t="s">
        <v>102</v>
      </c>
      <c r="H517" s="128" t="s">
        <v>102</v>
      </c>
      <c r="I517" s="128" t="s">
        <v>102</v>
      </c>
      <c r="J517" s="128" t="s">
        <v>102</v>
      </c>
      <c r="K517" s="128" t="s">
        <v>102</v>
      </c>
      <c r="L517" s="128" t="s">
        <v>102</v>
      </c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 spans="1:60" ht="15" x14ac:dyDescent="0.25">
      <c r="A518" s="117">
        <v>41350</v>
      </c>
      <c r="B518" s="21" t="s">
        <v>267</v>
      </c>
      <c r="C518" s="128" t="s">
        <v>102</v>
      </c>
      <c r="D518" s="128" t="s">
        <v>102</v>
      </c>
      <c r="E518" s="128" t="s">
        <v>102</v>
      </c>
      <c r="F518" s="128" t="s">
        <v>102</v>
      </c>
      <c r="G518" s="128" t="s">
        <v>102</v>
      </c>
      <c r="H518" s="128" t="s">
        <v>102</v>
      </c>
      <c r="I518" s="128" t="s">
        <v>102</v>
      </c>
      <c r="J518" s="128" t="s">
        <v>102</v>
      </c>
      <c r="K518" s="128" t="s">
        <v>102</v>
      </c>
      <c r="L518" s="128" t="s">
        <v>102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 spans="1:60" ht="15" x14ac:dyDescent="0.25">
      <c r="A519" s="117">
        <v>41360</v>
      </c>
      <c r="B519" s="21" t="s">
        <v>640</v>
      </c>
      <c r="C519" s="128">
        <v>0</v>
      </c>
      <c r="D519" s="128">
        <v>0</v>
      </c>
      <c r="E519" s="128">
        <v>45730102</v>
      </c>
      <c r="F519" s="128">
        <v>45730102</v>
      </c>
      <c r="G519" s="128">
        <v>0</v>
      </c>
      <c r="H519" s="128">
        <v>0</v>
      </c>
      <c r="I519" s="128">
        <v>0</v>
      </c>
      <c r="J519" s="128">
        <v>0</v>
      </c>
      <c r="K519" s="128">
        <v>0</v>
      </c>
      <c r="L519" s="128">
        <v>0</v>
      </c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 spans="1:60" ht="15" x14ac:dyDescent="0.25">
      <c r="A520" s="108">
        <v>41361</v>
      </c>
      <c r="B520" s="88" t="s">
        <v>268</v>
      </c>
      <c r="C520" s="78">
        <v>0</v>
      </c>
      <c r="D520" s="78">
        <v>0</v>
      </c>
      <c r="E520" s="78">
        <v>5619203</v>
      </c>
      <c r="F520" s="78">
        <v>5619203</v>
      </c>
      <c r="G520" s="78">
        <v>0</v>
      </c>
      <c r="H520" s="78">
        <v>0</v>
      </c>
      <c r="I520" s="78">
        <v>0</v>
      </c>
      <c r="J520" s="78">
        <v>0</v>
      </c>
      <c r="K520" s="78">
        <v>0</v>
      </c>
      <c r="L520" s="78">
        <v>0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 spans="1:60" ht="15" x14ac:dyDescent="0.25">
      <c r="A521" s="117">
        <v>41362</v>
      </c>
      <c r="B521" s="21" t="s">
        <v>269</v>
      </c>
      <c r="C521" s="128">
        <v>0</v>
      </c>
      <c r="D521" s="128">
        <v>0</v>
      </c>
      <c r="E521" s="128">
        <v>40110899</v>
      </c>
      <c r="F521" s="128">
        <v>40110899</v>
      </c>
      <c r="G521" s="128">
        <v>0</v>
      </c>
      <c r="H521" s="128">
        <v>0</v>
      </c>
      <c r="I521" s="128">
        <v>0</v>
      </c>
      <c r="J521" s="128">
        <v>0</v>
      </c>
      <c r="K521" s="128">
        <v>0</v>
      </c>
      <c r="L521" s="128">
        <v>0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 spans="1:60" ht="15" x14ac:dyDescent="0.25">
      <c r="A522" s="117">
        <v>41363</v>
      </c>
      <c r="B522" s="21" t="s">
        <v>654</v>
      </c>
      <c r="C522" s="128" t="s">
        <v>102</v>
      </c>
      <c r="D522" s="128" t="s">
        <v>102</v>
      </c>
      <c r="E522" s="128" t="s">
        <v>102</v>
      </c>
      <c r="F522" s="128" t="s">
        <v>102</v>
      </c>
      <c r="G522" s="128" t="s">
        <v>102</v>
      </c>
      <c r="H522" s="128" t="s">
        <v>102</v>
      </c>
      <c r="I522" s="128" t="s">
        <v>102</v>
      </c>
      <c r="J522" s="128" t="s">
        <v>102</v>
      </c>
      <c r="K522" s="128" t="s">
        <v>102</v>
      </c>
      <c r="L522" s="128" t="s">
        <v>102</v>
      </c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 spans="1:60" ht="15" x14ac:dyDescent="0.25">
      <c r="A523" s="117">
        <v>41364</v>
      </c>
      <c r="B523" s="12" t="s">
        <v>680</v>
      </c>
      <c r="C523" s="128" t="s">
        <v>102</v>
      </c>
      <c r="D523" s="128" t="s">
        <v>102</v>
      </c>
      <c r="E523" s="128" t="s">
        <v>102</v>
      </c>
      <c r="F523" s="128" t="s">
        <v>102</v>
      </c>
      <c r="G523" s="128" t="s">
        <v>102</v>
      </c>
      <c r="H523" s="128" t="s">
        <v>102</v>
      </c>
      <c r="I523" s="128" t="s">
        <v>102</v>
      </c>
      <c r="J523" s="128" t="s">
        <v>102</v>
      </c>
      <c r="K523" s="128" t="s">
        <v>102</v>
      </c>
      <c r="L523" s="128" t="s">
        <v>102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 spans="1:60" ht="15" x14ac:dyDescent="0.25">
      <c r="A524" s="117">
        <v>41365</v>
      </c>
      <c r="B524" s="13" t="s">
        <v>681</v>
      </c>
      <c r="C524" s="128" t="s">
        <v>102</v>
      </c>
      <c r="D524" s="128" t="s">
        <v>102</v>
      </c>
      <c r="E524" s="128" t="s">
        <v>102</v>
      </c>
      <c r="F524" s="128" t="s">
        <v>102</v>
      </c>
      <c r="G524" s="128" t="s">
        <v>102</v>
      </c>
      <c r="H524" s="128" t="s">
        <v>102</v>
      </c>
      <c r="I524" s="128" t="s">
        <v>102</v>
      </c>
      <c r="J524" s="128" t="s">
        <v>102</v>
      </c>
      <c r="K524" s="128" t="s">
        <v>102</v>
      </c>
      <c r="L524" s="128" t="s">
        <v>102</v>
      </c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 spans="1:60" ht="15" x14ac:dyDescent="0.25">
      <c r="A525" s="117">
        <v>41366</v>
      </c>
      <c r="B525" s="13" t="s">
        <v>682</v>
      </c>
      <c r="C525" s="128" t="s">
        <v>102</v>
      </c>
      <c r="D525" s="128" t="s">
        <v>102</v>
      </c>
      <c r="E525" s="128" t="s">
        <v>102</v>
      </c>
      <c r="F525" s="128" t="s">
        <v>102</v>
      </c>
      <c r="G525" s="128" t="s">
        <v>102</v>
      </c>
      <c r="H525" s="128" t="s">
        <v>102</v>
      </c>
      <c r="I525" s="128" t="s">
        <v>102</v>
      </c>
      <c r="J525" s="128" t="s">
        <v>102</v>
      </c>
      <c r="K525" s="128" t="s">
        <v>102</v>
      </c>
      <c r="L525" s="128" t="s">
        <v>102</v>
      </c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 spans="1:60" ht="15" x14ac:dyDescent="0.25">
      <c r="A526" s="117">
        <v>41400</v>
      </c>
      <c r="B526" s="13" t="s">
        <v>270</v>
      </c>
      <c r="C526" s="128">
        <v>0</v>
      </c>
      <c r="D526" s="128">
        <v>0</v>
      </c>
      <c r="E526" s="128">
        <v>0</v>
      </c>
      <c r="F526" s="128">
        <v>0</v>
      </c>
      <c r="G526" s="128">
        <v>0</v>
      </c>
      <c r="H526" s="128">
        <v>0</v>
      </c>
      <c r="I526" s="128">
        <v>0</v>
      </c>
      <c r="J526" s="128">
        <v>0</v>
      </c>
      <c r="K526" s="128">
        <v>0</v>
      </c>
      <c r="L526" s="128">
        <v>0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 spans="1:60" ht="15" x14ac:dyDescent="0.25">
      <c r="A527" s="108">
        <v>41410</v>
      </c>
      <c r="B527" s="88" t="s">
        <v>271</v>
      </c>
      <c r="C527" s="78" t="s">
        <v>102</v>
      </c>
      <c r="D527" s="78" t="s">
        <v>102</v>
      </c>
      <c r="E527" s="78" t="s">
        <v>102</v>
      </c>
      <c r="F527" s="78" t="s">
        <v>102</v>
      </c>
      <c r="G527" s="78" t="s">
        <v>102</v>
      </c>
      <c r="H527" s="78" t="s">
        <v>102</v>
      </c>
      <c r="I527" s="78" t="s">
        <v>102</v>
      </c>
      <c r="J527" s="78" t="s">
        <v>102</v>
      </c>
      <c r="K527" s="78" t="s">
        <v>102</v>
      </c>
      <c r="L527" s="78" t="s">
        <v>102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 spans="1:60" ht="15" x14ac:dyDescent="0.25">
      <c r="A528" s="117">
        <v>41420</v>
      </c>
      <c r="B528" s="21" t="s">
        <v>272</v>
      </c>
      <c r="C528" s="128" t="s">
        <v>102</v>
      </c>
      <c r="D528" s="128" t="s">
        <v>102</v>
      </c>
      <c r="E528" s="128" t="s">
        <v>102</v>
      </c>
      <c r="F528" s="128" t="s">
        <v>102</v>
      </c>
      <c r="G528" s="128" t="s">
        <v>102</v>
      </c>
      <c r="H528" s="128" t="s">
        <v>102</v>
      </c>
      <c r="I528" s="128" t="s">
        <v>102</v>
      </c>
      <c r="J528" s="128" t="s">
        <v>102</v>
      </c>
      <c r="K528" s="128" t="s">
        <v>102</v>
      </c>
      <c r="L528" s="128" t="s">
        <v>102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 spans="1:60" ht="15" x14ac:dyDescent="0.25">
      <c r="A529" s="117">
        <v>41430</v>
      </c>
      <c r="B529" s="21" t="s">
        <v>273</v>
      </c>
      <c r="C529" s="128" t="s">
        <v>102</v>
      </c>
      <c r="D529" s="128" t="s">
        <v>102</v>
      </c>
      <c r="E529" s="128" t="s">
        <v>102</v>
      </c>
      <c r="F529" s="128" t="s">
        <v>102</v>
      </c>
      <c r="G529" s="128" t="s">
        <v>102</v>
      </c>
      <c r="H529" s="128" t="s">
        <v>102</v>
      </c>
      <c r="I529" s="128" t="s">
        <v>102</v>
      </c>
      <c r="J529" s="128" t="s">
        <v>102</v>
      </c>
      <c r="K529" s="128" t="s">
        <v>102</v>
      </c>
      <c r="L529" s="128" t="s">
        <v>102</v>
      </c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 spans="1:60" ht="15" x14ac:dyDescent="0.25">
      <c r="A530" s="117">
        <v>41440</v>
      </c>
      <c r="B530" s="21" t="s">
        <v>274</v>
      </c>
      <c r="C530" s="128" t="s">
        <v>102</v>
      </c>
      <c r="D530" s="128" t="s">
        <v>102</v>
      </c>
      <c r="E530" s="128" t="s">
        <v>102</v>
      </c>
      <c r="F530" s="128" t="s">
        <v>102</v>
      </c>
      <c r="G530" s="128" t="s">
        <v>102</v>
      </c>
      <c r="H530" s="128" t="s">
        <v>102</v>
      </c>
      <c r="I530" s="128" t="s">
        <v>102</v>
      </c>
      <c r="J530" s="128" t="s">
        <v>102</v>
      </c>
      <c r="K530" s="128" t="s">
        <v>102</v>
      </c>
      <c r="L530" s="128" t="s">
        <v>102</v>
      </c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 spans="1:60" ht="15" x14ac:dyDescent="0.25">
      <c r="A531" s="117">
        <v>41450</v>
      </c>
      <c r="B531" s="21" t="s">
        <v>275</v>
      </c>
      <c r="C531" s="128" t="s">
        <v>102</v>
      </c>
      <c r="D531" s="128" t="s">
        <v>102</v>
      </c>
      <c r="E531" s="128" t="s">
        <v>102</v>
      </c>
      <c r="F531" s="128" t="s">
        <v>102</v>
      </c>
      <c r="G531" s="128" t="s">
        <v>102</v>
      </c>
      <c r="H531" s="128" t="s">
        <v>102</v>
      </c>
      <c r="I531" s="128" t="s">
        <v>102</v>
      </c>
      <c r="J531" s="128" t="s">
        <v>102</v>
      </c>
      <c r="K531" s="128" t="s">
        <v>102</v>
      </c>
      <c r="L531" s="128" t="s">
        <v>102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 spans="1:60" ht="15" x14ac:dyDescent="0.25">
      <c r="A532" s="117">
        <v>42000</v>
      </c>
      <c r="B532" s="21" t="s">
        <v>276</v>
      </c>
      <c r="C532" s="128">
        <v>0</v>
      </c>
      <c r="D532" s="128">
        <v>0</v>
      </c>
      <c r="E532" s="128">
        <v>0</v>
      </c>
      <c r="F532" s="128">
        <v>0</v>
      </c>
      <c r="G532" s="128">
        <v>0</v>
      </c>
      <c r="H532" s="128">
        <v>0</v>
      </c>
      <c r="I532" s="128">
        <v>0</v>
      </c>
      <c r="J532" s="128">
        <v>0</v>
      </c>
      <c r="K532" s="128">
        <v>0</v>
      </c>
      <c r="L532" s="128">
        <v>0</v>
      </c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 spans="1:60" ht="15" x14ac:dyDescent="0.25">
      <c r="A533" s="105">
        <v>42100</v>
      </c>
      <c r="B533" s="88" t="s">
        <v>277</v>
      </c>
      <c r="C533" s="78">
        <v>0</v>
      </c>
      <c r="D533" s="78">
        <v>0</v>
      </c>
      <c r="E533" s="78">
        <v>0</v>
      </c>
      <c r="F533" s="78">
        <v>0</v>
      </c>
      <c r="G533" s="78">
        <v>0</v>
      </c>
      <c r="H533" s="78">
        <v>0</v>
      </c>
      <c r="I533" s="78">
        <v>0</v>
      </c>
      <c r="J533" s="78">
        <v>0</v>
      </c>
      <c r="K533" s="78">
        <v>0</v>
      </c>
      <c r="L533" s="78">
        <v>0</v>
      </c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 spans="1:60" ht="15" x14ac:dyDescent="0.25">
      <c r="A534" s="108">
        <v>42110</v>
      </c>
      <c r="B534" s="88" t="s">
        <v>129</v>
      </c>
      <c r="C534" s="78">
        <v>0</v>
      </c>
      <c r="D534" s="78">
        <v>0</v>
      </c>
      <c r="E534" s="78">
        <v>0</v>
      </c>
      <c r="F534" s="78">
        <v>0</v>
      </c>
      <c r="G534" s="78">
        <v>0</v>
      </c>
      <c r="H534" s="78">
        <v>0</v>
      </c>
      <c r="I534" s="78">
        <v>0</v>
      </c>
      <c r="J534" s="78">
        <v>0</v>
      </c>
      <c r="K534" s="78">
        <v>0</v>
      </c>
      <c r="L534" s="78">
        <v>0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 spans="1:60" ht="15" x14ac:dyDescent="0.25">
      <c r="A535" s="108">
        <v>42111</v>
      </c>
      <c r="B535" s="88" t="s">
        <v>246</v>
      </c>
      <c r="C535" s="78" t="s">
        <v>102</v>
      </c>
      <c r="D535" s="78" t="s">
        <v>102</v>
      </c>
      <c r="E535" s="78" t="s">
        <v>102</v>
      </c>
      <c r="F535" s="78" t="s">
        <v>102</v>
      </c>
      <c r="G535" s="78" t="s">
        <v>102</v>
      </c>
      <c r="H535" s="78" t="s">
        <v>102</v>
      </c>
      <c r="I535" s="78" t="s">
        <v>102</v>
      </c>
      <c r="J535" s="78" t="s">
        <v>102</v>
      </c>
      <c r="K535" s="78" t="s">
        <v>102</v>
      </c>
      <c r="L535" s="78" t="s">
        <v>102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 spans="1:60" ht="15" x14ac:dyDescent="0.25">
      <c r="A536" s="20">
        <v>42112</v>
      </c>
      <c r="B536" s="21" t="s">
        <v>247</v>
      </c>
      <c r="C536" s="128" t="s">
        <v>102</v>
      </c>
      <c r="D536" s="128" t="s">
        <v>102</v>
      </c>
      <c r="E536" s="128" t="s">
        <v>102</v>
      </c>
      <c r="F536" s="128" t="s">
        <v>102</v>
      </c>
      <c r="G536" s="128" t="s">
        <v>102</v>
      </c>
      <c r="H536" s="128" t="s">
        <v>102</v>
      </c>
      <c r="I536" s="128" t="s">
        <v>102</v>
      </c>
      <c r="J536" s="128" t="s">
        <v>102</v>
      </c>
      <c r="K536" s="128" t="s">
        <v>102</v>
      </c>
      <c r="L536" s="128" t="s">
        <v>102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 spans="1:60" ht="15" x14ac:dyDescent="0.25">
      <c r="A537" s="20">
        <v>42113</v>
      </c>
      <c r="B537" s="21" t="s">
        <v>248</v>
      </c>
      <c r="C537" s="128" t="s">
        <v>102</v>
      </c>
      <c r="D537" s="128" t="s">
        <v>102</v>
      </c>
      <c r="E537" s="128" t="s">
        <v>102</v>
      </c>
      <c r="F537" s="128" t="s">
        <v>102</v>
      </c>
      <c r="G537" s="128" t="s">
        <v>102</v>
      </c>
      <c r="H537" s="128" t="s">
        <v>102</v>
      </c>
      <c r="I537" s="128" t="s">
        <v>102</v>
      </c>
      <c r="J537" s="128" t="s">
        <v>102</v>
      </c>
      <c r="K537" s="128" t="s">
        <v>102</v>
      </c>
      <c r="L537" s="128" t="s">
        <v>102</v>
      </c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 spans="1:60" ht="15" x14ac:dyDescent="0.25">
      <c r="A538" s="20">
        <v>42120</v>
      </c>
      <c r="B538" s="21" t="s">
        <v>135</v>
      </c>
      <c r="C538" s="128">
        <v>0</v>
      </c>
      <c r="D538" s="128">
        <v>0</v>
      </c>
      <c r="E538" s="128">
        <v>0</v>
      </c>
      <c r="F538" s="128">
        <v>0</v>
      </c>
      <c r="G538" s="128">
        <v>0</v>
      </c>
      <c r="H538" s="128">
        <v>0</v>
      </c>
      <c r="I538" s="128">
        <v>0</v>
      </c>
      <c r="J538" s="128">
        <v>0</v>
      </c>
      <c r="K538" s="128">
        <v>0</v>
      </c>
      <c r="L538" s="128">
        <v>0</v>
      </c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 spans="1:60" ht="15" x14ac:dyDescent="0.25">
      <c r="A539" s="121">
        <v>42121</v>
      </c>
      <c r="B539" s="94" t="s">
        <v>246</v>
      </c>
      <c r="C539" s="78" t="s">
        <v>102</v>
      </c>
      <c r="D539" s="78" t="s">
        <v>102</v>
      </c>
      <c r="E539" s="78" t="s">
        <v>102</v>
      </c>
      <c r="F539" s="78" t="s">
        <v>102</v>
      </c>
      <c r="G539" s="78" t="s">
        <v>102</v>
      </c>
      <c r="H539" s="78" t="s">
        <v>102</v>
      </c>
      <c r="I539" s="78" t="s">
        <v>102</v>
      </c>
      <c r="J539" s="78" t="s">
        <v>102</v>
      </c>
      <c r="K539" s="78" t="s">
        <v>102</v>
      </c>
      <c r="L539" s="78" t="s">
        <v>102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 spans="1:60" ht="15" x14ac:dyDescent="0.25">
      <c r="A540" s="20">
        <v>42122</v>
      </c>
      <c r="B540" s="21" t="s">
        <v>247</v>
      </c>
      <c r="C540" s="128" t="s">
        <v>102</v>
      </c>
      <c r="D540" s="128" t="s">
        <v>102</v>
      </c>
      <c r="E540" s="128" t="s">
        <v>102</v>
      </c>
      <c r="F540" s="128" t="s">
        <v>102</v>
      </c>
      <c r="G540" s="128" t="s">
        <v>102</v>
      </c>
      <c r="H540" s="128" t="s">
        <v>102</v>
      </c>
      <c r="I540" s="128" t="s">
        <v>102</v>
      </c>
      <c r="J540" s="128" t="s">
        <v>102</v>
      </c>
      <c r="K540" s="128" t="s">
        <v>102</v>
      </c>
      <c r="L540" s="128" t="s">
        <v>102</v>
      </c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 spans="1:60" ht="15" x14ac:dyDescent="0.25">
      <c r="A541" s="20">
        <v>42123</v>
      </c>
      <c r="B541" s="21" t="s">
        <v>248</v>
      </c>
      <c r="C541" s="128" t="s">
        <v>102</v>
      </c>
      <c r="D541" s="128" t="s">
        <v>102</v>
      </c>
      <c r="E541" s="128" t="s">
        <v>102</v>
      </c>
      <c r="F541" s="128" t="s">
        <v>102</v>
      </c>
      <c r="G541" s="128" t="s">
        <v>102</v>
      </c>
      <c r="H541" s="128" t="s">
        <v>102</v>
      </c>
      <c r="I541" s="128" t="s">
        <v>102</v>
      </c>
      <c r="J541" s="128" t="s">
        <v>102</v>
      </c>
      <c r="K541" s="128" t="s">
        <v>102</v>
      </c>
      <c r="L541" s="128" t="s">
        <v>102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 spans="1:60" ht="15" x14ac:dyDescent="0.25">
      <c r="A542" s="20">
        <v>42200</v>
      </c>
      <c r="B542" s="21" t="s">
        <v>213</v>
      </c>
      <c r="C542" s="128">
        <v>0</v>
      </c>
      <c r="D542" s="128">
        <v>0</v>
      </c>
      <c r="E542" s="128">
        <v>0</v>
      </c>
      <c r="F542" s="128">
        <v>0</v>
      </c>
      <c r="G542" s="128">
        <v>0</v>
      </c>
      <c r="H542" s="128">
        <v>0</v>
      </c>
      <c r="I542" s="128">
        <v>0</v>
      </c>
      <c r="J542" s="128">
        <v>0</v>
      </c>
      <c r="K542" s="128">
        <v>0</v>
      </c>
      <c r="L542" s="128">
        <v>0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 spans="1:60" ht="15" x14ac:dyDescent="0.25">
      <c r="A543" s="108">
        <v>42210</v>
      </c>
      <c r="B543" s="88" t="s">
        <v>129</v>
      </c>
      <c r="C543" s="78">
        <v>0</v>
      </c>
      <c r="D543" s="78">
        <v>0</v>
      </c>
      <c r="E543" s="78">
        <v>0</v>
      </c>
      <c r="F543" s="78">
        <v>0</v>
      </c>
      <c r="G543" s="78">
        <v>0</v>
      </c>
      <c r="H543" s="78">
        <v>0</v>
      </c>
      <c r="I543" s="78">
        <v>0</v>
      </c>
      <c r="J543" s="78">
        <v>0</v>
      </c>
      <c r="K543" s="78">
        <v>0</v>
      </c>
      <c r="L543" s="78">
        <v>0</v>
      </c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 spans="1:60" ht="15" x14ac:dyDescent="0.25">
      <c r="A544" s="108">
        <v>42211</v>
      </c>
      <c r="B544" s="88" t="s">
        <v>250</v>
      </c>
      <c r="C544" s="78" t="s">
        <v>102</v>
      </c>
      <c r="D544" s="78" t="s">
        <v>102</v>
      </c>
      <c r="E544" s="78" t="s">
        <v>102</v>
      </c>
      <c r="F544" s="78" t="s">
        <v>102</v>
      </c>
      <c r="G544" s="78" t="s">
        <v>102</v>
      </c>
      <c r="H544" s="78" t="s">
        <v>102</v>
      </c>
      <c r="I544" s="78" t="s">
        <v>102</v>
      </c>
      <c r="J544" s="78" t="s">
        <v>102</v>
      </c>
      <c r="K544" s="78" t="s">
        <v>102</v>
      </c>
      <c r="L544" s="78" t="s">
        <v>102</v>
      </c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 spans="1:60" ht="15" x14ac:dyDescent="0.25">
      <c r="A545" s="117">
        <v>42212</v>
      </c>
      <c r="B545" s="21" t="s">
        <v>278</v>
      </c>
      <c r="C545" s="128" t="s">
        <v>102</v>
      </c>
      <c r="D545" s="128" t="s">
        <v>102</v>
      </c>
      <c r="E545" s="128" t="s">
        <v>102</v>
      </c>
      <c r="F545" s="128" t="s">
        <v>102</v>
      </c>
      <c r="G545" s="128" t="s">
        <v>102</v>
      </c>
      <c r="H545" s="128" t="s">
        <v>102</v>
      </c>
      <c r="I545" s="128" t="s">
        <v>102</v>
      </c>
      <c r="J545" s="128" t="s">
        <v>102</v>
      </c>
      <c r="K545" s="128" t="s">
        <v>102</v>
      </c>
      <c r="L545" s="128" t="s">
        <v>102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 spans="1:60" ht="15" x14ac:dyDescent="0.25">
      <c r="A546" s="117">
        <v>42213</v>
      </c>
      <c r="B546" s="21" t="s">
        <v>251</v>
      </c>
      <c r="C546" s="128" t="s">
        <v>102</v>
      </c>
      <c r="D546" s="128" t="s">
        <v>102</v>
      </c>
      <c r="E546" s="128" t="s">
        <v>102</v>
      </c>
      <c r="F546" s="128" t="s">
        <v>102</v>
      </c>
      <c r="G546" s="128" t="s">
        <v>102</v>
      </c>
      <c r="H546" s="128" t="s">
        <v>102</v>
      </c>
      <c r="I546" s="128" t="s">
        <v>102</v>
      </c>
      <c r="J546" s="128" t="s">
        <v>102</v>
      </c>
      <c r="K546" s="128" t="s">
        <v>102</v>
      </c>
      <c r="L546" s="128" t="s">
        <v>102</v>
      </c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 spans="1:60" ht="15" x14ac:dyDescent="0.25">
      <c r="A547" s="117">
        <v>42214</v>
      </c>
      <c r="B547" s="21" t="s">
        <v>252</v>
      </c>
      <c r="C547" s="128" t="s">
        <v>102</v>
      </c>
      <c r="D547" s="128" t="s">
        <v>102</v>
      </c>
      <c r="E547" s="128" t="s">
        <v>102</v>
      </c>
      <c r="F547" s="128" t="s">
        <v>102</v>
      </c>
      <c r="G547" s="128" t="s">
        <v>102</v>
      </c>
      <c r="H547" s="128" t="s">
        <v>102</v>
      </c>
      <c r="I547" s="128" t="s">
        <v>102</v>
      </c>
      <c r="J547" s="128" t="s">
        <v>102</v>
      </c>
      <c r="K547" s="128" t="s">
        <v>102</v>
      </c>
      <c r="L547" s="128" t="s">
        <v>102</v>
      </c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 spans="1:60" ht="15" x14ac:dyDescent="0.25">
      <c r="A548" s="117">
        <v>42215</v>
      </c>
      <c r="B548" s="21" t="s">
        <v>253</v>
      </c>
      <c r="C548" s="128" t="s">
        <v>102</v>
      </c>
      <c r="D548" s="128" t="s">
        <v>102</v>
      </c>
      <c r="E548" s="128" t="s">
        <v>102</v>
      </c>
      <c r="F548" s="128" t="s">
        <v>102</v>
      </c>
      <c r="G548" s="128" t="s">
        <v>102</v>
      </c>
      <c r="H548" s="128" t="s">
        <v>102</v>
      </c>
      <c r="I548" s="128" t="s">
        <v>102</v>
      </c>
      <c r="J548" s="128" t="s">
        <v>102</v>
      </c>
      <c r="K548" s="128" t="s">
        <v>102</v>
      </c>
      <c r="L548" s="128" t="s">
        <v>102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 spans="1:60" ht="15" x14ac:dyDescent="0.25">
      <c r="A549" s="117">
        <v>42216</v>
      </c>
      <c r="B549" s="21" t="s">
        <v>254</v>
      </c>
      <c r="C549" s="128" t="s">
        <v>102</v>
      </c>
      <c r="D549" s="128" t="s">
        <v>102</v>
      </c>
      <c r="E549" s="128" t="s">
        <v>102</v>
      </c>
      <c r="F549" s="128" t="s">
        <v>102</v>
      </c>
      <c r="G549" s="128" t="s">
        <v>102</v>
      </c>
      <c r="H549" s="128" t="s">
        <v>102</v>
      </c>
      <c r="I549" s="128" t="s">
        <v>102</v>
      </c>
      <c r="J549" s="128" t="s">
        <v>102</v>
      </c>
      <c r="K549" s="128" t="s">
        <v>102</v>
      </c>
      <c r="L549" s="128" t="s">
        <v>102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 spans="1:60" ht="15" x14ac:dyDescent="0.25">
      <c r="A550" s="117">
        <v>42217</v>
      </c>
      <c r="B550" s="21" t="s">
        <v>255</v>
      </c>
      <c r="C550" s="128" t="s">
        <v>102</v>
      </c>
      <c r="D550" s="128" t="s">
        <v>102</v>
      </c>
      <c r="E550" s="128" t="s">
        <v>102</v>
      </c>
      <c r="F550" s="128" t="s">
        <v>102</v>
      </c>
      <c r="G550" s="128" t="s">
        <v>102</v>
      </c>
      <c r="H550" s="128" t="s">
        <v>102</v>
      </c>
      <c r="I550" s="128" t="s">
        <v>102</v>
      </c>
      <c r="J550" s="128" t="s">
        <v>102</v>
      </c>
      <c r="K550" s="128" t="s">
        <v>102</v>
      </c>
      <c r="L550" s="128" t="s">
        <v>102</v>
      </c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 spans="1:60" ht="15" x14ac:dyDescent="0.25">
      <c r="A551" s="117">
        <v>42220</v>
      </c>
      <c r="B551" s="21" t="s">
        <v>135</v>
      </c>
      <c r="C551" s="128">
        <v>0</v>
      </c>
      <c r="D551" s="128">
        <v>0</v>
      </c>
      <c r="E551" s="128">
        <v>0</v>
      </c>
      <c r="F551" s="128">
        <v>0</v>
      </c>
      <c r="G551" s="128">
        <v>0</v>
      </c>
      <c r="H551" s="128">
        <v>0</v>
      </c>
      <c r="I551" s="128">
        <v>0</v>
      </c>
      <c r="J551" s="128">
        <v>0</v>
      </c>
      <c r="K551" s="128">
        <v>0</v>
      </c>
      <c r="L551" s="128">
        <v>0</v>
      </c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 spans="1:60" ht="15" x14ac:dyDescent="0.25">
      <c r="A552" s="108">
        <v>42221</v>
      </c>
      <c r="B552" s="88" t="s">
        <v>279</v>
      </c>
      <c r="C552" s="78" t="s">
        <v>102</v>
      </c>
      <c r="D552" s="78" t="s">
        <v>102</v>
      </c>
      <c r="E552" s="78" t="s">
        <v>102</v>
      </c>
      <c r="F552" s="78" t="s">
        <v>102</v>
      </c>
      <c r="G552" s="78" t="s">
        <v>102</v>
      </c>
      <c r="H552" s="78" t="s">
        <v>102</v>
      </c>
      <c r="I552" s="78" t="s">
        <v>102</v>
      </c>
      <c r="J552" s="78" t="s">
        <v>102</v>
      </c>
      <c r="K552" s="78" t="s">
        <v>102</v>
      </c>
      <c r="L552" s="78" t="s">
        <v>102</v>
      </c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 spans="1:60" ht="15" x14ac:dyDescent="0.25">
      <c r="A553" s="117">
        <v>42222</v>
      </c>
      <c r="B553" s="21" t="s">
        <v>280</v>
      </c>
      <c r="C553" s="128" t="s">
        <v>102</v>
      </c>
      <c r="D553" s="128" t="s">
        <v>102</v>
      </c>
      <c r="E553" s="128" t="s">
        <v>102</v>
      </c>
      <c r="F553" s="128" t="s">
        <v>102</v>
      </c>
      <c r="G553" s="128" t="s">
        <v>102</v>
      </c>
      <c r="H553" s="128" t="s">
        <v>102</v>
      </c>
      <c r="I553" s="128" t="s">
        <v>102</v>
      </c>
      <c r="J553" s="128" t="s">
        <v>102</v>
      </c>
      <c r="K553" s="128" t="s">
        <v>102</v>
      </c>
      <c r="L553" s="128" t="s">
        <v>102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 spans="1:60" ht="15" x14ac:dyDescent="0.25">
      <c r="A554" s="117">
        <v>42223</v>
      </c>
      <c r="B554" s="21" t="s">
        <v>258</v>
      </c>
      <c r="C554" s="128" t="s">
        <v>102</v>
      </c>
      <c r="D554" s="128" t="s">
        <v>102</v>
      </c>
      <c r="E554" s="128" t="s">
        <v>102</v>
      </c>
      <c r="F554" s="128" t="s">
        <v>102</v>
      </c>
      <c r="G554" s="128" t="s">
        <v>102</v>
      </c>
      <c r="H554" s="128" t="s">
        <v>102</v>
      </c>
      <c r="I554" s="128" t="s">
        <v>102</v>
      </c>
      <c r="J554" s="128" t="s">
        <v>102</v>
      </c>
      <c r="K554" s="128" t="s">
        <v>102</v>
      </c>
      <c r="L554" s="128" t="s">
        <v>102</v>
      </c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 spans="1:60" ht="15" x14ac:dyDescent="0.25">
      <c r="A555" s="117">
        <v>42224</v>
      </c>
      <c r="B555" s="21" t="s">
        <v>259</v>
      </c>
      <c r="C555" s="128" t="s">
        <v>102</v>
      </c>
      <c r="D555" s="128" t="s">
        <v>102</v>
      </c>
      <c r="E555" s="128" t="s">
        <v>102</v>
      </c>
      <c r="F555" s="128" t="s">
        <v>102</v>
      </c>
      <c r="G555" s="128" t="s">
        <v>102</v>
      </c>
      <c r="H555" s="128" t="s">
        <v>102</v>
      </c>
      <c r="I555" s="128" t="s">
        <v>102</v>
      </c>
      <c r="J555" s="128" t="s">
        <v>102</v>
      </c>
      <c r="K555" s="128" t="s">
        <v>102</v>
      </c>
      <c r="L555" s="128" t="s">
        <v>102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 spans="1:60" ht="15" x14ac:dyDescent="0.25">
      <c r="A556" s="117">
        <v>42225</v>
      </c>
      <c r="B556" s="21" t="s">
        <v>260</v>
      </c>
      <c r="C556" s="128" t="s">
        <v>102</v>
      </c>
      <c r="D556" s="128" t="s">
        <v>102</v>
      </c>
      <c r="E556" s="128" t="s">
        <v>102</v>
      </c>
      <c r="F556" s="128" t="s">
        <v>102</v>
      </c>
      <c r="G556" s="128" t="s">
        <v>102</v>
      </c>
      <c r="H556" s="128" t="s">
        <v>102</v>
      </c>
      <c r="I556" s="128" t="s">
        <v>102</v>
      </c>
      <c r="J556" s="128" t="s">
        <v>102</v>
      </c>
      <c r="K556" s="128" t="s">
        <v>102</v>
      </c>
      <c r="L556" s="128" t="s">
        <v>102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 spans="1:60" ht="15" x14ac:dyDescent="0.25">
      <c r="A557" s="117">
        <v>42226</v>
      </c>
      <c r="B557" s="21" t="s">
        <v>261</v>
      </c>
      <c r="C557" s="128" t="s">
        <v>102</v>
      </c>
      <c r="D557" s="128" t="s">
        <v>102</v>
      </c>
      <c r="E557" s="128" t="s">
        <v>102</v>
      </c>
      <c r="F557" s="128" t="s">
        <v>102</v>
      </c>
      <c r="G557" s="128" t="s">
        <v>102</v>
      </c>
      <c r="H557" s="128" t="s">
        <v>102</v>
      </c>
      <c r="I557" s="128" t="s">
        <v>102</v>
      </c>
      <c r="J557" s="128" t="s">
        <v>102</v>
      </c>
      <c r="K557" s="128" t="s">
        <v>102</v>
      </c>
      <c r="L557" s="128" t="s">
        <v>102</v>
      </c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 spans="1:60" ht="15" x14ac:dyDescent="0.25">
      <c r="A558" s="117">
        <v>42227</v>
      </c>
      <c r="B558" s="21" t="s">
        <v>628</v>
      </c>
      <c r="C558" s="128" t="s">
        <v>102</v>
      </c>
      <c r="D558" s="128" t="s">
        <v>102</v>
      </c>
      <c r="E558" s="128" t="s">
        <v>102</v>
      </c>
      <c r="F558" s="128" t="s">
        <v>102</v>
      </c>
      <c r="G558" s="128" t="s">
        <v>102</v>
      </c>
      <c r="H558" s="128" t="s">
        <v>102</v>
      </c>
      <c r="I558" s="128" t="s">
        <v>102</v>
      </c>
      <c r="J558" s="128" t="s">
        <v>102</v>
      </c>
      <c r="K558" s="128" t="s">
        <v>102</v>
      </c>
      <c r="L558" s="128" t="s">
        <v>102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 spans="1:60" ht="15" x14ac:dyDescent="0.25">
      <c r="A559" s="68">
        <v>42228</v>
      </c>
      <c r="B559" s="97" t="s">
        <v>683</v>
      </c>
      <c r="C559" s="128" t="s">
        <v>102</v>
      </c>
      <c r="D559" s="128" t="s">
        <v>102</v>
      </c>
      <c r="E559" s="128" t="s">
        <v>102</v>
      </c>
      <c r="F559" s="128" t="s">
        <v>102</v>
      </c>
      <c r="G559" s="128" t="s">
        <v>102</v>
      </c>
      <c r="H559" s="128" t="s">
        <v>102</v>
      </c>
      <c r="I559" s="128" t="s">
        <v>102</v>
      </c>
      <c r="J559" s="128" t="s">
        <v>102</v>
      </c>
      <c r="K559" s="128" t="s">
        <v>102</v>
      </c>
      <c r="L559" s="128" t="s">
        <v>102</v>
      </c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 spans="1:60" ht="15" x14ac:dyDescent="0.25">
      <c r="A560" s="122">
        <v>42229</v>
      </c>
      <c r="B560" s="99" t="s">
        <v>684</v>
      </c>
      <c r="C560" s="128" t="s">
        <v>102</v>
      </c>
      <c r="D560" s="128" t="s">
        <v>102</v>
      </c>
      <c r="E560" s="128" t="s">
        <v>102</v>
      </c>
      <c r="F560" s="128" t="s">
        <v>102</v>
      </c>
      <c r="G560" s="128" t="s">
        <v>102</v>
      </c>
      <c r="H560" s="128" t="s">
        <v>102</v>
      </c>
      <c r="I560" s="128" t="s">
        <v>102</v>
      </c>
      <c r="J560" s="128" t="s">
        <v>102</v>
      </c>
      <c r="K560" s="128" t="s">
        <v>102</v>
      </c>
      <c r="L560" s="128" t="s">
        <v>102</v>
      </c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 spans="1:60" ht="15" x14ac:dyDescent="0.25">
      <c r="A561" s="68">
        <v>42230</v>
      </c>
      <c r="B561" s="99" t="s">
        <v>685</v>
      </c>
      <c r="C561" s="128" t="s">
        <v>102</v>
      </c>
      <c r="D561" s="128" t="s">
        <v>102</v>
      </c>
      <c r="E561" s="128" t="s">
        <v>102</v>
      </c>
      <c r="F561" s="128" t="s">
        <v>102</v>
      </c>
      <c r="G561" s="128" t="s">
        <v>102</v>
      </c>
      <c r="H561" s="128" t="s">
        <v>102</v>
      </c>
      <c r="I561" s="128" t="s">
        <v>102</v>
      </c>
      <c r="J561" s="128" t="s">
        <v>102</v>
      </c>
      <c r="K561" s="128" t="s">
        <v>102</v>
      </c>
      <c r="L561" s="128" t="s">
        <v>102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 spans="1:60" ht="15" x14ac:dyDescent="0.25">
      <c r="A562" s="68">
        <v>42231</v>
      </c>
      <c r="B562" s="99" t="s">
        <v>655</v>
      </c>
      <c r="C562" s="128" t="s">
        <v>102</v>
      </c>
      <c r="D562" s="128" t="s">
        <v>102</v>
      </c>
      <c r="E562" s="128" t="s">
        <v>102</v>
      </c>
      <c r="F562" s="128" t="s">
        <v>102</v>
      </c>
      <c r="G562" s="128" t="s">
        <v>102</v>
      </c>
      <c r="H562" s="128" t="s">
        <v>102</v>
      </c>
      <c r="I562" s="128" t="s">
        <v>102</v>
      </c>
      <c r="J562" s="128" t="s">
        <v>102</v>
      </c>
      <c r="K562" s="128" t="s">
        <v>102</v>
      </c>
      <c r="L562" s="128" t="s">
        <v>102</v>
      </c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 spans="1:60" ht="15" x14ac:dyDescent="0.25">
      <c r="A563" s="123">
        <v>5</v>
      </c>
      <c r="B563" s="99" t="s">
        <v>281</v>
      </c>
      <c r="C563" s="128">
        <v>0</v>
      </c>
      <c r="D563" s="128">
        <v>6675292994.21</v>
      </c>
      <c r="E563" s="128">
        <v>0</v>
      </c>
      <c r="F563" s="128">
        <v>0</v>
      </c>
      <c r="G563" s="128">
        <v>0</v>
      </c>
      <c r="H563" s="128">
        <v>6675292994.21</v>
      </c>
      <c r="I563" s="128">
        <v>0</v>
      </c>
      <c r="J563" s="128">
        <v>-81502513.870000005</v>
      </c>
      <c r="K563" s="128">
        <v>0</v>
      </c>
      <c r="L563" s="128">
        <v>6593790480.3400002</v>
      </c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 spans="1:60" ht="15" x14ac:dyDescent="0.25">
      <c r="A564" s="108">
        <v>51000</v>
      </c>
      <c r="B564" s="88" t="s">
        <v>282</v>
      </c>
      <c r="C564" s="78">
        <v>0</v>
      </c>
      <c r="D564" s="78">
        <v>6675292994.21</v>
      </c>
      <c r="E564" s="78">
        <v>0</v>
      </c>
      <c r="F564" s="78">
        <v>0</v>
      </c>
      <c r="G564" s="78">
        <v>0</v>
      </c>
      <c r="H564" s="78">
        <v>6675292994.21</v>
      </c>
      <c r="I564" s="78">
        <v>0</v>
      </c>
      <c r="J564" s="78">
        <v>-81502513.870000005</v>
      </c>
      <c r="K564" s="78">
        <v>0</v>
      </c>
      <c r="L564" s="78">
        <v>6593790480.3400002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 spans="1:60" ht="25.5" x14ac:dyDescent="0.25">
      <c r="A565" s="105">
        <v>51100</v>
      </c>
      <c r="B565" s="88" t="s">
        <v>639</v>
      </c>
      <c r="C565" s="78">
        <v>0</v>
      </c>
      <c r="D565" s="78">
        <v>1518812037.1099999</v>
      </c>
      <c r="E565" s="78">
        <v>0</v>
      </c>
      <c r="F565" s="78">
        <v>0</v>
      </c>
      <c r="G565" s="78">
        <v>0</v>
      </c>
      <c r="H565" s="78">
        <v>1518812037.1099999</v>
      </c>
      <c r="I565" s="78">
        <v>0</v>
      </c>
      <c r="J565" s="78">
        <v>0</v>
      </c>
      <c r="K565" s="78">
        <v>0</v>
      </c>
      <c r="L565" s="78">
        <v>1518812037.1099999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 spans="1:60" ht="15" x14ac:dyDescent="0.25">
      <c r="A566" s="124">
        <v>51101</v>
      </c>
      <c r="B566" s="101" t="s">
        <v>686</v>
      </c>
      <c r="C566" s="78">
        <v>0</v>
      </c>
      <c r="D566" s="78">
        <v>1518812037.1099999</v>
      </c>
      <c r="E566" s="78">
        <v>0</v>
      </c>
      <c r="F566" s="78">
        <v>0</v>
      </c>
      <c r="G566" s="78">
        <v>0</v>
      </c>
      <c r="H566" s="78">
        <v>1518812037.1099999</v>
      </c>
      <c r="I566" s="78">
        <v>0</v>
      </c>
      <c r="J566" s="78">
        <v>0</v>
      </c>
      <c r="K566" s="78">
        <v>0</v>
      </c>
      <c r="L566" s="78">
        <v>1518812037.1099999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 spans="1:60" ht="15" x14ac:dyDescent="0.25">
      <c r="A567" s="20">
        <v>51102</v>
      </c>
      <c r="B567" s="13" t="s">
        <v>687</v>
      </c>
      <c r="C567" s="128" t="s">
        <v>102</v>
      </c>
      <c r="D567" s="128" t="s">
        <v>102</v>
      </c>
      <c r="E567" s="128" t="s">
        <v>102</v>
      </c>
      <c r="F567" s="128" t="s">
        <v>102</v>
      </c>
      <c r="G567" s="128" t="s">
        <v>102</v>
      </c>
      <c r="H567" s="128" t="s">
        <v>102</v>
      </c>
      <c r="I567" s="128" t="s">
        <v>102</v>
      </c>
      <c r="J567" s="128" t="s">
        <v>102</v>
      </c>
      <c r="K567" s="128" t="s">
        <v>102</v>
      </c>
      <c r="L567" s="128" t="s">
        <v>102</v>
      </c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 spans="1:60" ht="15" x14ac:dyDescent="0.25">
      <c r="A568" s="20">
        <v>51103</v>
      </c>
      <c r="B568" s="13" t="s">
        <v>688</v>
      </c>
      <c r="C568" s="128" t="s">
        <v>102</v>
      </c>
      <c r="D568" s="128" t="s">
        <v>102</v>
      </c>
      <c r="E568" s="128" t="s">
        <v>102</v>
      </c>
      <c r="F568" s="128" t="s">
        <v>102</v>
      </c>
      <c r="G568" s="128" t="s">
        <v>102</v>
      </c>
      <c r="H568" s="128" t="s">
        <v>102</v>
      </c>
      <c r="I568" s="128" t="s">
        <v>102</v>
      </c>
      <c r="J568" s="128" t="s">
        <v>102</v>
      </c>
      <c r="K568" s="128" t="s">
        <v>102</v>
      </c>
      <c r="L568" s="128" t="s">
        <v>102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 spans="1:60" ht="15" x14ac:dyDescent="0.25">
      <c r="A569" s="20">
        <v>51104</v>
      </c>
      <c r="B569" s="13" t="s">
        <v>689</v>
      </c>
      <c r="C569" s="128" t="s">
        <v>102</v>
      </c>
      <c r="D569" s="128" t="s">
        <v>102</v>
      </c>
      <c r="E569" s="128" t="s">
        <v>102</v>
      </c>
      <c r="F569" s="128" t="s">
        <v>102</v>
      </c>
      <c r="G569" s="128" t="s">
        <v>102</v>
      </c>
      <c r="H569" s="128" t="s">
        <v>102</v>
      </c>
      <c r="I569" s="128" t="s">
        <v>102</v>
      </c>
      <c r="J569" s="128" t="s">
        <v>102</v>
      </c>
      <c r="K569" s="128" t="s">
        <v>102</v>
      </c>
      <c r="L569" s="128" t="s">
        <v>102</v>
      </c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 spans="1:60" ht="15" x14ac:dyDescent="0.25">
      <c r="A570" s="20">
        <v>51105</v>
      </c>
      <c r="B570" s="13" t="s">
        <v>690</v>
      </c>
      <c r="C570" s="128" t="s">
        <v>102</v>
      </c>
      <c r="D570" s="128" t="s">
        <v>102</v>
      </c>
      <c r="E570" s="128" t="s">
        <v>102</v>
      </c>
      <c r="F570" s="128" t="s">
        <v>102</v>
      </c>
      <c r="G570" s="128" t="s">
        <v>102</v>
      </c>
      <c r="H570" s="128" t="s">
        <v>102</v>
      </c>
      <c r="I570" s="128" t="s">
        <v>102</v>
      </c>
      <c r="J570" s="128" t="s">
        <v>102</v>
      </c>
      <c r="K570" s="128" t="s">
        <v>102</v>
      </c>
      <c r="L570" s="128" t="s">
        <v>102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 spans="1:60" ht="15" x14ac:dyDescent="0.25">
      <c r="A571" s="20">
        <v>51106</v>
      </c>
      <c r="B571" s="13" t="s">
        <v>691</v>
      </c>
      <c r="C571" s="128" t="s">
        <v>102</v>
      </c>
      <c r="D571" s="128" t="s">
        <v>102</v>
      </c>
      <c r="E571" s="128" t="s">
        <v>102</v>
      </c>
      <c r="F571" s="128" t="s">
        <v>102</v>
      </c>
      <c r="G571" s="128" t="s">
        <v>102</v>
      </c>
      <c r="H571" s="128" t="s">
        <v>102</v>
      </c>
      <c r="I571" s="128" t="s">
        <v>102</v>
      </c>
      <c r="J571" s="128" t="s">
        <v>102</v>
      </c>
      <c r="K571" s="128" t="s">
        <v>102</v>
      </c>
      <c r="L571" s="128" t="s">
        <v>102</v>
      </c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 spans="1:60" ht="15" x14ac:dyDescent="0.25">
      <c r="A572" s="20">
        <v>51200</v>
      </c>
      <c r="B572" s="13" t="s">
        <v>283</v>
      </c>
      <c r="C572" s="128">
        <v>0</v>
      </c>
      <c r="D572" s="128">
        <v>4342279785.8500004</v>
      </c>
      <c r="E572" s="128">
        <v>0</v>
      </c>
      <c r="F572" s="128">
        <v>0</v>
      </c>
      <c r="G572" s="128">
        <v>0</v>
      </c>
      <c r="H572" s="128">
        <v>4342279785.8500004</v>
      </c>
      <c r="I572" s="128">
        <v>0</v>
      </c>
      <c r="J572" s="128">
        <v>-81502513.870000005</v>
      </c>
      <c r="K572" s="128">
        <v>0</v>
      </c>
      <c r="L572" s="128">
        <v>4260777271.9800005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 spans="1:60" ht="15" x14ac:dyDescent="0.25">
      <c r="A573" s="108">
        <v>51210</v>
      </c>
      <c r="B573" s="88" t="s">
        <v>284</v>
      </c>
      <c r="C573" s="78">
        <v>0</v>
      </c>
      <c r="D573" s="78">
        <v>4342279785.8500004</v>
      </c>
      <c r="E573" s="78">
        <v>0</v>
      </c>
      <c r="F573" s="78">
        <v>0</v>
      </c>
      <c r="G573" s="78">
        <v>0</v>
      </c>
      <c r="H573" s="78">
        <v>4342279785.8500004</v>
      </c>
      <c r="I573" s="78">
        <v>0</v>
      </c>
      <c r="J573" s="78">
        <v>0</v>
      </c>
      <c r="K573" s="78">
        <v>0</v>
      </c>
      <c r="L573" s="78">
        <v>4342279785.8500004</v>
      </c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 spans="1:60" ht="15" x14ac:dyDescent="0.25">
      <c r="A574" s="117">
        <v>51220</v>
      </c>
      <c r="B574" s="21" t="s">
        <v>285</v>
      </c>
      <c r="C574" s="128">
        <v>0</v>
      </c>
      <c r="D574" s="128">
        <v>0</v>
      </c>
      <c r="E574" s="128">
        <v>0</v>
      </c>
      <c r="F574" s="128">
        <v>0</v>
      </c>
      <c r="G574" s="128">
        <v>0</v>
      </c>
      <c r="H574" s="128">
        <v>0</v>
      </c>
      <c r="I574" s="128">
        <v>0</v>
      </c>
      <c r="J574" s="128">
        <v>-81502513.870000005</v>
      </c>
      <c r="K574" s="128">
        <v>0</v>
      </c>
      <c r="L574" s="128">
        <v>-81502513.870000005</v>
      </c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 spans="1:60" ht="15" x14ac:dyDescent="0.25">
      <c r="A575" s="117">
        <v>51230</v>
      </c>
      <c r="B575" s="21" t="s">
        <v>286</v>
      </c>
      <c r="C575" s="128" t="s">
        <v>102</v>
      </c>
      <c r="D575" s="128" t="s">
        <v>102</v>
      </c>
      <c r="E575" s="128" t="s">
        <v>102</v>
      </c>
      <c r="F575" s="128" t="s">
        <v>102</v>
      </c>
      <c r="G575" s="128" t="s">
        <v>102</v>
      </c>
      <c r="H575" s="128" t="s">
        <v>102</v>
      </c>
      <c r="I575" s="128" t="s">
        <v>102</v>
      </c>
      <c r="J575" s="128" t="s">
        <v>102</v>
      </c>
      <c r="K575" s="128" t="s">
        <v>102</v>
      </c>
      <c r="L575" s="128" t="s">
        <v>102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 spans="1:60" ht="15" x14ac:dyDescent="0.25">
      <c r="A576" s="117">
        <v>51300</v>
      </c>
      <c r="B576" s="21" t="s">
        <v>287</v>
      </c>
      <c r="C576" s="128">
        <v>0</v>
      </c>
      <c r="D576" s="128">
        <v>814201171.25</v>
      </c>
      <c r="E576" s="128">
        <v>0</v>
      </c>
      <c r="F576" s="128">
        <v>0</v>
      </c>
      <c r="G576" s="128">
        <v>0</v>
      </c>
      <c r="H576" s="128">
        <v>814201171.25</v>
      </c>
      <c r="I576" s="128">
        <v>0</v>
      </c>
      <c r="J576" s="128">
        <v>0</v>
      </c>
      <c r="K576" s="128">
        <v>0</v>
      </c>
      <c r="L576" s="128">
        <v>814201171.25</v>
      </c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 spans="1:60" ht="15" x14ac:dyDescent="0.25">
      <c r="A577" s="117">
        <v>51400</v>
      </c>
      <c r="B577" s="21" t="s">
        <v>290</v>
      </c>
      <c r="C577" s="128" t="s">
        <v>102</v>
      </c>
      <c r="D577" s="128" t="s">
        <v>102</v>
      </c>
      <c r="E577" s="128" t="s">
        <v>102</v>
      </c>
      <c r="F577" s="128" t="s">
        <v>102</v>
      </c>
      <c r="G577" s="128" t="s">
        <v>102</v>
      </c>
      <c r="H577" s="128" t="s">
        <v>102</v>
      </c>
      <c r="I577" s="128" t="s">
        <v>102</v>
      </c>
      <c r="J577" s="128" t="s">
        <v>102</v>
      </c>
      <c r="K577" s="128" t="s">
        <v>102</v>
      </c>
      <c r="L577" s="128" t="s">
        <v>102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 spans="1:60" ht="15" x14ac:dyDescent="0.25">
      <c r="A578" s="18">
        <v>51500</v>
      </c>
      <c r="B578" s="13" t="s">
        <v>288</v>
      </c>
      <c r="C578" s="128" t="s">
        <v>102</v>
      </c>
      <c r="D578" s="128" t="s">
        <v>102</v>
      </c>
      <c r="E578" s="128" t="s">
        <v>102</v>
      </c>
      <c r="F578" s="128" t="s">
        <v>102</v>
      </c>
      <c r="G578" s="128" t="s">
        <v>102</v>
      </c>
      <c r="H578" s="128" t="s">
        <v>102</v>
      </c>
      <c r="I578" s="128" t="s">
        <v>102</v>
      </c>
      <c r="J578" s="128" t="s">
        <v>102</v>
      </c>
      <c r="K578" s="128" t="s">
        <v>102</v>
      </c>
      <c r="L578" s="128" t="s">
        <v>102</v>
      </c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 spans="1:60" x14ac:dyDescent="0.2">
      <c r="A579" s="117">
        <v>51500</v>
      </c>
      <c r="B579" s="21" t="s">
        <v>288</v>
      </c>
      <c r="C579" s="128" t="s">
        <v>102</v>
      </c>
      <c r="D579" s="128" t="s">
        <v>102</v>
      </c>
      <c r="E579" s="128" t="s">
        <v>102</v>
      </c>
      <c r="F579" s="128" t="s">
        <v>102</v>
      </c>
      <c r="G579" s="128" t="s">
        <v>102</v>
      </c>
      <c r="H579" s="128" t="s">
        <v>102</v>
      </c>
      <c r="I579" s="128" t="s">
        <v>102</v>
      </c>
      <c r="J579" s="128" t="s">
        <v>102</v>
      </c>
      <c r="K579" s="128" t="s">
        <v>102</v>
      </c>
      <c r="L579" s="128" t="s">
        <v>102</v>
      </c>
    </row>
    <row r="580" spans="1:60" x14ac:dyDescent="0.2">
      <c r="A580" s="117">
        <v>51600</v>
      </c>
      <c r="B580" s="21" t="s">
        <v>289</v>
      </c>
      <c r="C580" s="128"/>
      <c r="D580" s="128"/>
      <c r="E580" s="128"/>
      <c r="F580" s="128"/>
      <c r="G580" s="128"/>
      <c r="H580" s="128"/>
      <c r="I580" s="128"/>
      <c r="J580" s="128"/>
      <c r="K580" s="128"/>
      <c r="L580" s="128"/>
    </row>
  </sheetData>
  <mergeCells count="10">
    <mergeCell ref="A1:L1"/>
    <mergeCell ref="E4:F4"/>
    <mergeCell ref="G4:H4"/>
    <mergeCell ref="C2:L2"/>
    <mergeCell ref="C3:L3"/>
    <mergeCell ref="A4:A5"/>
    <mergeCell ref="B4:B5"/>
    <mergeCell ref="I4:J4"/>
    <mergeCell ref="K4:L4"/>
    <mergeCell ref="C4:D4"/>
  </mergeCells>
  <pageMargins left="0.97" right="0.25" top="0.37" bottom="0.25" header="0.3" footer="0.19"/>
  <pageSetup paperSize="9" scale="39" fitToHeight="0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BH549"/>
  <sheetViews>
    <sheetView workbookViewId="0">
      <selection activeCell="BP170" sqref="BP170"/>
    </sheetView>
  </sheetViews>
  <sheetFormatPr defaultRowHeight="12.75" x14ac:dyDescent="0.2"/>
  <cols>
    <col min="1" max="1" width="14.7109375" style="9" customWidth="1" collapsed="1"/>
    <col min="2" max="2" width="85.28515625" style="10" customWidth="1" collapsed="1"/>
    <col min="3" max="6" width="18.85546875" style="9" customWidth="1" collapsed="1"/>
    <col min="7" max="16384" width="9.140625" style="9" collapsed="1"/>
  </cols>
  <sheetData>
    <row r="1" spans="1:60" x14ac:dyDescent="0.2">
      <c r="A1" s="103" t="s">
        <v>102</v>
      </c>
      <c r="B1" s="104" t="s">
        <v>102</v>
      </c>
      <c r="C1" s="103" t="s">
        <v>102</v>
      </c>
      <c r="D1" s="103" t="s">
        <v>102</v>
      </c>
      <c r="E1" s="103" t="s">
        <v>102</v>
      </c>
      <c r="F1" s="103" t="s">
        <v>102</v>
      </c>
    </row>
    <row r="2" spans="1:60" x14ac:dyDescent="0.2">
      <c r="A2" s="484" t="s">
        <v>89</v>
      </c>
      <c r="B2" s="484" t="s">
        <v>102</v>
      </c>
      <c r="C2" s="484" t="s">
        <v>102</v>
      </c>
      <c r="D2" s="484" t="s">
        <v>102</v>
      </c>
      <c r="E2" s="484" t="s">
        <v>102</v>
      </c>
      <c r="F2" s="484" t="s">
        <v>102</v>
      </c>
    </row>
    <row r="3" spans="1:60" ht="15" x14ac:dyDescent="0.25">
      <c r="A3" s="75" t="s">
        <v>102</v>
      </c>
      <c r="B3" s="74" t="s">
        <v>102</v>
      </c>
      <c r="C3" s="75" t="s">
        <v>102</v>
      </c>
      <c r="D3" s="75" t="s">
        <v>102</v>
      </c>
      <c r="E3" s="75" t="s">
        <v>102</v>
      </c>
      <c r="F3" s="75" t="s">
        <v>102</v>
      </c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21" customHeight="1" x14ac:dyDescent="0.25">
      <c r="A4" s="517" t="s">
        <v>64</v>
      </c>
      <c r="B4" s="517" t="s">
        <v>78</v>
      </c>
      <c r="C4" s="515" t="s">
        <v>49</v>
      </c>
      <c r="D4" s="515" t="s">
        <v>102</v>
      </c>
      <c r="E4" s="516" t="s">
        <v>90</v>
      </c>
      <c r="F4" s="516" t="s">
        <v>102</v>
      </c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25.5" customHeight="1" x14ac:dyDescent="0.25">
      <c r="A5" s="517" t="s">
        <v>102</v>
      </c>
      <c r="B5" s="517" t="s">
        <v>102</v>
      </c>
      <c r="C5" s="76" t="s">
        <v>38</v>
      </c>
      <c r="D5" s="76" t="s">
        <v>39</v>
      </c>
      <c r="E5" s="76" t="s">
        <v>38</v>
      </c>
      <c r="F5" s="76" t="s">
        <v>39</v>
      </c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15" x14ac:dyDescent="0.25">
      <c r="A6" s="105">
        <v>1200041</v>
      </c>
      <c r="B6" s="88" t="s">
        <v>3568</v>
      </c>
      <c r="C6" s="78">
        <v>0</v>
      </c>
      <c r="D6" s="78">
        <v>0</v>
      </c>
      <c r="E6" s="78">
        <v>0</v>
      </c>
      <c r="F6" s="78">
        <v>4460810</v>
      </c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s="105">
        <v>1200045</v>
      </c>
      <c r="B7" s="88" t="s">
        <v>3569</v>
      </c>
      <c r="C7" s="78">
        <v>0</v>
      </c>
      <c r="D7" s="78">
        <v>0</v>
      </c>
      <c r="E7" s="78">
        <v>0</v>
      </c>
      <c r="F7" s="78">
        <v>56145483</v>
      </c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15" x14ac:dyDescent="0.25">
      <c r="A8" s="105">
        <v>131007</v>
      </c>
      <c r="B8" s="88" t="s">
        <v>3570</v>
      </c>
      <c r="C8" s="78">
        <v>0</v>
      </c>
      <c r="D8" s="78">
        <v>0</v>
      </c>
      <c r="E8" s="78">
        <v>0</v>
      </c>
      <c r="F8" s="78">
        <v>1359332200</v>
      </c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 s="106">
        <v>131104</v>
      </c>
      <c r="B9" s="107" t="s">
        <v>3571</v>
      </c>
      <c r="C9" s="78">
        <v>0</v>
      </c>
      <c r="D9" s="78">
        <v>0</v>
      </c>
      <c r="E9" s="78">
        <v>0</v>
      </c>
      <c r="F9" s="78">
        <v>1228700</v>
      </c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" x14ac:dyDescent="0.25">
      <c r="A10" s="106">
        <v>131105</v>
      </c>
      <c r="B10" s="107" t="s">
        <v>3572</v>
      </c>
      <c r="C10" s="78">
        <v>0</v>
      </c>
      <c r="D10" s="78">
        <v>0</v>
      </c>
      <c r="E10" s="78">
        <v>0</v>
      </c>
      <c r="F10" s="78">
        <v>12157110</v>
      </c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 s="106">
        <v>210101</v>
      </c>
      <c r="B11" s="107" t="s">
        <v>3573</v>
      </c>
      <c r="C11" s="78">
        <v>0</v>
      </c>
      <c r="D11" s="78">
        <v>0</v>
      </c>
      <c r="E11" s="78">
        <v>616949944</v>
      </c>
      <c r="F11" s="78">
        <v>0</v>
      </c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 s="106">
        <v>210102</v>
      </c>
      <c r="B12" s="107" t="s">
        <v>3574</v>
      </c>
      <c r="C12" s="78">
        <v>0</v>
      </c>
      <c r="D12" s="78">
        <v>0</v>
      </c>
      <c r="E12" s="78">
        <v>130000000</v>
      </c>
      <c r="F12" s="78">
        <v>0</v>
      </c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 s="106">
        <v>210104</v>
      </c>
      <c r="B13" s="81" t="s">
        <v>3575</v>
      </c>
      <c r="C13" s="78">
        <v>0</v>
      </c>
      <c r="D13" s="78">
        <v>0</v>
      </c>
      <c r="E13" s="78">
        <v>40667800</v>
      </c>
      <c r="F13" s="78">
        <v>0</v>
      </c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15" x14ac:dyDescent="0.25">
      <c r="A14" s="106">
        <v>210201</v>
      </c>
      <c r="B14" s="107" t="s">
        <v>3576</v>
      </c>
      <c r="C14" s="78">
        <v>0</v>
      </c>
      <c r="D14" s="78">
        <v>0</v>
      </c>
      <c r="E14" s="78">
        <v>54880026</v>
      </c>
      <c r="F14" s="78">
        <v>0</v>
      </c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15" x14ac:dyDescent="0.25">
      <c r="A15" s="106">
        <v>210202</v>
      </c>
      <c r="B15" s="107" t="s">
        <v>3577</v>
      </c>
      <c r="C15" s="78">
        <v>0</v>
      </c>
      <c r="D15" s="78">
        <v>0</v>
      </c>
      <c r="E15" s="78">
        <v>6272002</v>
      </c>
      <c r="F15" s="78">
        <v>0</v>
      </c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15" x14ac:dyDescent="0.25">
      <c r="A16" s="106">
        <v>210203</v>
      </c>
      <c r="B16" s="107" t="s">
        <v>3578</v>
      </c>
      <c r="C16" s="78">
        <v>0</v>
      </c>
      <c r="D16" s="78">
        <v>0</v>
      </c>
      <c r="E16" s="78">
        <v>7839988</v>
      </c>
      <c r="F16" s="78">
        <v>0</v>
      </c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 s="108">
        <v>210204</v>
      </c>
      <c r="B17" s="88" t="s">
        <v>3579</v>
      </c>
      <c r="C17" s="78">
        <v>0</v>
      </c>
      <c r="D17" s="78">
        <v>0</v>
      </c>
      <c r="E17" s="78">
        <v>1568000</v>
      </c>
      <c r="F17" s="78">
        <v>0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 s="106">
        <v>210205</v>
      </c>
      <c r="B18" s="107" t="s">
        <v>3580</v>
      </c>
      <c r="C18" s="78">
        <v>0</v>
      </c>
      <c r="D18" s="78">
        <v>0</v>
      </c>
      <c r="E18" s="78">
        <v>15680004</v>
      </c>
      <c r="F18" s="78">
        <v>0</v>
      </c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 s="108">
        <v>210301</v>
      </c>
      <c r="B19" s="88" t="s">
        <v>3581</v>
      </c>
      <c r="C19" s="78">
        <v>0</v>
      </c>
      <c r="D19" s="78">
        <v>0</v>
      </c>
      <c r="E19" s="78">
        <v>16894688</v>
      </c>
      <c r="F19" s="78">
        <v>0</v>
      </c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15" x14ac:dyDescent="0.25">
      <c r="A20" s="106">
        <v>210302</v>
      </c>
      <c r="B20" s="107" t="s">
        <v>3582</v>
      </c>
      <c r="C20" s="78">
        <v>0</v>
      </c>
      <c r="D20" s="78">
        <v>0</v>
      </c>
      <c r="E20" s="78">
        <v>197574520</v>
      </c>
      <c r="F20" s="78">
        <v>0</v>
      </c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15" x14ac:dyDescent="0.25">
      <c r="A21" s="108">
        <v>210303</v>
      </c>
      <c r="B21" s="88" t="s">
        <v>3583</v>
      </c>
      <c r="C21" s="78">
        <v>0</v>
      </c>
      <c r="D21" s="78">
        <v>0</v>
      </c>
      <c r="E21" s="78">
        <v>20019428</v>
      </c>
      <c r="F21" s="78">
        <v>0</v>
      </c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 s="106">
        <v>210401</v>
      </c>
      <c r="B22" s="107" t="s">
        <v>3584</v>
      </c>
      <c r="C22" s="78">
        <v>0</v>
      </c>
      <c r="D22" s="78">
        <v>0</v>
      </c>
      <c r="E22" s="78">
        <v>1452290</v>
      </c>
      <c r="F22" s="78">
        <v>0</v>
      </c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 s="108">
        <v>210402</v>
      </c>
      <c r="B23" s="88" t="s">
        <v>3585</v>
      </c>
      <c r="C23" s="78">
        <v>0</v>
      </c>
      <c r="D23" s="78">
        <v>0</v>
      </c>
      <c r="E23" s="78">
        <v>0</v>
      </c>
      <c r="F23" s="78">
        <v>0</v>
      </c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 s="106">
        <v>210403</v>
      </c>
      <c r="B24" s="107" t="s">
        <v>3586</v>
      </c>
      <c r="C24" s="78">
        <v>0</v>
      </c>
      <c r="D24" s="78">
        <v>0</v>
      </c>
      <c r="E24" s="78">
        <v>1271406.53</v>
      </c>
      <c r="F24" s="78">
        <v>0</v>
      </c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 s="108">
        <v>210404</v>
      </c>
      <c r="B25" s="88" t="s">
        <v>3587</v>
      </c>
      <c r="C25" s="78">
        <v>0</v>
      </c>
      <c r="D25" s="78">
        <v>0</v>
      </c>
      <c r="E25" s="78">
        <v>0</v>
      </c>
      <c r="F25" s="78">
        <v>0</v>
      </c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 s="106">
        <v>210405</v>
      </c>
      <c r="B26" s="107" t="s">
        <v>3588</v>
      </c>
      <c r="C26" s="78">
        <v>0</v>
      </c>
      <c r="D26" s="78">
        <v>0</v>
      </c>
      <c r="E26" s="78">
        <v>1034000</v>
      </c>
      <c r="F26" s="78">
        <v>0</v>
      </c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 s="106">
        <v>210406</v>
      </c>
      <c r="B27" s="107" t="s">
        <v>3589</v>
      </c>
      <c r="C27" s="78">
        <v>0</v>
      </c>
      <c r="D27" s="78">
        <v>0</v>
      </c>
      <c r="E27" s="78">
        <v>9560090</v>
      </c>
      <c r="F27" s="78">
        <v>0</v>
      </c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 s="106">
        <v>210501</v>
      </c>
      <c r="B28" s="107" t="s">
        <v>3590</v>
      </c>
      <c r="C28" s="78">
        <v>0</v>
      </c>
      <c r="D28" s="78">
        <v>0</v>
      </c>
      <c r="E28" s="78">
        <v>0</v>
      </c>
      <c r="F28" s="78">
        <v>0</v>
      </c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 s="106">
        <v>210502</v>
      </c>
      <c r="B29" s="107" t="s">
        <v>3591</v>
      </c>
      <c r="C29" s="78">
        <v>0</v>
      </c>
      <c r="D29" s="78">
        <v>0</v>
      </c>
      <c r="E29" s="78">
        <v>35376880</v>
      </c>
      <c r="F29" s="78">
        <v>0</v>
      </c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 s="106">
        <v>210503</v>
      </c>
      <c r="B30" s="107" t="s">
        <v>3592</v>
      </c>
      <c r="C30" s="78">
        <v>0</v>
      </c>
      <c r="D30" s="78">
        <v>0</v>
      </c>
      <c r="E30" s="78">
        <v>0</v>
      </c>
      <c r="F30" s="78">
        <v>0</v>
      </c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15" x14ac:dyDescent="0.25">
      <c r="A31" s="108">
        <v>210604</v>
      </c>
      <c r="B31" s="88" t="s">
        <v>3593</v>
      </c>
      <c r="C31" s="78">
        <v>0</v>
      </c>
      <c r="D31" s="78">
        <v>0</v>
      </c>
      <c r="E31" s="78">
        <v>10159120</v>
      </c>
      <c r="F31" s="78">
        <v>0</v>
      </c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 s="106">
        <v>210702</v>
      </c>
      <c r="B32" s="107" t="s">
        <v>3594</v>
      </c>
      <c r="C32" s="78">
        <v>0</v>
      </c>
      <c r="D32" s="78">
        <v>0</v>
      </c>
      <c r="E32" s="78">
        <v>561000</v>
      </c>
      <c r="F32" s="78">
        <v>0</v>
      </c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 s="106">
        <v>210802</v>
      </c>
      <c r="B33" s="107" t="s">
        <v>3595</v>
      </c>
      <c r="C33" s="78">
        <v>0</v>
      </c>
      <c r="D33" s="78">
        <v>0</v>
      </c>
      <c r="E33" s="78">
        <v>1440000</v>
      </c>
      <c r="F33" s="78">
        <v>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 s="106">
        <v>210901</v>
      </c>
      <c r="B34" s="107" t="s">
        <v>3596</v>
      </c>
      <c r="C34" s="78">
        <v>0</v>
      </c>
      <c r="D34" s="78">
        <v>0</v>
      </c>
      <c r="E34" s="78">
        <v>300000</v>
      </c>
      <c r="F34" s="78">
        <v>0</v>
      </c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 s="106">
        <v>210902</v>
      </c>
      <c r="B35" s="107" t="s">
        <v>3597</v>
      </c>
      <c r="C35" s="78">
        <v>0</v>
      </c>
      <c r="D35" s="78">
        <v>0</v>
      </c>
      <c r="E35" s="78">
        <v>3777500</v>
      </c>
      <c r="F35" s="78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 s="106">
        <v>210903</v>
      </c>
      <c r="B36" s="107" t="s">
        <v>3598</v>
      </c>
      <c r="C36" s="78">
        <v>0</v>
      </c>
      <c r="D36" s="78">
        <v>0</v>
      </c>
      <c r="E36" s="78">
        <v>122345694.34</v>
      </c>
      <c r="F36" s="78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 s="108">
        <v>213205</v>
      </c>
      <c r="B37" s="88" t="s">
        <v>3599</v>
      </c>
      <c r="C37" s="78">
        <v>0</v>
      </c>
      <c r="D37" s="78">
        <v>0</v>
      </c>
      <c r="E37" s="78">
        <v>53020360</v>
      </c>
      <c r="F37" s="78">
        <v>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 s="65">
        <v>213207</v>
      </c>
      <c r="B38" s="107" t="s">
        <v>3600</v>
      </c>
      <c r="C38" s="78">
        <v>0</v>
      </c>
      <c r="D38" s="78">
        <v>0</v>
      </c>
      <c r="E38" s="78">
        <v>0</v>
      </c>
      <c r="F38" s="78">
        <v>0</v>
      </c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 s="106">
        <v>213208</v>
      </c>
      <c r="B39" s="107" t="s">
        <v>3601</v>
      </c>
      <c r="C39" s="78">
        <v>0</v>
      </c>
      <c r="D39" s="78">
        <v>0</v>
      </c>
      <c r="E39" s="78">
        <v>138888400</v>
      </c>
      <c r="F39" s="78">
        <v>0</v>
      </c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 s="106">
        <v>213209</v>
      </c>
      <c r="B40" s="107" t="s">
        <v>3602</v>
      </c>
      <c r="C40" s="78">
        <v>0</v>
      </c>
      <c r="D40" s="78">
        <v>0</v>
      </c>
      <c r="E40" s="78">
        <v>2090500</v>
      </c>
      <c r="F40" s="78">
        <v>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 s="108">
        <v>225001</v>
      </c>
      <c r="B41" s="88" t="s">
        <v>3603</v>
      </c>
      <c r="C41" s="78">
        <v>0</v>
      </c>
      <c r="D41" s="78">
        <v>0</v>
      </c>
      <c r="E41" s="78">
        <v>25203176</v>
      </c>
      <c r="F41" s="78">
        <v>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 s="106">
        <v>31211</v>
      </c>
      <c r="B42" s="107" t="s">
        <v>3604</v>
      </c>
      <c r="C42" s="78">
        <v>0</v>
      </c>
      <c r="D42" s="78">
        <v>0</v>
      </c>
      <c r="E42" s="78">
        <v>1379220110</v>
      </c>
      <c r="F42" s="78">
        <v>1360928015.53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 s="106">
        <v>31215</v>
      </c>
      <c r="B43" s="107" t="s">
        <v>3605</v>
      </c>
      <c r="C43" s="78">
        <v>0</v>
      </c>
      <c r="D43" s="78">
        <v>0</v>
      </c>
      <c r="E43" s="78">
        <v>13385810</v>
      </c>
      <c r="F43" s="78">
        <v>8326090</v>
      </c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ht="15" x14ac:dyDescent="0.25">
      <c r="A44" s="106">
        <v>335100</v>
      </c>
      <c r="B44" s="107" t="s">
        <v>3606</v>
      </c>
      <c r="C44" s="78">
        <v>70000</v>
      </c>
      <c r="D44" s="78">
        <v>0</v>
      </c>
      <c r="E44" s="78">
        <v>4882000</v>
      </c>
      <c r="F44" s="78">
        <v>70000</v>
      </c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 spans="1:60" ht="15" x14ac:dyDescent="0.25">
      <c r="A45" s="106">
        <v>335101</v>
      </c>
      <c r="B45" s="107" t="s">
        <v>3607</v>
      </c>
      <c r="C45" s="78">
        <v>0</v>
      </c>
      <c r="D45" s="78">
        <v>0</v>
      </c>
      <c r="E45" s="78">
        <v>12962650</v>
      </c>
      <c r="F45" s="78">
        <v>12962650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 spans="1:60" ht="15" x14ac:dyDescent="0.25">
      <c r="A46" s="106">
        <v>33520</v>
      </c>
      <c r="B46" s="107" t="s">
        <v>3608</v>
      </c>
      <c r="C46" s="78">
        <v>0</v>
      </c>
      <c r="D46" s="78">
        <v>0</v>
      </c>
      <c r="E46" s="78">
        <v>2933260</v>
      </c>
      <c r="F46" s="78">
        <v>2933260</v>
      </c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 spans="1:60" ht="15" x14ac:dyDescent="0.25">
      <c r="A47" s="106">
        <v>34713</v>
      </c>
      <c r="B47" s="107" t="s">
        <v>3609</v>
      </c>
      <c r="C47" s="78">
        <v>500000</v>
      </c>
      <c r="D47" s="78">
        <v>0</v>
      </c>
      <c r="E47" s="78">
        <v>2250000</v>
      </c>
      <c r="F47" s="78">
        <v>2750000</v>
      </c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 spans="1:60" ht="15" x14ac:dyDescent="0.25">
      <c r="A48" s="106">
        <v>35110</v>
      </c>
      <c r="B48" s="107" t="s">
        <v>3610</v>
      </c>
      <c r="C48" s="78">
        <v>2884487.11</v>
      </c>
      <c r="D48" s="78">
        <v>0</v>
      </c>
      <c r="E48" s="78">
        <v>30000</v>
      </c>
      <c r="F48" s="78">
        <v>0</v>
      </c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 spans="1:60" ht="15" x14ac:dyDescent="0.25">
      <c r="A49" s="106">
        <v>35130</v>
      </c>
      <c r="B49" s="107" t="s">
        <v>3611</v>
      </c>
      <c r="C49" s="78">
        <v>108378</v>
      </c>
      <c r="D49" s="78">
        <v>0</v>
      </c>
      <c r="E49" s="78">
        <v>0</v>
      </c>
      <c r="F49" s="78">
        <v>0</v>
      </c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 spans="1:60" ht="15" x14ac:dyDescent="0.25">
      <c r="A50" s="108">
        <v>35300</v>
      </c>
      <c r="B50" s="88" t="s">
        <v>3612</v>
      </c>
      <c r="C50" s="78">
        <v>11476450</v>
      </c>
      <c r="D50" s="78">
        <v>0</v>
      </c>
      <c r="E50" s="78">
        <v>42377310</v>
      </c>
      <c r="F50" s="78">
        <v>53020360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 spans="1:60" ht="15" x14ac:dyDescent="0.25">
      <c r="A51" s="106">
        <v>35410</v>
      </c>
      <c r="B51" s="107" t="s">
        <v>3613</v>
      </c>
      <c r="C51" s="78">
        <v>1243440</v>
      </c>
      <c r="D51" s="78">
        <v>0</v>
      </c>
      <c r="E51" s="78">
        <v>1074750</v>
      </c>
      <c r="F51" s="78">
        <v>1421290</v>
      </c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 spans="1:60" ht="15" x14ac:dyDescent="0.25">
      <c r="A52" s="108">
        <v>35420</v>
      </c>
      <c r="B52" s="88" t="s">
        <v>3614</v>
      </c>
      <c r="C52" s="78">
        <v>6066053</v>
      </c>
      <c r="D52" s="78">
        <v>0</v>
      </c>
      <c r="E52" s="78">
        <v>10978190</v>
      </c>
      <c r="F52" s="78">
        <v>11701090</v>
      </c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 spans="1:60" ht="15" x14ac:dyDescent="0.25">
      <c r="A53" s="106">
        <v>35440</v>
      </c>
      <c r="B53" s="107" t="s">
        <v>3615</v>
      </c>
      <c r="C53" s="78">
        <v>0</v>
      </c>
      <c r="D53" s="78">
        <v>0</v>
      </c>
      <c r="E53" s="78">
        <v>238000</v>
      </c>
      <c r="F53" s="78">
        <v>0</v>
      </c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 spans="1:60" ht="15" x14ac:dyDescent="0.25">
      <c r="A54" s="106">
        <v>35450</v>
      </c>
      <c r="B54" s="107" t="s">
        <v>3616</v>
      </c>
      <c r="C54" s="78">
        <v>30500</v>
      </c>
      <c r="D54" s="78">
        <v>0</v>
      </c>
      <c r="E54" s="78">
        <v>1159120</v>
      </c>
      <c r="F54" s="78">
        <v>1159120</v>
      </c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 spans="1:60" ht="15" x14ac:dyDescent="0.25">
      <c r="A55" s="108">
        <v>35460</v>
      </c>
      <c r="B55" s="88" t="s">
        <v>3617</v>
      </c>
      <c r="C55" s="78">
        <v>5930190</v>
      </c>
      <c r="D55" s="78">
        <v>0</v>
      </c>
      <c r="E55" s="78">
        <v>29615620</v>
      </c>
      <c r="F55" s="78">
        <v>35376880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 spans="1:60" ht="15" x14ac:dyDescent="0.25">
      <c r="A56" s="108">
        <v>35470</v>
      </c>
      <c r="B56" s="88" t="s">
        <v>3618</v>
      </c>
      <c r="C56" s="78">
        <v>76869344.739999995</v>
      </c>
      <c r="D56" s="78">
        <v>0</v>
      </c>
      <c r="E56" s="78">
        <v>32152001</v>
      </c>
      <c r="F56" s="78">
        <v>0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 spans="1:60" ht="15" x14ac:dyDescent="0.25">
      <c r="A57" s="106">
        <v>39201</v>
      </c>
      <c r="B57" s="107" t="s">
        <v>3619</v>
      </c>
      <c r="C57" s="78">
        <v>8537303671</v>
      </c>
      <c r="D57" s="78">
        <v>0</v>
      </c>
      <c r="E57" s="78">
        <v>0</v>
      </c>
      <c r="F57" s="78">
        <v>0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 spans="1:60" ht="15" x14ac:dyDescent="0.25">
      <c r="A58" s="106">
        <v>39202</v>
      </c>
      <c r="B58" s="107" t="s">
        <v>3620</v>
      </c>
      <c r="C58" s="78">
        <v>-2340877829.6300001</v>
      </c>
      <c r="D58" s="78">
        <v>0</v>
      </c>
      <c r="E58" s="78">
        <v>0</v>
      </c>
      <c r="F58" s="78">
        <v>70671489.780000001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 spans="1:60" ht="15" x14ac:dyDescent="0.25">
      <c r="A59" s="106">
        <v>39205</v>
      </c>
      <c r="B59" s="107" t="s">
        <v>3621</v>
      </c>
      <c r="C59" s="78">
        <v>489327634.39999998</v>
      </c>
      <c r="D59" s="78">
        <v>0</v>
      </c>
      <c r="E59" s="78">
        <v>22376634</v>
      </c>
      <c r="F59" s="78">
        <v>0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 spans="1:60" ht="15" x14ac:dyDescent="0.25">
      <c r="A60" s="106">
        <v>39206</v>
      </c>
      <c r="B60" s="107" t="s">
        <v>3620</v>
      </c>
      <c r="C60" s="78">
        <v>-264596197.13999999</v>
      </c>
      <c r="D60" s="78">
        <v>0</v>
      </c>
      <c r="E60" s="78">
        <v>0</v>
      </c>
      <c r="F60" s="78">
        <v>38352577.359999999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 spans="1:60" ht="15" x14ac:dyDescent="0.25">
      <c r="A61" s="106">
        <v>39207</v>
      </c>
      <c r="B61" s="107" t="s">
        <v>3622</v>
      </c>
      <c r="C61" s="78">
        <v>227068465.86000001</v>
      </c>
      <c r="D61" s="78">
        <v>0</v>
      </c>
      <c r="E61" s="78">
        <v>6336498</v>
      </c>
      <c r="F61" s="78">
        <v>0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 spans="1:60" ht="15" x14ac:dyDescent="0.25">
      <c r="A62" s="106">
        <v>39208</v>
      </c>
      <c r="B62" s="107" t="s">
        <v>3620</v>
      </c>
      <c r="C62" s="78">
        <v>-128939358.38</v>
      </c>
      <c r="D62" s="78">
        <v>0</v>
      </c>
      <c r="E62" s="78">
        <v>0</v>
      </c>
      <c r="F62" s="78">
        <v>13321627.199999999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 spans="1:60" ht="15" x14ac:dyDescent="0.25">
      <c r="A63" s="106">
        <v>39217</v>
      </c>
      <c r="B63" s="107" t="s">
        <v>3623</v>
      </c>
      <c r="C63" s="78">
        <v>50827765.25</v>
      </c>
      <c r="D63" s="78">
        <v>0</v>
      </c>
      <c r="E63" s="78">
        <v>0</v>
      </c>
      <c r="F63" s="78">
        <v>25203176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 spans="1:60" ht="15" x14ac:dyDescent="0.25">
      <c r="A64" s="106">
        <v>39301</v>
      </c>
      <c r="B64" s="107" t="s">
        <v>3624</v>
      </c>
      <c r="C64" s="78">
        <v>1254860</v>
      </c>
      <c r="D64" s="78">
        <v>0</v>
      </c>
      <c r="E64" s="78">
        <v>0</v>
      </c>
      <c r="F64" s="78">
        <v>0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 spans="1:60" ht="15" x14ac:dyDescent="0.25">
      <c r="A65" s="106">
        <v>39302</v>
      </c>
      <c r="B65" s="107" t="s">
        <v>3620</v>
      </c>
      <c r="C65" s="78">
        <v>-1254860</v>
      </c>
      <c r="D65" s="78">
        <v>0</v>
      </c>
      <c r="E65" s="78">
        <v>0</v>
      </c>
      <c r="F65" s="78">
        <v>0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 spans="1:60" ht="15" x14ac:dyDescent="0.25">
      <c r="A66" s="106">
        <v>41310</v>
      </c>
      <c r="B66" s="107" t="s">
        <v>3625</v>
      </c>
      <c r="C66" s="78">
        <v>0</v>
      </c>
      <c r="D66" s="78">
        <v>0</v>
      </c>
      <c r="E66" s="78">
        <v>787367744</v>
      </c>
      <c r="F66" s="78">
        <v>787367744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 spans="1:60" ht="15" x14ac:dyDescent="0.25">
      <c r="A67" s="106">
        <v>4136100</v>
      </c>
      <c r="B67" s="107" t="s">
        <v>3626</v>
      </c>
      <c r="C67" s="78">
        <v>0</v>
      </c>
      <c r="D67" s="78">
        <v>0</v>
      </c>
      <c r="E67" s="78">
        <v>170568570</v>
      </c>
      <c r="F67" s="78">
        <v>170688570</v>
      </c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 spans="1:60" ht="15" x14ac:dyDescent="0.25">
      <c r="A68" s="108">
        <v>4136101</v>
      </c>
      <c r="B68" s="88" t="s">
        <v>3627</v>
      </c>
      <c r="C68" s="78">
        <v>0</v>
      </c>
      <c r="D68" s="78">
        <v>0</v>
      </c>
      <c r="E68" s="78">
        <v>1195750</v>
      </c>
      <c r="F68" s="78">
        <v>1195750</v>
      </c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 spans="1:60" ht="15" x14ac:dyDescent="0.25">
      <c r="A69" s="106">
        <v>4136102</v>
      </c>
      <c r="B69" s="107" t="s">
        <v>3628</v>
      </c>
      <c r="C69" s="78">
        <v>0</v>
      </c>
      <c r="D69" s="78">
        <v>0</v>
      </c>
      <c r="E69" s="78">
        <v>16894688</v>
      </c>
      <c r="F69" s="78">
        <v>16894688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 spans="1:60" ht="15" x14ac:dyDescent="0.25">
      <c r="A70" s="106">
        <v>4136103</v>
      </c>
      <c r="B70" s="107" t="s">
        <v>3629</v>
      </c>
      <c r="C70" s="78">
        <v>0</v>
      </c>
      <c r="D70" s="78">
        <v>0</v>
      </c>
      <c r="E70" s="78">
        <v>197574520</v>
      </c>
      <c r="F70" s="78">
        <v>197574520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 spans="1:60" ht="15" x14ac:dyDescent="0.25">
      <c r="A71" s="108">
        <v>4136104</v>
      </c>
      <c r="B71" s="88" t="s">
        <v>3630</v>
      </c>
      <c r="C71" s="78">
        <v>0</v>
      </c>
      <c r="D71" s="78">
        <v>0</v>
      </c>
      <c r="E71" s="78">
        <v>16529322</v>
      </c>
      <c r="F71" s="78">
        <v>20019428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 spans="1:60" ht="15" x14ac:dyDescent="0.25">
      <c r="A72" s="106">
        <v>4136105</v>
      </c>
      <c r="B72" s="107" t="s">
        <v>3631</v>
      </c>
      <c r="C72" s="78">
        <v>0</v>
      </c>
      <c r="D72" s="78">
        <v>0</v>
      </c>
      <c r="E72" s="78">
        <v>238000</v>
      </c>
      <c r="F72" s="78">
        <v>238000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 spans="1:60" ht="15" x14ac:dyDescent="0.25">
      <c r="A73" s="106">
        <v>4136106</v>
      </c>
      <c r="B73" s="107" t="s">
        <v>3632</v>
      </c>
      <c r="C73" s="78">
        <v>0</v>
      </c>
      <c r="D73" s="78">
        <v>0</v>
      </c>
      <c r="E73" s="78">
        <v>1221406.53</v>
      </c>
      <c r="F73" s="78">
        <v>1221406.53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 spans="1:60" ht="15" x14ac:dyDescent="0.25">
      <c r="A74" s="106">
        <v>4136107</v>
      </c>
      <c r="B74" s="107" t="s">
        <v>3633</v>
      </c>
      <c r="C74" s="78">
        <v>0</v>
      </c>
      <c r="D74" s="78">
        <v>0</v>
      </c>
      <c r="E74" s="78">
        <v>561000</v>
      </c>
      <c r="F74" s="78">
        <v>561000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 spans="1:60" ht="15" x14ac:dyDescent="0.25">
      <c r="A75" s="106">
        <v>4136108</v>
      </c>
      <c r="B75" s="107" t="s">
        <v>3634</v>
      </c>
      <c r="C75" s="78">
        <v>0</v>
      </c>
      <c r="D75" s="78">
        <v>0</v>
      </c>
      <c r="E75" s="78">
        <v>29511095</v>
      </c>
      <c r="F75" s="78">
        <v>29615620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 spans="1:60" ht="15" x14ac:dyDescent="0.25">
      <c r="A76" s="108">
        <v>4136110</v>
      </c>
      <c r="B76" s="88" t="s">
        <v>3635</v>
      </c>
      <c r="C76" s="78">
        <v>0</v>
      </c>
      <c r="D76" s="78">
        <v>0</v>
      </c>
      <c r="E76" s="78">
        <v>40712250</v>
      </c>
      <c r="F76" s="78">
        <v>42274460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 spans="1:60" ht="15" x14ac:dyDescent="0.25">
      <c r="A77" s="106">
        <v>4136120</v>
      </c>
      <c r="B77" s="107" t="s">
        <v>3636</v>
      </c>
      <c r="C77" s="78">
        <v>0</v>
      </c>
      <c r="D77" s="78">
        <v>0</v>
      </c>
      <c r="E77" s="78">
        <v>164521690</v>
      </c>
      <c r="F77" s="78">
        <v>164521690</v>
      </c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 spans="1:60" ht="15" x14ac:dyDescent="0.25">
      <c r="A78" s="106">
        <v>4136130</v>
      </c>
      <c r="B78" s="107" t="s">
        <v>3637</v>
      </c>
      <c r="C78" s="78">
        <v>0</v>
      </c>
      <c r="D78" s="78">
        <v>0</v>
      </c>
      <c r="E78" s="78">
        <v>64869699</v>
      </c>
      <c r="F78" s="78">
        <v>64869699</v>
      </c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 spans="1:60" ht="15" x14ac:dyDescent="0.25">
      <c r="A79" s="106">
        <v>4136140</v>
      </c>
      <c r="B79" s="107" t="s">
        <v>3638</v>
      </c>
      <c r="C79" s="78">
        <v>0</v>
      </c>
      <c r="D79" s="78">
        <v>0</v>
      </c>
      <c r="E79" s="78">
        <v>5619203</v>
      </c>
      <c r="F79" s="78">
        <v>5619203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 spans="1:60" ht="15" x14ac:dyDescent="0.25">
      <c r="A80" s="106">
        <v>41362</v>
      </c>
      <c r="B80" s="107" t="s">
        <v>3639</v>
      </c>
      <c r="C80" s="78">
        <v>0</v>
      </c>
      <c r="D80" s="78">
        <v>0</v>
      </c>
      <c r="E80" s="78">
        <v>40110899</v>
      </c>
      <c r="F80" s="78">
        <v>40110899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 spans="1:60" ht="15" x14ac:dyDescent="0.25">
      <c r="A81" s="108">
        <v>51101</v>
      </c>
      <c r="B81" s="88" t="s">
        <v>3640</v>
      </c>
      <c r="C81" s="78">
        <v>0</v>
      </c>
      <c r="D81" s="78">
        <v>1518812037.1099999</v>
      </c>
      <c r="E81" s="78">
        <v>0</v>
      </c>
      <c r="F81" s="78">
        <v>0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 spans="1:60" ht="15" x14ac:dyDescent="0.25">
      <c r="A82" s="108">
        <v>51210</v>
      </c>
      <c r="B82" s="88" t="s">
        <v>3641</v>
      </c>
      <c r="C82" s="78">
        <v>0</v>
      </c>
      <c r="D82" s="78">
        <v>4342279785.8500004</v>
      </c>
      <c r="E82" s="78">
        <v>0</v>
      </c>
      <c r="F82" s="78">
        <v>0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 spans="1:60" ht="15" x14ac:dyDescent="0.25">
      <c r="A83" s="106">
        <v>51220</v>
      </c>
      <c r="B83" s="107" t="s">
        <v>3642</v>
      </c>
      <c r="C83" s="78">
        <v>0</v>
      </c>
      <c r="D83" s="78">
        <v>0</v>
      </c>
      <c r="E83" s="78">
        <v>0</v>
      </c>
      <c r="F83" s="78">
        <v>0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 spans="1:60" ht="15" x14ac:dyDescent="0.25">
      <c r="A84" s="106">
        <v>51300</v>
      </c>
      <c r="B84" s="107" t="s">
        <v>3643</v>
      </c>
      <c r="C84" s="78">
        <v>0</v>
      </c>
      <c r="D84" s="78">
        <v>814201171.25</v>
      </c>
      <c r="E84" s="78">
        <v>0</v>
      </c>
      <c r="F84" s="78">
        <v>0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 spans="1:60" x14ac:dyDescent="0.2">
      <c r="A85" s="106">
        <v>120004</v>
      </c>
      <c r="B85" s="107" t="s">
        <v>1250</v>
      </c>
      <c r="C85" s="78" t="s">
        <v>102</v>
      </c>
      <c r="D85" s="78" t="s">
        <v>102</v>
      </c>
      <c r="E85" s="78" t="s">
        <v>102</v>
      </c>
      <c r="F85" s="78" t="s">
        <v>102</v>
      </c>
    </row>
    <row r="86" spans="1:60" x14ac:dyDescent="0.2">
      <c r="A86" s="109">
        <v>1200041</v>
      </c>
      <c r="B86" s="93" t="s">
        <v>875</v>
      </c>
      <c r="C86" s="78" t="s">
        <v>102</v>
      </c>
      <c r="D86" s="78" t="s">
        <v>102</v>
      </c>
      <c r="E86" s="78" t="s">
        <v>102</v>
      </c>
      <c r="F86" s="78" t="s">
        <v>102</v>
      </c>
    </row>
    <row r="87" spans="1:60" x14ac:dyDescent="0.2">
      <c r="A87" s="106">
        <v>1200042</v>
      </c>
      <c r="B87" s="107" t="s">
        <v>876</v>
      </c>
      <c r="C87" s="78" t="s">
        <v>102</v>
      </c>
      <c r="D87" s="78" t="s">
        <v>102</v>
      </c>
      <c r="E87" s="78" t="s">
        <v>102</v>
      </c>
      <c r="F87" s="78" t="s">
        <v>102</v>
      </c>
    </row>
    <row r="88" spans="1:60" x14ac:dyDescent="0.2">
      <c r="A88" s="106">
        <v>1200043</v>
      </c>
      <c r="B88" s="107" t="s">
        <v>877</v>
      </c>
      <c r="C88" s="78" t="s">
        <v>102</v>
      </c>
      <c r="D88" s="78" t="s">
        <v>102</v>
      </c>
      <c r="E88" s="78" t="s">
        <v>102</v>
      </c>
      <c r="F88" s="78" t="s">
        <v>102</v>
      </c>
    </row>
    <row r="89" spans="1:60" x14ac:dyDescent="0.2">
      <c r="A89" s="110">
        <v>1200044</v>
      </c>
      <c r="B89" s="81" t="s">
        <v>878</v>
      </c>
      <c r="C89" s="78" t="s">
        <v>102</v>
      </c>
      <c r="D89" s="78" t="s">
        <v>102</v>
      </c>
      <c r="E89" s="78" t="s">
        <v>102</v>
      </c>
      <c r="F89" s="78" t="s">
        <v>102</v>
      </c>
    </row>
    <row r="90" spans="1:60" x14ac:dyDescent="0.2">
      <c r="A90" s="106">
        <v>1200045</v>
      </c>
      <c r="B90" s="107" t="s">
        <v>879</v>
      </c>
      <c r="C90" s="78" t="s">
        <v>102</v>
      </c>
      <c r="D90" s="78" t="s">
        <v>102</v>
      </c>
      <c r="E90" s="78" t="s">
        <v>102</v>
      </c>
      <c r="F90" s="78" t="s">
        <v>102</v>
      </c>
    </row>
    <row r="91" spans="1:60" x14ac:dyDescent="0.2">
      <c r="A91" s="111">
        <v>120005</v>
      </c>
      <c r="B91" s="107" t="s">
        <v>880</v>
      </c>
      <c r="C91" s="78" t="s">
        <v>102</v>
      </c>
      <c r="D91" s="78" t="s">
        <v>102</v>
      </c>
      <c r="E91" s="78" t="s">
        <v>102</v>
      </c>
      <c r="F91" s="78" t="s">
        <v>102</v>
      </c>
    </row>
    <row r="92" spans="1:60" x14ac:dyDescent="0.2">
      <c r="A92" s="106">
        <v>120006</v>
      </c>
      <c r="B92" s="107" t="s">
        <v>881</v>
      </c>
      <c r="C92" s="78" t="s">
        <v>102</v>
      </c>
      <c r="D92" s="78" t="s">
        <v>102</v>
      </c>
      <c r="E92" s="78" t="s">
        <v>102</v>
      </c>
      <c r="F92" s="78" t="s">
        <v>102</v>
      </c>
    </row>
    <row r="93" spans="1:60" x14ac:dyDescent="0.2">
      <c r="A93" s="106">
        <v>120007</v>
      </c>
      <c r="B93" s="107" t="s">
        <v>882</v>
      </c>
      <c r="C93" s="78" t="s">
        <v>102</v>
      </c>
      <c r="D93" s="78" t="s">
        <v>102</v>
      </c>
      <c r="E93" s="78" t="s">
        <v>102</v>
      </c>
      <c r="F93" s="78" t="s">
        <v>102</v>
      </c>
    </row>
    <row r="94" spans="1:60" x14ac:dyDescent="0.2">
      <c r="A94" s="106">
        <v>120008</v>
      </c>
      <c r="B94" s="107" t="s">
        <v>883</v>
      </c>
      <c r="C94" s="78" t="s">
        <v>102</v>
      </c>
      <c r="D94" s="78" t="s">
        <v>102</v>
      </c>
      <c r="E94" s="78" t="s">
        <v>102</v>
      </c>
      <c r="F94" s="78" t="s">
        <v>102</v>
      </c>
    </row>
    <row r="95" spans="1:60" x14ac:dyDescent="0.2">
      <c r="A95" s="106">
        <v>120009</v>
      </c>
      <c r="B95" s="107" t="s">
        <v>884</v>
      </c>
      <c r="C95" s="78" t="s">
        <v>102</v>
      </c>
      <c r="D95" s="78" t="s">
        <v>102</v>
      </c>
      <c r="E95" s="78" t="s">
        <v>102</v>
      </c>
      <c r="F95" s="78" t="s">
        <v>102</v>
      </c>
    </row>
    <row r="96" spans="1:60" x14ac:dyDescent="0.2">
      <c r="A96" s="106">
        <v>120010</v>
      </c>
      <c r="B96" s="107" t="s">
        <v>1036</v>
      </c>
      <c r="C96" s="78" t="s">
        <v>102</v>
      </c>
      <c r="D96" s="78" t="s">
        <v>102</v>
      </c>
      <c r="E96" s="78" t="s">
        <v>102</v>
      </c>
      <c r="F96" s="78" t="s">
        <v>102</v>
      </c>
    </row>
    <row r="97" spans="1:6" x14ac:dyDescent="0.2">
      <c r="A97" s="14">
        <v>120011</v>
      </c>
      <c r="B97" s="15" t="s">
        <v>1037</v>
      </c>
      <c r="C97" s="78" t="s">
        <v>102</v>
      </c>
      <c r="D97" s="78" t="s">
        <v>102</v>
      </c>
      <c r="E97" s="78" t="s">
        <v>102</v>
      </c>
      <c r="F97" s="78" t="s">
        <v>102</v>
      </c>
    </row>
    <row r="98" spans="1:6" x14ac:dyDescent="0.2">
      <c r="A98" s="16">
        <v>120012</v>
      </c>
      <c r="B98" s="15" t="s">
        <v>1038</v>
      </c>
      <c r="C98" s="78" t="s">
        <v>102</v>
      </c>
      <c r="D98" s="78" t="s">
        <v>102</v>
      </c>
      <c r="E98" s="78" t="s">
        <v>102</v>
      </c>
      <c r="F98" s="78" t="s">
        <v>102</v>
      </c>
    </row>
    <row r="99" spans="1:6" x14ac:dyDescent="0.2">
      <c r="A99" s="16">
        <v>121</v>
      </c>
      <c r="B99" s="15" t="s">
        <v>885</v>
      </c>
      <c r="C99" s="78" t="s">
        <v>102</v>
      </c>
      <c r="D99" s="78" t="s">
        <v>102</v>
      </c>
      <c r="E99" s="78" t="s">
        <v>102</v>
      </c>
      <c r="F99" s="78" t="s">
        <v>102</v>
      </c>
    </row>
    <row r="100" spans="1:6" x14ac:dyDescent="0.2">
      <c r="A100" s="108">
        <v>121001</v>
      </c>
      <c r="B100" s="88" t="s">
        <v>886</v>
      </c>
      <c r="C100" s="78" t="s">
        <v>102</v>
      </c>
      <c r="D100" s="78" t="s">
        <v>102</v>
      </c>
      <c r="E100" s="78" t="s">
        <v>102</v>
      </c>
      <c r="F100" s="78" t="s">
        <v>102</v>
      </c>
    </row>
    <row r="101" spans="1:6" x14ac:dyDescent="0.2">
      <c r="A101" s="106">
        <v>121002</v>
      </c>
      <c r="B101" s="107" t="s">
        <v>887</v>
      </c>
      <c r="C101" s="78" t="s">
        <v>102</v>
      </c>
      <c r="D101" s="78" t="s">
        <v>102</v>
      </c>
      <c r="E101" s="78" t="s">
        <v>102</v>
      </c>
      <c r="F101" s="78" t="s">
        <v>102</v>
      </c>
    </row>
    <row r="102" spans="1:6" x14ac:dyDescent="0.2">
      <c r="A102" s="106">
        <v>122</v>
      </c>
      <c r="B102" s="107" t="s">
        <v>302</v>
      </c>
      <c r="C102" s="78" t="s">
        <v>102</v>
      </c>
      <c r="D102" s="78" t="s">
        <v>102</v>
      </c>
      <c r="E102" s="78" t="s">
        <v>102</v>
      </c>
      <c r="F102" s="78" t="s">
        <v>102</v>
      </c>
    </row>
    <row r="103" spans="1:6" x14ac:dyDescent="0.2">
      <c r="A103" s="108">
        <v>122001</v>
      </c>
      <c r="B103" s="88" t="s">
        <v>303</v>
      </c>
      <c r="C103" s="78" t="s">
        <v>102</v>
      </c>
      <c r="D103" s="78" t="s">
        <v>102</v>
      </c>
      <c r="E103" s="78" t="s">
        <v>102</v>
      </c>
      <c r="F103" s="78" t="s">
        <v>102</v>
      </c>
    </row>
    <row r="104" spans="1:6" x14ac:dyDescent="0.2">
      <c r="A104" s="106">
        <v>122002</v>
      </c>
      <c r="B104" s="107" t="s">
        <v>304</v>
      </c>
      <c r="C104" s="78" t="s">
        <v>102</v>
      </c>
      <c r="D104" s="78" t="s">
        <v>102</v>
      </c>
      <c r="E104" s="78" t="s">
        <v>102</v>
      </c>
      <c r="F104" s="78" t="s">
        <v>102</v>
      </c>
    </row>
    <row r="105" spans="1:6" x14ac:dyDescent="0.2">
      <c r="A105" s="106">
        <v>123</v>
      </c>
      <c r="B105" s="107" t="s">
        <v>305</v>
      </c>
      <c r="C105" s="78" t="s">
        <v>102</v>
      </c>
      <c r="D105" s="78" t="s">
        <v>102</v>
      </c>
      <c r="E105" s="78" t="s">
        <v>102</v>
      </c>
      <c r="F105" s="78" t="s">
        <v>102</v>
      </c>
    </row>
    <row r="106" spans="1:6" x14ac:dyDescent="0.2">
      <c r="A106" s="108">
        <v>123001</v>
      </c>
      <c r="B106" s="88" t="s">
        <v>306</v>
      </c>
      <c r="C106" s="78" t="s">
        <v>102</v>
      </c>
      <c r="D106" s="78" t="s">
        <v>102</v>
      </c>
      <c r="E106" s="78" t="s">
        <v>102</v>
      </c>
      <c r="F106" s="78" t="s">
        <v>102</v>
      </c>
    </row>
    <row r="107" spans="1:6" x14ac:dyDescent="0.2">
      <c r="A107" s="106">
        <v>123002</v>
      </c>
      <c r="B107" s="107" t="s">
        <v>307</v>
      </c>
      <c r="C107" s="78" t="s">
        <v>102</v>
      </c>
      <c r="D107" s="78" t="s">
        <v>102</v>
      </c>
      <c r="E107" s="78" t="s">
        <v>102</v>
      </c>
      <c r="F107" s="78" t="s">
        <v>102</v>
      </c>
    </row>
    <row r="108" spans="1:6" x14ac:dyDescent="0.2">
      <c r="A108" s="106">
        <v>123003</v>
      </c>
      <c r="B108" s="107" t="s">
        <v>308</v>
      </c>
      <c r="C108" s="78" t="s">
        <v>102</v>
      </c>
      <c r="D108" s="78" t="s">
        <v>102</v>
      </c>
      <c r="E108" s="78" t="s">
        <v>102</v>
      </c>
      <c r="F108" s="78" t="s">
        <v>102</v>
      </c>
    </row>
    <row r="109" spans="1:6" x14ac:dyDescent="0.2">
      <c r="A109" s="106">
        <v>123004</v>
      </c>
      <c r="B109" s="107" t="s">
        <v>309</v>
      </c>
      <c r="C109" s="78" t="s">
        <v>102</v>
      </c>
      <c r="D109" s="78" t="s">
        <v>102</v>
      </c>
      <c r="E109" s="78" t="s">
        <v>102</v>
      </c>
      <c r="F109" s="78" t="s">
        <v>102</v>
      </c>
    </row>
    <row r="110" spans="1:6" x14ac:dyDescent="0.2">
      <c r="A110" s="106">
        <v>124</v>
      </c>
      <c r="B110" s="107" t="s">
        <v>799</v>
      </c>
      <c r="C110" s="78" t="s">
        <v>102</v>
      </c>
      <c r="D110" s="78" t="s">
        <v>102</v>
      </c>
      <c r="E110" s="78" t="s">
        <v>102</v>
      </c>
      <c r="F110" s="78" t="s">
        <v>102</v>
      </c>
    </row>
    <row r="111" spans="1:6" x14ac:dyDescent="0.2">
      <c r="A111" s="46">
        <v>140002</v>
      </c>
      <c r="B111" s="45" t="s">
        <v>463</v>
      </c>
      <c r="C111" s="78" t="s">
        <v>102</v>
      </c>
      <c r="D111" s="78" t="s">
        <v>102</v>
      </c>
      <c r="E111" s="78" t="s">
        <v>102</v>
      </c>
      <c r="F111" s="78" t="s">
        <v>102</v>
      </c>
    </row>
    <row r="112" spans="1:6" x14ac:dyDescent="0.2">
      <c r="A112" s="14">
        <v>140003</v>
      </c>
      <c r="B112" s="80" t="s">
        <v>464</v>
      </c>
      <c r="C112" s="78" t="s">
        <v>102</v>
      </c>
      <c r="D112" s="78" t="s">
        <v>102</v>
      </c>
      <c r="E112" s="78" t="s">
        <v>102</v>
      </c>
      <c r="F112" s="78" t="s">
        <v>102</v>
      </c>
    </row>
    <row r="113" spans="1:6" x14ac:dyDescent="0.2">
      <c r="A113" s="14">
        <v>141001</v>
      </c>
      <c r="B113" s="80" t="s">
        <v>798</v>
      </c>
      <c r="C113" s="78" t="s">
        <v>102</v>
      </c>
      <c r="D113" s="78" t="s">
        <v>102</v>
      </c>
      <c r="E113" s="78" t="s">
        <v>102</v>
      </c>
      <c r="F113" s="78" t="s">
        <v>102</v>
      </c>
    </row>
    <row r="114" spans="1:6" x14ac:dyDescent="0.2">
      <c r="A114" s="14">
        <v>13</v>
      </c>
      <c r="B114" s="80" t="s">
        <v>888</v>
      </c>
      <c r="C114" s="78" t="s">
        <v>102</v>
      </c>
      <c r="D114" s="78" t="s">
        <v>102</v>
      </c>
      <c r="E114" s="78" t="s">
        <v>102</v>
      </c>
      <c r="F114" s="78" t="s">
        <v>102</v>
      </c>
    </row>
    <row r="115" spans="1:6" x14ac:dyDescent="0.2">
      <c r="A115" s="108">
        <v>1310</v>
      </c>
      <c r="B115" s="88" t="s">
        <v>889</v>
      </c>
      <c r="C115" s="78" t="s">
        <v>102</v>
      </c>
      <c r="D115" s="78" t="s">
        <v>102</v>
      </c>
      <c r="E115" s="78" t="s">
        <v>102</v>
      </c>
      <c r="F115" s="78" t="s">
        <v>102</v>
      </c>
    </row>
    <row r="116" spans="1:6" x14ac:dyDescent="0.2">
      <c r="A116" s="108">
        <v>131001</v>
      </c>
      <c r="B116" s="88" t="s">
        <v>890</v>
      </c>
      <c r="C116" s="78" t="s">
        <v>102</v>
      </c>
      <c r="D116" s="78" t="s">
        <v>102</v>
      </c>
      <c r="E116" s="78" t="s">
        <v>102</v>
      </c>
      <c r="F116" s="78" t="s">
        <v>102</v>
      </c>
    </row>
    <row r="117" spans="1:6" x14ac:dyDescent="0.2">
      <c r="A117" s="106">
        <v>131002</v>
      </c>
      <c r="B117" s="107" t="s">
        <v>891</v>
      </c>
      <c r="C117" s="78" t="s">
        <v>102</v>
      </c>
      <c r="D117" s="78" t="s">
        <v>102</v>
      </c>
      <c r="E117" s="78" t="s">
        <v>102</v>
      </c>
      <c r="F117" s="78" t="s">
        <v>102</v>
      </c>
    </row>
    <row r="118" spans="1:6" x14ac:dyDescent="0.2">
      <c r="A118" s="106">
        <v>131003</v>
      </c>
      <c r="B118" s="107" t="s">
        <v>892</v>
      </c>
      <c r="C118" s="78" t="s">
        <v>102</v>
      </c>
      <c r="D118" s="78" t="s">
        <v>102</v>
      </c>
      <c r="E118" s="78" t="s">
        <v>102</v>
      </c>
      <c r="F118" s="78" t="s">
        <v>102</v>
      </c>
    </row>
    <row r="119" spans="1:6" x14ac:dyDescent="0.2">
      <c r="A119" s="106">
        <v>131004</v>
      </c>
      <c r="B119" s="107" t="s">
        <v>893</v>
      </c>
      <c r="C119" s="78" t="s">
        <v>102</v>
      </c>
      <c r="D119" s="78" t="s">
        <v>102</v>
      </c>
      <c r="E119" s="78" t="s">
        <v>102</v>
      </c>
      <c r="F119" s="78" t="s">
        <v>102</v>
      </c>
    </row>
    <row r="120" spans="1:6" x14ac:dyDescent="0.2">
      <c r="A120" s="106">
        <v>131005</v>
      </c>
      <c r="B120" s="107" t="s">
        <v>894</v>
      </c>
      <c r="C120" s="78" t="s">
        <v>102</v>
      </c>
      <c r="D120" s="78" t="s">
        <v>102</v>
      </c>
      <c r="E120" s="78" t="s">
        <v>102</v>
      </c>
      <c r="F120" s="78" t="s">
        <v>102</v>
      </c>
    </row>
    <row r="121" spans="1:6" x14ac:dyDescent="0.2">
      <c r="A121" s="106">
        <v>131006</v>
      </c>
      <c r="B121" s="107" t="s">
        <v>895</v>
      </c>
      <c r="C121" s="78" t="s">
        <v>102</v>
      </c>
      <c r="D121" s="78" t="s">
        <v>102</v>
      </c>
      <c r="E121" s="78" t="s">
        <v>102</v>
      </c>
      <c r="F121" s="78" t="s">
        <v>102</v>
      </c>
    </row>
    <row r="122" spans="1:6" x14ac:dyDescent="0.2">
      <c r="A122" s="106">
        <v>131007</v>
      </c>
      <c r="B122" s="107" t="s">
        <v>898</v>
      </c>
      <c r="C122" s="78" t="s">
        <v>102</v>
      </c>
      <c r="D122" s="78" t="s">
        <v>102</v>
      </c>
      <c r="E122" s="78" t="s">
        <v>102</v>
      </c>
      <c r="F122" s="78" t="s">
        <v>102</v>
      </c>
    </row>
    <row r="123" spans="1:6" x14ac:dyDescent="0.2">
      <c r="A123" s="106">
        <v>131008</v>
      </c>
      <c r="B123" s="107" t="s">
        <v>896</v>
      </c>
      <c r="C123" s="78" t="s">
        <v>102</v>
      </c>
      <c r="D123" s="78" t="s">
        <v>102</v>
      </c>
      <c r="E123" s="78" t="s">
        <v>102</v>
      </c>
      <c r="F123" s="78" t="s">
        <v>102</v>
      </c>
    </row>
    <row r="124" spans="1:6" x14ac:dyDescent="0.2">
      <c r="A124" s="106">
        <v>131009</v>
      </c>
      <c r="B124" s="107" t="s">
        <v>897</v>
      </c>
      <c r="C124" s="78" t="s">
        <v>102</v>
      </c>
      <c r="D124" s="78" t="s">
        <v>102</v>
      </c>
      <c r="E124" s="78" t="s">
        <v>102</v>
      </c>
      <c r="F124" s="78" t="s">
        <v>102</v>
      </c>
    </row>
    <row r="125" spans="1:6" x14ac:dyDescent="0.2">
      <c r="A125" s="106">
        <v>1311</v>
      </c>
      <c r="B125" s="107" t="s">
        <v>899</v>
      </c>
      <c r="C125" s="78" t="s">
        <v>102</v>
      </c>
      <c r="D125" s="78" t="s">
        <v>102</v>
      </c>
      <c r="E125" s="78" t="s">
        <v>102</v>
      </c>
      <c r="F125" s="78" t="s">
        <v>102</v>
      </c>
    </row>
    <row r="126" spans="1:6" x14ac:dyDescent="0.2">
      <c r="A126" s="108">
        <v>131101</v>
      </c>
      <c r="B126" s="88" t="s">
        <v>900</v>
      </c>
      <c r="C126" s="78" t="s">
        <v>102</v>
      </c>
      <c r="D126" s="78" t="s">
        <v>102</v>
      </c>
      <c r="E126" s="78" t="s">
        <v>102</v>
      </c>
      <c r="F126" s="78" t="s">
        <v>102</v>
      </c>
    </row>
    <row r="127" spans="1:6" ht="25.5" x14ac:dyDescent="0.2">
      <c r="A127" s="106">
        <v>131102</v>
      </c>
      <c r="B127" s="107" t="s">
        <v>901</v>
      </c>
      <c r="C127" s="78" t="s">
        <v>102</v>
      </c>
      <c r="D127" s="78" t="s">
        <v>102</v>
      </c>
      <c r="E127" s="78" t="s">
        <v>102</v>
      </c>
      <c r="F127" s="78" t="s">
        <v>102</v>
      </c>
    </row>
    <row r="128" spans="1:6" ht="25.5" x14ac:dyDescent="0.2">
      <c r="A128" s="106">
        <v>131103</v>
      </c>
      <c r="B128" s="107" t="s">
        <v>902</v>
      </c>
      <c r="C128" s="78" t="s">
        <v>102</v>
      </c>
      <c r="D128" s="78" t="s">
        <v>102</v>
      </c>
      <c r="E128" s="78" t="s">
        <v>102</v>
      </c>
      <c r="F128" s="78" t="s">
        <v>102</v>
      </c>
    </row>
    <row r="129" spans="1:6" ht="25.5" x14ac:dyDescent="0.2">
      <c r="A129" s="106">
        <v>131104</v>
      </c>
      <c r="B129" s="107" t="s">
        <v>903</v>
      </c>
      <c r="C129" s="78" t="s">
        <v>102</v>
      </c>
      <c r="D129" s="78" t="s">
        <v>102</v>
      </c>
      <c r="E129" s="78" t="s">
        <v>102</v>
      </c>
      <c r="F129" s="78" t="s">
        <v>102</v>
      </c>
    </row>
    <row r="130" spans="1:6" x14ac:dyDescent="0.2">
      <c r="A130" s="106">
        <v>131105</v>
      </c>
      <c r="B130" s="107" t="s">
        <v>904</v>
      </c>
      <c r="C130" s="78" t="s">
        <v>102</v>
      </c>
      <c r="D130" s="78" t="s">
        <v>102</v>
      </c>
      <c r="E130" s="78" t="s">
        <v>102</v>
      </c>
      <c r="F130" s="78" t="s">
        <v>102</v>
      </c>
    </row>
    <row r="131" spans="1:6" x14ac:dyDescent="0.2">
      <c r="A131" s="106">
        <v>131106</v>
      </c>
      <c r="B131" s="107" t="s">
        <v>905</v>
      </c>
      <c r="C131" s="78" t="s">
        <v>102</v>
      </c>
      <c r="D131" s="78" t="s">
        <v>102</v>
      </c>
      <c r="E131" s="78" t="s">
        <v>102</v>
      </c>
      <c r="F131" s="78" t="s">
        <v>102</v>
      </c>
    </row>
    <row r="132" spans="1:6" x14ac:dyDescent="0.2">
      <c r="A132" s="106">
        <v>1320</v>
      </c>
      <c r="B132" s="107" t="s">
        <v>906</v>
      </c>
      <c r="C132" s="78" t="s">
        <v>102</v>
      </c>
      <c r="D132" s="78" t="s">
        <v>102</v>
      </c>
      <c r="E132" s="78" t="s">
        <v>102</v>
      </c>
      <c r="F132" s="78" t="s">
        <v>102</v>
      </c>
    </row>
    <row r="133" spans="1:6" x14ac:dyDescent="0.2">
      <c r="A133" s="108">
        <v>132001</v>
      </c>
      <c r="B133" s="88" t="s">
        <v>907</v>
      </c>
      <c r="C133" s="78" t="s">
        <v>102</v>
      </c>
      <c r="D133" s="78" t="s">
        <v>102</v>
      </c>
      <c r="E133" s="78" t="s">
        <v>102</v>
      </c>
      <c r="F133" s="78" t="s">
        <v>102</v>
      </c>
    </row>
    <row r="134" spans="1:6" x14ac:dyDescent="0.2">
      <c r="A134" s="106">
        <v>132002</v>
      </c>
      <c r="B134" s="107" t="s">
        <v>891</v>
      </c>
      <c r="C134" s="78" t="s">
        <v>102</v>
      </c>
      <c r="D134" s="78" t="s">
        <v>102</v>
      </c>
      <c r="E134" s="78" t="s">
        <v>102</v>
      </c>
      <c r="F134" s="78" t="s">
        <v>102</v>
      </c>
    </row>
    <row r="135" spans="1:6" x14ac:dyDescent="0.2">
      <c r="A135" s="106">
        <v>132003</v>
      </c>
      <c r="B135" s="107" t="s">
        <v>908</v>
      </c>
      <c r="C135" s="78" t="s">
        <v>102</v>
      </c>
      <c r="D135" s="78" t="s">
        <v>102</v>
      </c>
      <c r="E135" s="78" t="s">
        <v>102</v>
      </c>
      <c r="F135" s="78" t="s">
        <v>102</v>
      </c>
    </row>
    <row r="136" spans="1:6" x14ac:dyDescent="0.2">
      <c r="A136" s="106">
        <v>132004</v>
      </c>
      <c r="B136" s="107" t="s">
        <v>909</v>
      </c>
      <c r="C136" s="78" t="s">
        <v>102</v>
      </c>
      <c r="D136" s="78" t="s">
        <v>102</v>
      </c>
      <c r="E136" s="78" t="s">
        <v>102</v>
      </c>
      <c r="F136" s="78" t="s">
        <v>102</v>
      </c>
    </row>
    <row r="137" spans="1:6" x14ac:dyDescent="0.2">
      <c r="A137" s="106">
        <v>132005</v>
      </c>
      <c r="B137" s="107" t="s">
        <v>910</v>
      </c>
      <c r="C137" s="78" t="s">
        <v>102</v>
      </c>
      <c r="D137" s="78" t="s">
        <v>102</v>
      </c>
      <c r="E137" s="78" t="s">
        <v>102</v>
      </c>
      <c r="F137" s="78" t="s">
        <v>102</v>
      </c>
    </row>
    <row r="138" spans="1:6" x14ac:dyDescent="0.2">
      <c r="A138" s="106">
        <v>132006</v>
      </c>
      <c r="B138" s="107" t="s">
        <v>911</v>
      </c>
      <c r="C138" s="78" t="s">
        <v>102</v>
      </c>
      <c r="D138" s="78" t="s">
        <v>102</v>
      </c>
      <c r="E138" s="78" t="s">
        <v>102</v>
      </c>
      <c r="F138" s="78" t="s">
        <v>102</v>
      </c>
    </row>
    <row r="139" spans="1:6" x14ac:dyDescent="0.2">
      <c r="A139" s="106">
        <v>132007</v>
      </c>
      <c r="B139" s="107" t="s">
        <v>912</v>
      </c>
      <c r="C139" s="78" t="s">
        <v>102</v>
      </c>
      <c r="D139" s="78" t="s">
        <v>102</v>
      </c>
      <c r="E139" s="78" t="s">
        <v>102</v>
      </c>
      <c r="F139" s="78" t="s">
        <v>102</v>
      </c>
    </row>
    <row r="140" spans="1:6" x14ac:dyDescent="0.2">
      <c r="A140" s="106">
        <v>1330</v>
      </c>
      <c r="B140" s="107" t="s">
        <v>913</v>
      </c>
      <c r="C140" s="78" t="s">
        <v>102</v>
      </c>
      <c r="D140" s="78" t="s">
        <v>102</v>
      </c>
      <c r="E140" s="78" t="s">
        <v>102</v>
      </c>
      <c r="F140" s="78" t="s">
        <v>102</v>
      </c>
    </row>
    <row r="141" spans="1:6" x14ac:dyDescent="0.2">
      <c r="A141" s="108">
        <v>133001</v>
      </c>
      <c r="B141" s="88" t="s">
        <v>890</v>
      </c>
      <c r="C141" s="78" t="s">
        <v>102</v>
      </c>
      <c r="D141" s="78" t="s">
        <v>102</v>
      </c>
      <c r="E141" s="78" t="s">
        <v>102</v>
      </c>
      <c r="F141" s="78" t="s">
        <v>102</v>
      </c>
    </row>
    <row r="142" spans="1:6" x14ac:dyDescent="0.2">
      <c r="A142" s="106">
        <v>133002</v>
      </c>
      <c r="B142" s="107" t="s">
        <v>892</v>
      </c>
      <c r="C142" s="78" t="s">
        <v>102</v>
      </c>
      <c r="D142" s="78" t="s">
        <v>102</v>
      </c>
      <c r="E142" s="78" t="s">
        <v>102</v>
      </c>
      <c r="F142" s="78" t="s">
        <v>102</v>
      </c>
    </row>
    <row r="143" spans="1:6" x14ac:dyDescent="0.2">
      <c r="A143" s="106">
        <v>133003</v>
      </c>
      <c r="B143" s="107" t="s">
        <v>914</v>
      </c>
      <c r="C143" s="78" t="s">
        <v>102</v>
      </c>
      <c r="D143" s="78" t="s">
        <v>102</v>
      </c>
      <c r="E143" s="78" t="s">
        <v>102</v>
      </c>
      <c r="F143" s="78" t="s">
        <v>102</v>
      </c>
    </row>
    <row r="144" spans="1:6" x14ac:dyDescent="0.2">
      <c r="A144" s="106">
        <v>133004</v>
      </c>
      <c r="B144" s="107" t="s">
        <v>915</v>
      </c>
      <c r="C144" s="78" t="s">
        <v>102</v>
      </c>
      <c r="D144" s="78" t="s">
        <v>102</v>
      </c>
      <c r="E144" s="78" t="s">
        <v>102</v>
      </c>
      <c r="F144" s="78" t="s">
        <v>102</v>
      </c>
    </row>
    <row r="145" spans="1:6" x14ac:dyDescent="0.2">
      <c r="A145" s="106">
        <v>133005</v>
      </c>
      <c r="B145" s="107" t="s">
        <v>916</v>
      </c>
      <c r="C145" s="78" t="s">
        <v>102</v>
      </c>
      <c r="D145" s="78" t="s">
        <v>102</v>
      </c>
      <c r="E145" s="78" t="s">
        <v>102</v>
      </c>
      <c r="F145" s="78" t="s">
        <v>102</v>
      </c>
    </row>
    <row r="146" spans="1:6" x14ac:dyDescent="0.2">
      <c r="A146" s="106">
        <v>1340</v>
      </c>
      <c r="B146" s="107" t="s">
        <v>917</v>
      </c>
      <c r="C146" s="78" t="s">
        <v>102</v>
      </c>
      <c r="D146" s="78" t="s">
        <v>102</v>
      </c>
      <c r="E146" s="78" t="s">
        <v>102</v>
      </c>
      <c r="F146" s="78" t="s">
        <v>102</v>
      </c>
    </row>
    <row r="147" spans="1:6" x14ac:dyDescent="0.2">
      <c r="A147" s="108">
        <v>134001</v>
      </c>
      <c r="B147" s="88" t="s">
        <v>918</v>
      </c>
      <c r="C147" s="78" t="s">
        <v>102</v>
      </c>
      <c r="D147" s="78" t="s">
        <v>102</v>
      </c>
      <c r="E147" s="78" t="s">
        <v>102</v>
      </c>
      <c r="F147" s="78" t="s">
        <v>102</v>
      </c>
    </row>
    <row r="148" spans="1:6" x14ac:dyDescent="0.2">
      <c r="A148" s="106">
        <v>134002</v>
      </c>
      <c r="B148" s="107" t="s">
        <v>919</v>
      </c>
      <c r="C148" s="78" t="s">
        <v>102</v>
      </c>
      <c r="D148" s="78" t="s">
        <v>102</v>
      </c>
      <c r="E148" s="78" t="s">
        <v>102</v>
      </c>
      <c r="F148" s="78" t="s">
        <v>102</v>
      </c>
    </row>
    <row r="149" spans="1:6" x14ac:dyDescent="0.2">
      <c r="A149" s="106">
        <v>134003</v>
      </c>
      <c r="B149" s="107" t="s">
        <v>920</v>
      </c>
      <c r="C149" s="78" t="s">
        <v>102</v>
      </c>
      <c r="D149" s="78" t="s">
        <v>102</v>
      </c>
      <c r="E149" s="78" t="s">
        <v>102</v>
      </c>
      <c r="F149" s="78" t="s">
        <v>102</v>
      </c>
    </row>
    <row r="150" spans="1:6" x14ac:dyDescent="0.2">
      <c r="A150" s="106" t="s">
        <v>102</v>
      </c>
      <c r="B150" s="107" t="s">
        <v>102</v>
      </c>
      <c r="C150" s="78" t="s">
        <v>102</v>
      </c>
      <c r="D150" s="78" t="s">
        <v>102</v>
      </c>
      <c r="E150" s="78" t="s">
        <v>102</v>
      </c>
      <c r="F150" s="78" t="s">
        <v>102</v>
      </c>
    </row>
    <row r="151" spans="1:6" x14ac:dyDescent="0.2">
      <c r="A151" s="112">
        <v>21</v>
      </c>
      <c r="B151" s="113" t="s">
        <v>921</v>
      </c>
      <c r="C151" s="78" t="s">
        <v>102</v>
      </c>
      <c r="D151" s="78" t="s">
        <v>102</v>
      </c>
      <c r="E151" s="78" t="s">
        <v>102</v>
      </c>
      <c r="F151" s="78" t="s">
        <v>102</v>
      </c>
    </row>
    <row r="152" spans="1:6" x14ac:dyDescent="0.2">
      <c r="A152" s="108">
        <v>210</v>
      </c>
      <c r="B152" s="88" t="s">
        <v>922</v>
      </c>
      <c r="C152" s="78" t="s">
        <v>102</v>
      </c>
      <c r="D152" s="78" t="s">
        <v>102</v>
      </c>
      <c r="E152" s="78" t="s">
        <v>102</v>
      </c>
      <c r="F152" s="78" t="s">
        <v>102</v>
      </c>
    </row>
    <row r="153" spans="1:6" x14ac:dyDescent="0.2">
      <c r="A153" s="108">
        <v>2101</v>
      </c>
      <c r="B153" s="88" t="s">
        <v>923</v>
      </c>
      <c r="C153" s="78" t="s">
        <v>102</v>
      </c>
      <c r="D153" s="78" t="s">
        <v>102</v>
      </c>
      <c r="E153" s="78" t="s">
        <v>102</v>
      </c>
      <c r="F153" s="78" t="s">
        <v>102</v>
      </c>
    </row>
    <row r="154" spans="1:6" x14ac:dyDescent="0.2">
      <c r="A154" s="108">
        <v>210101</v>
      </c>
      <c r="B154" s="88" t="s">
        <v>924</v>
      </c>
      <c r="C154" s="78" t="s">
        <v>102</v>
      </c>
      <c r="D154" s="78" t="s">
        <v>102</v>
      </c>
      <c r="E154" s="78" t="s">
        <v>102</v>
      </c>
      <c r="F154" s="78" t="s">
        <v>102</v>
      </c>
    </row>
    <row r="155" spans="1:6" x14ac:dyDescent="0.2">
      <c r="A155" s="106">
        <v>210102</v>
      </c>
      <c r="B155" s="107" t="s">
        <v>925</v>
      </c>
      <c r="C155" s="78" t="s">
        <v>102</v>
      </c>
      <c r="D155" s="78" t="s">
        <v>102</v>
      </c>
      <c r="E155" s="78" t="s">
        <v>102</v>
      </c>
      <c r="F155" s="78" t="s">
        <v>102</v>
      </c>
    </row>
    <row r="156" spans="1:6" x14ac:dyDescent="0.2">
      <c r="A156" s="106">
        <v>210103</v>
      </c>
      <c r="B156" s="107" t="s">
        <v>926</v>
      </c>
      <c r="C156" s="78" t="s">
        <v>102</v>
      </c>
      <c r="D156" s="78" t="s">
        <v>102</v>
      </c>
      <c r="E156" s="78" t="s">
        <v>102</v>
      </c>
      <c r="F156" s="78" t="s">
        <v>102</v>
      </c>
    </row>
    <row r="157" spans="1:6" x14ac:dyDescent="0.2">
      <c r="A157" s="106">
        <v>210104</v>
      </c>
      <c r="B157" s="107" t="s">
        <v>927</v>
      </c>
      <c r="C157" s="78" t="s">
        <v>102</v>
      </c>
      <c r="D157" s="78" t="s">
        <v>102</v>
      </c>
      <c r="E157" s="78" t="s">
        <v>102</v>
      </c>
      <c r="F157" s="78" t="s">
        <v>102</v>
      </c>
    </row>
    <row r="158" spans="1:6" x14ac:dyDescent="0.2">
      <c r="A158" s="106">
        <v>210105</v>
      </c>
      <c r="B158" s="107" t="s">
        <v>928</v>
      </c>
      <c r="C158" s="78" t="s">
        <v>102</v>
      </c>
      <c r="D158" s="78" t="s">
        <v>102</v>
      </c>
      <c r="E158" s="78" t="s">
        <v>102</v>
      </c>
      <c r="F158" s="78" t="s">
        <v>102</v>
      </c>
    </row>
    <row r="159" spans="1:6" x14ac:dyDescent="0.2">
      <c r="A159" s="106">
        <v>210106</v>
      </c>
      <c r="B159" s="107" t="s">
        <v>1056</v>
      </c>
      <c r="C159" s="78" t="s">
        <v>102</v>
      </c>
      <c r="D159" s="78" t="s">
        <v>102</v>
      </c>
      <c r="E159" s="78" t="s">
        <v>102</v>
      </c>
      <c r="F159" s="78" t="s">
        <v>102</v>
      </c>
    </row>
    <row r="160" spans="1:6" x14ac:dyDescent="0.2">
      <c r="A160" s="106">
        <v>2102</v>
      </c>
      <c r="B160" s="107" t="s">
        <v>929</v>
      </c>
      <c r="C160" s="78" t="s">
        <v>102</v>
      </c>
      <c r="D160" s="78" t="s">
        <v>102</v>
      </c>
      <c r="E160" s="78" t="s">
        <v>102</v>
      </c>
      <c r="F160" s="78" t="s">
        <v>102</v>
      </c>
    </row>
    <row r="161" spans="1:6" x14ac:dyDescent="0.2">
      <c r="A161" s="108">
        <v>210201</v>
      </c>
      <c r="B161" s="88" t="s">
        <v>932</v>
      </c>
      <c r="C161" s="78" t="s">
        <v>102</v>
      </c>
      <c r="D161" s="78" t="s">
        <v>102</v>
      </c>
      <c r="E161" s="78" t="s">
        <v>102</v>
      </c>
      <c r="F161" s="78" t="s">
        <v>102</v>
      </c>
    </row>
    <row r="162" spans="1:6" x14ac:dyDescent="0.2">
      <c r="A162" s="106">
        <v>210202</v>
      </c>
      <c r="B162" s="107" t="s">
        <v>933</v>
      </c>
      <c r="C162" s="78" t="s">
        <v>102</v>
      </c>
      <c r="D162" s="78" t="s">
        <v>102</v>
      </c>
      <c r="E162" s="78" t="s">
        <v>102</v>
      </c>
      <c r="F162" s="78" t="s">
        <v>102</v>
      </c>
    </row>
    <row r="163" spans="1:6" x14ac:dyDescent="0.2">
      <c r="A163" s="106">
        <v>210203</v>
      </c>
      <c r="B163" s="107" t="s">
        <v>934</v>
      </c>
      <c r="C163" s="78" t="s">
        <v>102</v>
      </c>
      <c r="D163" s="78" t="s">
        <v>102</v>
      </c>
      <c r="E163" s="78" t="s">
        <v>102</v>
      </c>
      <c r="F163" s="78" t="s">
        <v>102</v>
      </c>
    </row>
    <row r="164" spans="1:6" x14ac:dyDescent="0.2">
      <c r="A164" s="106">
        <v>210204</v>
      </c>
      <c r="B164" s="107" t="s">
        <v>935</v>
      </c>
      <c r="C164" s="78" t="s">
        <v>102</v>
      </c>
      <c r="D164" s="78" t="s">
        <v>102</v>
      </c>
      <c r="E164" s="78" t="s">
        <v>102</v>
      </c>
      <c r="F164" s="78" t="s">
        <v>102</v>
      </c>
    </row>
    <row r="165" spans="1:6" x14ac:dyDescent="0.2">
      <c r="A165" s="106">
        <v>210205</v>
      </c>
      <c r="B165" s="107" t="s">
        <v>936</v>
      </c>
      <c r="C165" s="78" t="s">
        <v>102</v>
      </c>
      <c r="D165" s="78" t="s">
        <v>102</v>
      </c>
      <c r="E165" s="78" t="s">
        <v>102</v>
      </c>
      <c r="F165" s="78" t="s">
        <v>102</v>
      </c>
    </row>
    <row r="166" spans="1:6" x14ac:dyDescent="0.2">
      <c r="A166" s="106">
        <v>210206</v>
      </c>
      <c r="B166" s="107" t="s">
        <v>1057</v>
      </c>
      <c r="C166" s="78" t="s">
        <v>102</v>
      </c>
      <c r="D166" s="78" t="s">
        <v>102</v>
      </c>
      <c r="E166" s="78" t="s">
        <v>102</v>
      </c>
      <c r="F166" s="78" t="s">
        <v>102</v>
      </c>
    </row>
    <row r="167" spans="1:6" x14ac:dyDescent="0.2">
      <c r="A167" s="16">
        <v>2103</v>
      </c>
      <c r="B167" s="80" t="s">
        <v>930</v>
      </c>
      <c r="C167" s="78" t="s">
        <v>102</v>
      </c>
      <c r="D167" s="78" t="s">
        <v>102</v>
      </c>
      <c r="E167" s="78" t="s">
        <v>102</v>
      </c>
      <c r="F167" s="78" t="s">
        <v>102</v>
      </c>
    </row>
    <row r="168" spans="1:6" x14ac:dyDescent="0.2">
      <c r="A168" s="108">
        <v>210301</v>
      </c>
      <c r="B168" s="88" t="s">
        <v>940</v>
      </c>
      <c r="C168" s="78" t="s">
        <v>102</v>
      </c>
      <c r="D168" s="78" t="s">
        <v>102</v>
      </c>
      <c r="E168" s="78" t="s">
        <v>102</v>
      </c>
      <c r="F168" s="78" t="s">
        <v>102</v>
      </c>
    </row>
    <row r="169" spans="1:6" x14ac:dyDescent="0.2">
      <c r="A169" s="106">
        <v>210302</v>
      </c>
      <c r="B169" s="107" t="s">
        <v>939</v>
      </c>
      <c r="C169" s="78" t="s">
        <v>102</v>
      </c>
      <c r="D169" s="78" t="s">
        <v>102</v>
      </c>
      <c r="E169" s="78" t="s">
        <v>102</v>
      </c>
      <c r="F169" s="78" t="s">
        <v>102</v>
      </c>
    </row>
    <row r="170" spans="1:6" x14ac:dyDescent="0.2">
      <c r="A170" s="106">
        <v>210303</v>
      </c>
      <c r="B170" s="107" t="s">
        <v>937</v>
      </c>
      <c r="C170" s="78" t="s">
        <v>102</v>
      </c>
      <c r="D170" s="78" t="s">
        <v>102</v>
      </c>
      <c r="E170" s="78" t="s">
        <v>102</v>
      </c>
      <c r="F170" s="78" t="s">
        <v>102</v>
      </c>
    </row>
    <row r="171" spans="1:6" x14ac:dyDescent="0.2">
      <c r="A171" s="106">
        <v>210304</v>
      </c>
      <c r="B171" s="107" t="s">
        <v>938</v>
      </c>
      <c r="C171" s="78" t="s">
        <v>102</v>
      </c>
      <c r="D171" s="78" t="s">
        <v>102</v>
      </c>
      <c r="E171" s="78" t="s">
        <v>102</v>
      </c>
      <c r="F171" s="78" t="s">
        <v>102</v>
      </c>
    </row>
    <row r="172" spans="1:6" x14ac:dyDescent="0.2">
      <c r="A172" s="106">
        <v>210305</v>
      </c>
      <c r="B172" s="107" t="s">
        <v>1058</v>
      </c>
      <c r="C172" s="78" t="s">
        <v>102</v>
      </c>
      <c r="D172" s="78" t="s">
        <v>102</v>
      </c>
      <c r="E172" s="78" t="s">
        <v>102</v>
      </c>
      <c r="F172" s="78" t="s">
        <v>102</v>
      </c>
    </row>
    <row r="173" spans="1:6" x14ac:dyDescent="0.2">
      <c r="A173" s="106">
        <v>2104</v>
      </c>
      <c r="B173" s="107" t="s">
        <v>931</v>
      </c>
      <c r="C173" s="78" t="s">
        <v>102</v>
      </c>
      <c r="D173" s="78" t="s">
        <v>102</v>
      </c>
      <c r="E173" s="78" t="s">
        <v>102</v>
      </c>
      <c r="F173" s="78" t="s">
        <v>102</v>
      </c>
    </row>
    <row r="174" spans="1:6" x14ac:dyDescent="0.2">
      <c r="A174" s="108">
        <v>210401</v>
      </c>
      <c r="B174" s="88" t="s">
        <v>941</v>
      </c>
      <c r="C174" s="78" t="s">
        <v>102</v>
      </c>
      <c r="D174" s="78" t="s">
        <v>102</v>
      </c>
      <c r="E174" s="78" t="s">
        <v>102</v>
      </c>
      <c r="F174" s="78" t="s">
        <v>102</v>
      </c>
    </row>
    <row r="175" spans="1:6" x14ac:dyDescent="0.2">
      <c r="A175" s="106">
        <v>210402</v>
      </c>
      <c r="B175" s="107" t="s">
        <v>942</v>
      </c>
      <c r="C175" s="78" t="s">
        <v>102</v>
      </c>
      <c r="D175" s="78" t="s">
        <v>102</v>
      </c>
      <c r="E175" s="78" t="s">
        <v>102</v>
      </c>
      <c r="F175" s="78" t="s">
        <v>102</v>
      </c>
    </row>
    <row r="176" spans="1:6" x14ac:dyDescent="0.2">
      <c r="A176" s="106">
        <v>210403</v>
      </c>
      <c r="B176" s="107" t="s">
        <v>943</v>
      </c>
      <c r="C176" s="78" t="s">
        <v>102</v>
      </c>
      <c r="D176" s="78" t="s">
        <v>102</v>
      </c>
      <c r="E176" s="78" t="s">
        <v>102</v>
      </c>
      <c r="F176" s="78" t="s">
        <v>102</v>
      </c>
    </row>
    <row r="177" spans="1:6" x14ac:dyDescent="0.2">
      <c r="A177" s="106">
        <v>210404</v>
      </c>
      <c r="B177" s="107" t="s">
        <v>944</v>
      </c>
      <c r="C177" s="78" t="s">
        <v>102</v>
      </c>
      <c r="D177" s="78" t="s">
        <v>102</v>
      </c>
      <c r="E177" s="78" t="s">
        <v>102</v>
      </c>
      <c r="F177" s="78" t="s">
        <v>102</v>
      </c>
    </row>
    <row r="178" spans="1:6" x14ac:dyDescent="0.2">
      <c r="A178" s="106">
        <v>210405</v>
      </c>
      <c r="B178" s="107" t="s">
        <v>948</v>
      </c>
      <c r="C178" s="78" t="s">
        <v>102</v>
      </c>
      <c r="D178" s="78" t="s">
        <v>102</v>
      </c>
      <c r="E178" s="78" t="s">
        <v>102</v>
      </c>
      <c r="F178" s="78" t="s">
        <v>102</v>
      </c>
    </row>
    <row r="179" spans="1:6" x14ac:dyDescent="0.2">
      <c r="A179" s="106">
        <v>210406</v>
      </c>
      <c r="B179" s="107" t="s">
        <v>945</v>
      </c>
      <c r="C179" s="78" t="s">
        <v>102</v>
      </c>
      <c r="D179" s="78" t="s">
        <v>102</v>
      </c>
      <c r="E179" s="78" t="s">
        <v>102</v>
      </c>
      <c r="F179" s="78" t="s">
        <v>102</v>
      </c>
    </row>
    <row r="180" spans="1:6" x14ac:dyDescent="0.2">
      <c r="A180" s="106">
        <v>210407</v>
      </c>
      <c r="B180" s="107" t="s">
        <v>946</v>
      </c>
      <c r="C180" s="78" t="s">
        <v>102</v>
      </c>
      <c r="D180" s="78" t="s">
        <v>102</v>
      </c>
      <c r="E180" s="78" t="s">
        <v>102</v>
      </c>
      <c r="F180" s="78" t="s">
        <v>102</v>
      </c>
    </row>
    <row r="181" spans="1:6" x14ac:dyDescent="0.2">
      <c r="A181" s="106">
        <v>210408</v>
      </c>
      <c r="B181" s="107" t="s">
        <v>947</v>
      </c>
      <c r="C181" s="78" t="s">
        <v>102</v>
      </c>
      <c r="D181" s="78" t="s">
        <v>102</v>
      </c>
      <c r="E181" s="78" t="s">
        <v>102</v>
      </c>
      <c r="F181" s="78" t="s">
        <v>102</v>
      </c>
    </row>
    <row r="182" spans="1:6" x14ac:dyDescent="0.2">
      <c r="A182" s="106">
        <v>210409</v>
      </c>
      <c r="B182" s="107" t="s">
        <v>1059</v>
      </c>
      <c r="C182" s="78" t="s">
        <v>102</v>
      </c>
      <c r="D182" s="78" t="s">
        <v>102</v>
      </c>
      <c r="E182" s="78" t="s">
        <v>102</v>
      </c>
      <c r="F182" s="78" t="s">
        <v>102</v>
      </c>
    </row>
    <row r="183" spans="1:6" x14ac:dyDescent="0.2">
      <c r="A183" s="110">
        <v>210410</v>
      </c>
      <c r="B183" s="107" t="s">
        <v>1060</v>
      </c>
      <c r="C183" s="78" t="s">
        <v>102</v>
      </c>
      <c r="D183" s="78" t="s">
        <v>102</v>
      </c>
      <c r="E183" s="78" t="s">
        <v>102</v>
      </c>
      <c r="F183" s="78" t="s">
        <v>102</v>
      </c>
    </row>
    <row r="184" spans="1:6" x14ac:dyDescent="0.2">
      <c r="A184" s="110">
        <v>2105</v>
      </c>
      <c r="B184" s="107" t="s">
        <v>949</v>
      </c>
      <c r="C184" s="78" t="s">
        <v>102</v>
      </c>
      <c r="D184" s="78" t="s">
        <v>102</v>
      </c>
      <c r="E184" s="78" t="s">
        <v>102</v>
      </c>
      <c r="F184" s="78" t="s">
        <v>102</v>
      </c>
    </row>
    <row r="185" spans="1:6" x14ac:dyDescent="0.2">
      <c r="A185" s="108">
        <v>210501</v>
      </c>
      <c r="B185" s="88" t="s">
        <v>950</v>
      </c>
      <c r="C185" s="78" t="s">
        <v>102</v>
      </c>
      <c r="D185" s="78" t="s">
        <v>102</v>
      </c>
      <c r="E185" s="78" t="s">
        <v>102</v>
      </c>
      <c r="F185" s="78" t="s">
        <v>102</v>
      </c>
    </row>
    <row r="186" spans="1:6" x14ac:dyDescent="0.2">
      <c r="A186" s="106">
        <v>210502</v>
      </c>
      <c r="B186" s="107" t="s">
        <v>951</v>
      </c>
      <c r="C186" s="78" t="s">
        <v>102</v>
      </c>
      <c r="D186" s="78" t="s">
        <v>102</v>
      </c>
      <c r="E186" s="78" t="s">
        <v>102</v>
      </c>
      <c r="F186" s="78" t="s">
        <v>102</v>
      </c>
    </row>
    <row r="187" spans="1:6" x14ac:dyDescent="0.2">
      <c r="A187" s="106">
        <v>210503</v>
      </c>
      <c r="B187" s="107" t="s">
        <v>952</v>
      </c>
      <c r="C187" s="78" t="s">
        <v>102</v>
      </c>
      <c r="D187" s="78" t="s">
        <v>102</v>
      </c>
      <c r="E187" s="78" t="s">
        <v>102</v>
      </c>
      <c r="F187" s="78" t="s">
        <v>102</v>
      </c>
    </row>
    <row r="188" spans="1:6" x14ac:dyDescent="0.2">
      <c r="A188" s="106">
        <v>2106</v>
      </c>
      <c r="B188" s="107" t="s">
        <v>953</v>
      </c>
      <c r="C188" s="78" t="s">
        <v>102</v>
      </c>
      <c r="D188" s="78" t="s">
        <v>102</v>
      </c>
      <c r="E188" s="78" t="s">
        <v>102</v>
      </c>
      <c r="F188" s="78" t="s">
        <v>102</v>
      </c>
    </row>
    <row r="189" spans="1:6" x14ac:dyDescent="0.2">
      <c r="A189" s="108">
        <v>210601</v>
      </c>
      <c r="B189" s="88" t="s">
        <v>954</v>
      </c>
      <c r="C189" s="78" t="s">
        <v>102</v>
      </c>
      <c r="D189" s="78" t="s">
        <v>102</v>
      </c>
      <c r="E189" s="78" t="s">
        <v>102</v>
      </c>
      <c r="F189" s="78" t="s">
        <v>102</v>
      </c>
    </row>
    <row r="190" spans="1:6" x14ac:dyDescent="0.2">
      <c r="A190" s="106">
        <v>210602</v>
      </c>
      <c r="B190" s="107" t="s">
        <v>955</v>
      </c>
      <c r="C190" s="78" t="s">
        <v>102</v>
      </c>
      <c r="D190" s="78" t="s">
        <v>102</v>
      </c>
      <c r="E190" s="78" t="s">
        <v>102</v>
      </c>
      <c r="F190" s="78" t="s">
        <v>102</v>
      </c>
    </row>
    <row r="191" spans="1:6" x14ac:dyDescent="0.2">
      <c r="A191" s="106">
        <v>210603</v>
      </c>
      <c r="B191" s="107" t="s">
        <v>956</v>
      </c>
      <c r="C191" s="78" t="s">
        <v>102</v>
      </c>
      <c r="D191" s="78" t="s">
        <v>102</v>
      </c>
      <c r="E191" s="78" t="s">
        <v>102</v>
      </c>
      <c r="F191" s="78" t="s">
        <v>102</v>
      </c>
    </row>
    <row r="192" spans="1:6" x14ac:dyDescent="0.2">
      <c r="A192" s="106">
        <v>210604</v>
      </c>
      <c r="B192" s="107" t="s">
        <v>957</v>
      </c>
      <c r="C192" s="78" t="s">
        <v>102</v>
      </c>
      <c r="D192" s="78" t="s">
        <v>102</v>
      </c>
      <c r="E192" s="78" t="s">
        <v>102</v>
      </c>
      <c r="F192" s="78" t="s">
        <v>102</v>
      </c>
    </row>
    <row r="193" spans="1:6" x14ac:dyDescent="0.2">
      <c r="A193" s="106">
        <v>2107</v>
      </c>
      <c r="B193" s="107" t="s">
        <v>958</v>
      </c>
      <c r="C193" s="78" t="s">
        <v>102</v>
      </c>
      <c r="D193" s="78" t="s">
        <v>102</v>
      </c>
      <c r="E193" s="78" t="s">
        <v>102</v>
      </c>
      <c r="F193" s="78" t="s">
        <v>102</v>
      </c>
    </row>
    <row r="194" spans="1:6" x14ac:dyDescent="0.2">
      <c r="A194" s="105">
        <v>210701</v>
      </c>
      <c r="B194" s="88" t="s">
        <v>959</v>
      </c>
      <c r="C194" s="78" t="s">
        <v>102</v>
      </c>
      <c r="D194" s="78" t="s">
        <v>102</v>
      </c>
      <c r="E194" s="78" t="s">
        <v>102</v>
      </c>
      <c r="F194" s="78" t="s">
        <v>102</v>
      </c>
    </row>
    <row r="195" spans="1:6" x14ac:dyDescent="0.2">
      <c r="A195" s="106">
        <v>210702</v>
      </c>
      <c r="B195" s="107" t="s">
        <v>960</v>
      </c>
      <c r="C195" s="78" t="s">
        <v>102</v>
      </c>
      <c r="D195" s="78" t="s">
        <v>102</v>
      </c>
      <c r="E195" s="78" t="s">
        <v>102</v>
      </c>
      <c r="F195" s="78" t="s">
        <v>102</v>
      </c>
    </row>
    <row r="196" spans="1:6" x14ac:dyDescent="0.2">
      <c r="A196" s="106">
        <v>210703</v>
      </c>
      <c r="B196" s="107" t="s">
        <v>961</v>
      </c>
      <c r="C196" s="78" t="s">
        <v>102</v>
      </c>
      <c r="D196" s="78" t="s">
        <v>102</v>
      </c>
      <c r="E196" s="78" t="s">
        <v>102</v>
      </c>
      <c r="F196" s="78" t="s">
        <v>102</v>
      </c>
    </row>
    <row r="197" spans="1:6" x14ac:dyDescent="0.2">
      <c r="A197" s="106">
        <v>2108</v>
      </c>
      <c r="B197" s="107" t="s">
        <v>962</v>
      </c>
      <c r="C197" s="78" t="s">
        <v>102</v>
      </c>
      <c r="D197" s="78" t="s">
        <v>102</v>
      </c>
      <c r="E197" s="78" t="s">
        <v>102</v>
      </c>
      <c r="F197" s="78" t="s">
        <v>102</v>
      </c>
    </row>
    <row r="198" spans="1:6" x14ac:dyDescent="0.2">
      <c r="A198" s="108">
        <v>210801</v>
      </c>
      <c r="B198" s="88" t="s">
        <v>963</v>
      </c>
      <c r="C198" s="78" t="s">
        <v>102</v>
      </c>
      <c r="D198" s="78" t="s">
        <v>102</v>
      </c>
      <c r="E198" s="78" t="s">
        <v>102</v>
      </c>
      <c r="F198" s="78" t="s">
        <v>102</v>
      </c>
    </row>
    <row r="199" spans="1:6" x14ac:dyDescent="0.2">
      <c r="A199" s="106">
        <v>210802</v>
      </c>
      <c r="B199" s="107" t="s">
        <v>964</v>
      </c>
      <c r="C199" s="78" t="s">
        <v>102</v>
      </c>
      <c r="D199" s="78" t="s">
        <v>102</v>
      </c>
      <c r="E199" s="78" t="s">
        <v>102</v>
      </c>
      <c r="F199" s="78" t="s">
        <v>102</v>
      </c>
    </row>
    <row r="200" spans="1:6" x14ac:dyDescent="0.2">
      <c r="A200" s="106">
        <v>210803</v>
      </c>
      <c r="B200" s="107" t="s">
        <v>965</v>
      </c>
      <c r="C200" s="78" t="s">
        <v>102</v>
      </c>
      <c r="D200" s="78" t="s">
        <v>102</v>
      </c>
      <c r="E200" s="78" t="s">
        <v>102</v>
      </c>
      <c r="F200" s="78" t="s">
        <v>102</v>
      </c>
    </row>
    <row r="201" spans="1:6" x14ac:dyDescent="0.2">
      <c r="A201" s="106">
        <v>210804</v>
      </c>
      <c r="B201" s="107" t="s">
        <v>966</v>
      </c>
      <c r="C201" s="78" t="s">
        <v>102</v>
      </c>
      <c r="D201" s="78" t="s">
        <v>102</v>
      </c>
      <c r="E201" s="78" t="s">
        <v>102</v>
      </c>
      <c r="F201" s="78" t="s">
        <v>102</v>
      </c>
    </row>
    <row r="202" spans="1:6" x14ac:dyDescent="0.2">
      <c r="A202" s="106">
        <v>210805</v>
      </c>
      <c r="B202" s="107" t="s">
        <v>967</v>
      </c>
      <c r="C202" s="78" t="s">
        <v>102</v>
      </c>
      <c r="D202" s="78" t="s">
        <v>102</v>
      </c>
      <c r="E202" s="78" t="s">
        <v>102</v>
      </c>
      <c r="F202" s="78" t="s">
        <v>102</v>
      </c>
    </row>
    <row r="203" spans="1:6" x14ac:dyDescent="0.2">
      <c r="A203" s="106">
        <v>210806</v>
      </c>
      <c r="B203" s="107" t="s">
        <v>968</v>
      </c>
      <c r="C203" s="78" t="s">
        <v>102</v>
      </c>
      <c r="D203" s="78" t="s">
        <v>102</v>
      </c>
      <c r="E203" s="78" t="s">
        <v>102</v>
      </c>
      <c r="F203" s="78" t="s">
        <v>102</v>
      </c>
    </row>
    <row r="204" spans="1:6" x14ac:dyDescent="0.2">
      <c r="A204" s="106">
        <v>210807</v>
      </c>
      <c r="B204" s="107" t="s">
        <v>296</v>
      </c>
      <c r="C204" s="78" t="s">
        <v>102</v>
      </c>
      <c r="D204" s="78" t="s">
        <v>102</v>
      </c>
      <c r="E204" s="78" t="s">
        <v>102</v>
      </c>
      <c r="F204" s="78" t="s">
        <v>102</v>
      </c>
    </row>
    <row r="205" spans="1:6" x14ac:dyDescent="0.2">
      <c r="A205" s="106">
        <v>210808</v>
      </c>
      <c r="B205" s="107" t="s">
        <v>969</v>
      </c>
      <c r="C205" s="78" t="s">
        <v>102</v>
      </c>
      <c r="D205" s="78" t="s">
        <v>102</v>
      </c>
      <c r="E205" s="78" t="s">
        <v>102</v>
      </c>
      <c r="F205" s="78" t="s">
        <v>102</v>
      </c>
    </row>
    <row r="206" spans="1:6" x14ac:dyDescent="0.2">
      <c r="A206" s="106">
        <v>210809</v>
      </c>
      <c r="B206" s="107" t="s">
        <v>970</v>
      </c>
      <c r="C206" s="78" t="s">
        <v>102</v>
      </c>
      <c r="D206" s="78" t="s">
        <v>102</v>
      </c>
      <c r="E206" s="78" t="s">
        <v>102</v>
      </c>
      <c r="F206" s="78" t="s">
        <v>102</v>
      </c>
    </row>
    <row r="207" spans="1:6" x14ac:dyDescent="0.2">
      <c r="A207" s="106">
        <v>210810</v>
      </c>
      <c r="B207" s="107" t="s">
        <v>971</v>
      </c>
      <c r="C207" s="78" t="s">
        <v>102</v>
      </c>
      <c r="D207" s="78" t="s">
        <v>102</v>
      </c>
      <c r="E207" s="78" t="s">
        <v>102</v>
      </c>
      <c r="F207" s="78" t="s">
        <v>102</v>
      </c>
    </row>
    <row r="208" spans="1:6" x14ac:dyDescent="0.2">
      <c r="A208" s="106">
        <v>210811</v>
      </c>
      <c r="B208" s="107" t="s">
        <v>972</v>
      </c>
      <c r="C208" s="78" t="s">
        <v>102</v>
      </c>
      <c r="D208" s="78" t="s">
        <v>102</v>
      </c>
      <c r="E208" s="78" t="s">
        <v>102</v>
      </c>
      <c r="F208" s="78" t="s">
        <v>102</v>
      </c>
    </row>
    <row r="209" spans="1:6" x14ac:dyDescent="0.2">
      <c r="A209" s="106">
        <v>210812</v>
      </c>
      <c r="B209" s="107" t="s">
        <v>973</v>
      </c>
      <c r="C209" s="78" t="s">
        <v>102</v>
      </c>
      <c r="D209" s="78" t="s">
        <v>102</v>
      </c>
      <c r="E209" s="78" t="s">
        <v>102</v>
      </c>
      <c r="F209" s="78" t="s">
        <v>102</v>
      </c>
    </row>
    <row r="210" spans="1:6" x14ac:dyDescent="0.2">
      <c r="A210" s="106">
        <v>210813</v>
      </c>
      <c r="B210" s="107" t="s">
        <v>974</v>
      </c>
      <c r="C210" s="78" t="s">
        <v>102</v>
      </c>
      <c r="D210" s="78" t="s">
        <v>102</v>
      </c>
      <c r="E210" s="78" t="s">
        <v>102</v>
      </c>
      <c r="F210" s="78" t="s">
        <v>102</v>
      </c>
    </row>
    <row r="211" spans="1:6" x14ac:dyDescent="0.2">
      <c r="A211" s="106">
        <v>210814</v>
      </c>
      <c r="B211" s="107" t="s">
        <v>975</v>
      </c>
      <c r="C211" s="78" t="s">
        <v>102</v>
      </c>
      <c r="D211" s="78" t="s">
        <v>102</v>
      </c>
      <c r="E211" s="78" t="s">
        <v>102</v>
      </c>
      <c r="F211" s="78" t="s">
        <v>102</v>
      </c>
    </row>
    <row r="212" spans="1:6" x14ac:dyDescent="0.2">
      <c r="A212" s="106">
        <v>210815</v>
      </c>
      <c r="B212" s="107" t="s">
        <v>1061</v>
      </c>
      <c r="C212" s="78" t="s">
        <v>102</v>
      </c>
      <c r="D212" s="78" t="s">
        <v>102</v>
      </c>
      <c r="E212" s="78" t="s">
        <v>102</v>
      </c>
      <c r="F212" s="78" t="s">
        <v>102</v>
      </c>
    </row>
    <row r="213" spans="1:6" x14ac:dyDescent="0.2">
      <c r="A213" s="110">
        <v>210816</v>
      </c>
      <c r="B213" s="107" t="s">
        <v>1062</v>
      </c>
      <c r="C213" s="78" t="s">
        <v>102</v>
      </c>
      <c r="D213" s="78" t="s">
        <v>102</v>
      </c>
      <c r="E213" s="78" t="s">
        <v>102</v>
      </c>
      <c r="F213" s="78" t="s">
        <v>102</v>
      </c>
    </row>
    <row r="214" spans="1:6" x14ac:dyDescent="0.2">
      <c r="A214" s="110">
        <v>210817</v>
      </c>
      <c r="B214" s="107" t="s">
        <v>1063</v>
      </c>
      <c r="C214" s="78" t="s">
        <v>102</v>
      </c>
      <c r="D214" s="78" t="s">
        <v>102</v>
      </c>
      <c r="E214" s="78" t="s">
        <v>102</v>
      </c>
      <c r="F214" s="78" t="s">
        <v>102</v>
      </c>
    </row>
    <row r="215" spans="1:6" x14ac:dyDescent="0.2">
      <c r="A215" s="110">
        <v>210818</v>
      </c>
      <c r="B215" s="107" t="s">
        <v>1064</v>
      </c>
      <c r="C215" s="78" t="s">
        <v>102</v>
      </c>
      <c r="D215" s="78" t="s">
        <v>102</v>
      </c>
      <c r="E215" s="78" t="s">
        <v>102</v>
      </c>
      <c r="F215" s="78" t="s">
        <v>102</v>
      </c>
    </row>
    <row r="216" spans="1:6" x14ac:dyDescent="0.2">
      <c r="A216" s="110">
        <v>2109</v>
      </c>
      <c r="B216" s="107" t="s">
        <v>976</v>
      </c>
      <c r="C216" s="78" t="s">
        <v>102</v>
      </c>
      <c r="D216" s="78" t="s">
        <v>102</v>
      </c>
      <c r="E216" s="78" t="s">
        <v>102</v>
      </c>
      <c r="F216" s="78" t="s">
        <v>102</v>
      </c>
    </row>
    <row r="217" spans="1:6" x14ac:dyDescent="0.2">
      <c r="A217" s="108">
        <v>210901</v>
      </c>
      <c r="B217" s="88" t="s">
        <v>378</v>
      </c>
      <c r="C217" s="78" t="s">
        <v>102</v>
      </c>
      <c r="D217" s="78" t="s">
        <v>102</v>
      </c>
      <c r="E217" s="78" t="s">
        <v>102</v>
      </c>
      <c r="F217" s="78" t="s">
        <v>102</v>
      </c>
    </row>
    <row r="218" spans="1:6" x14ac:dyDescent="0.2">
      <c r="A218" s="106">
        <v>210902</v>
      </c>
      <c r="B218" s="107" t="s">
        <v>977</v>
      </c>
      <c r="C218" s="78" t="s">
        <v>102</v>
      </c>
      <c r="D218" s="78" t="s">
        <v>102</v>
      </c>
      <c r="E218" s="78" t="s">
        <v>102</v>
      </c>
      <c r="F218" s="78" t="s">
        <v>102</v>
      </c>
    </row>
    <row r="219" spans="1:6" x14ac:dyDescent="0.2">
      <c r="A219" s="106">
        <v>210903</v>
      </c>
      <c r="B219" s="107" t="s">
        <v>978</v>
      </c>
      <c r="C219" s="78" t="s">
        <v>102</v>
      </c>
      <c r="D219" s="78" t="s">
        <v>102</v>
      </c>
      <c r="E219" s="78" t="s">
        <v>102</v>
      </c>
      <c r="F219" s="78" t="s">
        <v>102</v>
      </c>
    </row>
    <row r="220" spans="1:6" x14ac:dyDescent="0.2">
      <c r="A220" s="106">
        <v>210904</v>
      </c>
      <c r="B220" s="107" t="s">
        <v>979</v>
      </c>
      <c r="C220" s="78" t="s">
        <v>102</v>
      </c>
      <c r="D220" s="78" t="s">
        <v>102</v>
      </c>
      <c r="E220" s="78" t="s">
        <v>102</v>
      </c>
      <c r="F220" s="78" t="s">
        <v>102</v>
      </c>
    </row>
    <row r="221" spans="1:6" x14ac:dyDescent="0.2">
      <c r="A221" s="111">
        <v>211</v>
      </c>
      <c r="B221" s="81" t="s">
        <v>980</v>
      </c>
      <c r="C221" s="78" t="s">
        <v>102</v>
      </c>
      <c r="D221" s="78" t="s">
        <v>102</v>
      </c>
      <c r="E221" s="78" t="s">
        <v>102</v>
      </c>
      <c r="F221" s="78" t="s">
        <v>102</v>
      </c>
    </row>
    <row r="222" spans="1:6" x14ac:dyDescent="0.2">
      <c r="A222" s="108">
        <v>2111</v>
      </c>
      <c r="B222" s="88" t="s">
        <v>981</v>
      </c>
      <c r="C222" s="78" t="s">
        <v>102</v>
      </c>
      <c r="D222" s="78" t="s">
        <v>102</v>
      </c>
      <c r="E222" s="78" t="s">
        <v>102</v>
      </c>
      <c r="F222" s="78" t="s">
        <v>102</v>
      </c>
    </row>
    <row r="223" spans="1:6" x14ac:dyDescent="0.2">
      <c r="A223" s="108">
        <v>211101</v>
      </c>
      <c r="B223" s="88" t="s">
        <v>982</v>
      </c>
      <c r="C223" s="78" t="s">
        <v>102</v>
      </c>
      <c r="D223" s="78" t="s">
        <v>102</v>
      </c>
      <c r="E223" s="78" t="s">
        <v>102</v>
      </c>
      <c r="F223" s="78" t="s">
        <v>102</v>
      </c>
    </row>
    <row r="224" spans="1:6" x14ac:dyDescent="0.2">
      <c r="A224" s="106">
        <v>2112</v>
      </c>
      <c r="B224" s="107" t="s">
        <v>983</v>
      </c>
      <c r="C224" s="78" t="s">
        <v>102</v>
      </c>
      <c r="D224" s="78" t="s">
        <v>102</v>
      </c>
      <c r="E224" s="78" t="s">
        <v>102</v>
      </c>
      <c r="F224" s="78" t="s">
        <v>102</v>
      </c>
    </row>
    <row r="225" spans="1:6" x14ac:dyDescent="0.2">
      <c r="A225" s="108">
        <v>211201</v>
      </c>
      <c r="B225" s="88" t="s">
        <v>984</v>
      </c>
      <c r="C225" s="78" t="s">
        <v>102</v>
      </c>
      <c r="D225" s="78" t="s">
        <v>102</v>
      </c>
      <c r="E225" s="78" t="s">
        <v>102</v>
      </c>
      <c r="F225" s="78" t="s">
        <v>102</v>
      </c>
    </row>
    <row r="226" spans="1:6" x14ac:dyDescent="0.2">
      <c r="A226" s="106">
        <v>212</v>
      </c>
      <c r="B226" s="107" t="s">
        <v>985</v>
      </c>
      <c r="C226" s="78" t="s">
        <v>102</v>
      </c>
      <c r="D226" s="78" t="s">
        <v>102</v>
      </c>
      <c r="E226" s="78" t="s">
        <v>102</v>
      </c>
      <c r="F226" s="78" t="s">
        <v>102</v>
      </c>
    </row>
    <row r="227" spans="1:6" x14ac:dyDescent="0.2">
      <c r="A227" s="108">
        <v>2121</v>
      </c>
      <c r="B227" s="88" t="s">
        <v>986</v>
      </c>
      <c r="C227" s="78" t="s">
        <v>102</v>
      </c>
      <c r="D227" s="78" t="s">
        <v>102</v>
      </c>
      <c r="E227" s="78" t="s">
        <v>102</v>
      </c>
      <c r="F227" s="78" t="s">
        <v>102</v>
      </c>
    </row>
    <row r="228" spans="1:6" x14ac:dyDescent="0.2">
      <c r="A228" s="108">
        <v>212101</v>
      </c>
      <c r="B228" s="88" t="s">
        <v>395</v>
      </c>
      <c r="C228" s="78" t="s">
        <v>102</v>
      </c>
      <c r="D228" s="78" t="s">
        <v>102</v>
      </c>
      <c r="E228" s="78" t="s">
        <v>102</v>
      </c>
      <c r="F228" s="78" t="s">
        <v>102</v>
      </c>
    </row>
    <row r="229" spans="1:6" x14ac:dyDescent="0.2">
      <c r="A229" s="106">
        <v>2122</v>
      </c>
      <c r="B229" s="107" t="s">
        <v>987</v>
      </c>
      <c r="C229" s="78" t="s">
        <v>102</v>
      </c>
      <c r="D229" s="78" t="s">
        <v>102</v>
      </c>
      <c r="E229" s="78" t="s">
        <v>102</v>
      </c>
      <c r="F229" s="78" t="s">
        <v>102</v>
      </c>
    </row>
    <row r="230" spans="1:6" x14ac:dyDescent="0.2">
      <c r="A230" s="108">
        <v>212201</v>
      </c>
      <c r="B230" s="88" t="s">
        <v>399</v>
      </c>
      <c r="C230" s="78" t="s">
        <v>102</v>
      </c>
      <c r="D230" s="78" t="s">
        <v>102</v>
      </c>
      <c r="E230" s="78" t="s">
        <v>102</v>
      </c>
      <c r="F230" s="78" t="s">
        <v>102</v>
      </c>
    </row>
    <row r="231" spans="1:6" x14ac:dyDescent="0.2">
      <c r="A231" s="106">
        <v>213</v>
      </c>
      <c r="B231" s="107" t="s">
        <v>988</v>
      </c>
      <c r="C231" s="78" t="s">
        <v>102</v>
      </c>
      <c r="D231" s="78" t="s">
        <v>102</v>
      </c>
      <c r="E231" s="78" t="s">
        <v>102</v>
      </c>
      <c r="F231" s="78" t="s">
        <v>102</v>
      </c>
    </row>
    <row r="232" spans="1:6" x14ac:dyDescent="0.2">
      <c r="A232" s="108">
        <v>2131</v>
      </c>
      <c r="B232" s="88" t="s">
        <v>989</v>
      </c>
      <c r="C232" s="78" t="s">
        <v>102</v>
      </c>
      <c r="D232" s="78" t="s">
        <v>102</v>
      </c>
      <c r="E232" s="78" t="s">
        <v>102</v>
      </c>
      <c r="F232" s="78" t="s">
        <v>102</v>
      </c>
    </row>
    <row r="233" spans="1:6" x14ac:dyDescent="0.2">
      <c r="A233" s="108">
        <v>213101</v>
      </c>
      <c r="B233" s="88" t="s">
        <v>991</v>
      </c>
      <c r="C233" s="78" t="s">
        <v>102</v>
      </c>
      <c r="D233" s="78" t="s">
        <v>102</v>
      </c>
      <c r="E233" s="78" t="s">
        <v>102</v>
      </c>
      <c r="F233" s="78" t="s">
        <v>102</v>
      </c>
    </row>
    <row r="234" spans="1:6" x14ac:dyDescent="0.2">
      <c r="A234" s="106">
        <v>213102</v>
      </c>
      <c r="B234" s="107" t="s">
        <v>992</v>
      </c>
      <c r="C234" s="78" t="s">
        <v>102</v>
      </c>
      <c r="D234" s="78" t="s">
        <v>102</v>
      </c>
      <c r="E234" s="78" t="s">
        <v>102</v>
      </c>
      <c r="F234" s="78" t="s">
        <v>102</v>
      </c>
    </row>
    <row r="235" spans="1:6" x14ac:dyDescent="0.2">
      <c r="A235" s="106">
        <v>2132</v>
      </c>
      <c r="B235" s="107" t="s">
        <v>990</v>
      </c>
      <c r="C235" s="78" t="s">
        <v>102</v>
      </c>
      <c r="D235" s="78" t="s">
        <v>102</v>
      </c>
      <c r="E235" s="78" t="s">
        <v>102</v>
      </c>
      <c r="F235" s="78" t="s">
        <v>102</v>
      </c>
    </row>
    <row r="236" spans="1:6" x14ac:dyDescent="0.2">
      <c r="A236" s="108">
        <v>213202</v>
      </c>
      <c r="B236" s="88" t="s">
        <v>993</v>
      </c>
      <c r="C236" s="78" t="s">
        <v>102</v>
      </c>
      <c r="D236" s="78" t="s">
        <v>102</v>
      </c>
      <c r="E236" s="78" t="s">
        <v>102</v>
      </c>
      <c r="F236" s="78" t="s">
        <v>102</v>
      </c>
    </row>
    <row r="237" spans="1:6" x14ac:dyDescent="0.2">
      <c r="A237" s="106">
        <v>213203</v>
      </c>
      <c r="B237" s="107" t="s">
        <v>994</v>
      </c>
      <c r="C237" s="78" t="s">
        <v>102</v>
      </c>
      <c r="D237" s="78" t="s">
        <v>102</v>
      </c>
      <c r="E237" s="78" t="s">
        <v>102</v>
      </c>
      <c r="F237" s="78" t="s">
        <v>102</v>
      </c>
    </row>
    <row r="238" spans="1:6" x14ac:dyDescent="0.2">
      <c r="A238" s="106">
        <v>213204</v>
      </c>
      <c r="B238" s="107" t="s">
        <v>995</v>
      </c>
      <c r="C238" s="78" t="s">
        <v>102</v>
      </c>
      <c r="D238" s="78" t="s">
        <v>102</v>
      </c>
      <c r="E238" s="78" t="s">
        <v>102</v>
      </c>
      <c r="F238" s="78" t="s">
        <v>102</v>
      </c>
    </row>
    <row r="239" spans="1:6" x14ac:dyDescent="0.2">
      <c r="A239" s="106">
        <v>213205</v>
      </c>
      <c r="B239" s="107" t="s">
        <v>996</v>
      </c>
      <c r="C239" s="78" t="s">
        <v>102</v>
      </c>
      <c r="D239" s="78" t="s">
        <v>102</v>
      </c>
      <c r="E239" s="78" t="s">
        <v>102</v>
      </c>
      <c r="F239" s="78" t="s">
        <v>102</v>
      </c>
    </row>
    <row r="240" spans="1:6" x14ac:dyDescent="0.2">
      <c r="A240" s="106">
        <v>213206</v>
      </c>
      <c r="B240" s="107" t="s">
        <v>997</v>
      </c>
      <c r="C240" s="78" t="s">
        <v>102</v>
      </c>
      <c r="D240" s="78" t="s">
        <v>102</v>
      </c>
      <c r="E240" s="78" t="s">
        <v>102</v>
      </c>
      <c r="F240" s="78" t="s">
        <v>102</v>
      </c>
    </row>
    <row r="241" spans="1:6" x14ac:dyDescent="0.2">
      <c r="A241" s="106">
        <v>213207</v>
      </c>
      <c r="B241" s="107" t="s">
        <v>998</v>
      </c>
      <c r="C241" s="78" t="s">
        <v>102</v>
      </c>
      <c r="D241" s="78" t="s">
        <v>102</v>
      </c>
      <c r="E241" s="78" t="s">
        <v>102</v>
      </c>
      <c r="F241" s="78" t="s">
        <v>102</v>
      </c>
    </row>
    <row r="242" spans="1:6" ht="25.5" x14ac:dyDescent="0.2">
      <c r="A242" s="106">
        <v>213208</v>
      </c>
      <c r="B242" s="107" t="s">
        <v>999</v>
      </c>
      <c r="C242" s="78" t="s">
        <v>102</v>
      </c>
      <c r="D242" s="78" t="s">
        <v>102</v>
      </c>
      <c r="E242" s="78" t="s">
        <v>102</v>
      </c>
      <c r="F242" s="78" t="s">
        <v>102</v>
      </c>
    </row>
    <row r="243" spans="1:6" x14ac:dyDescent="0.2">
      <c r="A243" s="106">
        <v>213209</v>
      </c>
      <c r="B243" s="107" t="s">
        <v>1000</v>
      </c>
      <c r="C243" s="78" t="s">
        <v>102</v>
      </c>
      <c r="D243" s="78" t="s">
        <v>102</v>
      </c>
      <c r="E243" s="78" t="s">
        <v>102</v>
      </c>
      <c r="F243" s="78" t="s">
        <v>102</v>
      </c>
    </row>
    <row r="244" spans="1:6" x14ac:dyDescent="0.2">
      <c r="A244" s="106">
        <v>2133</v>
      </c>
      <c r="B244" s="107" t="s">
        <v>1001</v>
      </c>
      <c r="C244" s="78" t="s">
        <v>102</v>
      </c>
      <c r="D244" s="78" t="s">
        <v>102</v>
      </c>
      <c r="E244" s="78" t="s">
        <v>102</v>
      </c>
      <c r="F244" s="78" t="s">
        <v>102</v>
      </c>
    </row>
    <row r="245" spans="1:6" x14ac:dyDescent="0.2">
      <c r="A245" s="108">
        <v>213301</v>
      </c>
      <c r="B245" s="88" t="s">
        <v>1004</v>
      </c>
      <c r="C245" s="78" t="s">
        <v>102</v>
      </c>
      <c r="D245" s="78" t="s">
        <v>102</v>
      </c>
      <c r="E245" s="78" t="s">
        <v>102</v>
      </c>
      <c r="F245" s="78" t="s">
        <v>102</v>
      </c>
    </row>
    <row r="246" spans="1:6" x14ac:dyDescent="0.2">
      <c r="A246" s="106">
        <v>213302</v>
      </c>
      <c r="B246" s="107" t="s">
        <v>1003</v>
      </c>
      <c r="C246" s="78" t="s">
        <v>102</v>
      </c>
      <c r="D246" s="78" t="s">
        <v>102</v>
      </c>
      <c r="E246" s="78" t="s">
        <v>102</v>
      </c>
      <c r="F246" s="78" t="s">
        <v>102</v>
      </c>
    </row>
    <row r="247" spans="1:6" x14ac:dyDescent="0.2">
      <c r="A247" s="106">
        <v>213303</v>
      </c>
      <c r="B247" s="107" t="s">
        <v>1005</v>
      </c>
      <c r="C247" s="78" t="s">
        <v>102</v>
      </c>
      <c r="D247" s="78" t="s">
        <v>102</v>
      </c>
      <c r="E247" s="78" t="s">
        <v>102</v>
      </c>
      <c r="F247" s="78" t="s">
        <v>102</v>
      </c>
    </row>
    <row r="248" spans="1:6" x14ac:dyDescent="0.2">
      <c r="A248" s="106">
        <v>213304</v>
      </c>
      <c r="B248" s="107" t="s">
        <v>1006</v>
      </c>
      <c r="C248" s="78" t="s">
        <v>102</v>
      </c>
      <c r="D248" s="78" t="s">
        <v>102</v>
      </c>
      <c r="E248" s="78" t="s">
        <v>102</v>
      </c>
      <c r="F248" s="78" t="s">
        <v>102</v>
      </c>
    </row>
    <row r="249" spans="1:6" x14ac:dyDescent="0.2">
      <c r="A249" s="106">
        <v>2134</v>
      </c>
      <c r="B249" s="107" t="s">
        <v>1007</v>
      </c>
      <c r="C249" s="78" t="s">
        <v>102</v>
      </c>
      <c r="D249" s="78" t="s">
        <v>102</v>
      </c>
      <c r="E249" s="78" t="s">
        <v>102</v>
      </c>
      <c r="F249" s="78" t="s">
        <v>102</v>
      </c>
    </row>
    <row r="250" spans="1:6" x14ac:dyDescent="0.2">
      <c r="A250" s="108">
        <v>213401</v>
      </c>
      <c r="B250" s="88" t="s">
        <v>1008</v>
      </c>
      <c r="C250" s="78" t="s">
        <v>102</v>
      </c>
      <c r="D250" s="78" t="s">
        <v>102</v>
      </c>
      <c r="E250" s="78" t="s">
        <v>102</v>
      </c>
      <c r="F250" s="78" t="s">
        <v>102</v>
      </c>
    </row>
    <row r="251" spans="1:6" x14ac:dyDescent="0.2">
      <c r="A251" s="106">
        <v>213402</v>
      </c>
      <c r="B251" s="107" t="s">
        <v>1009</v>
      </c>
      <c r="C251" s="78" t="s">
        <v>102</v>
      </c>
      <c r="D251" s="78" t="s">
        <v>102</v>
      </c>
      <c r="E251" s="78" t="s">
        <v>102</v>
      </c>
      <c r="F251" s="78" t="s">
        <v>102</v>
      </c>
    </row>
    <row r="252" spans="1:6" x14ac:dyDescent="0.2">
      <c r="A252" s="106">
        <v>213403</v>
      </c>
      <c r="B252" s="107" t="s">
        <v>1005</v>
      </c>
      <c r="C252" s="78" t="s">
        <v>102</v>
      </c>
      <c r="D252" s="78" t="s">
        <v>102</v>
      </c>
      <c r="E252" s="78" t="s">
        <v>102</v>
      </c>
      <c r="F252" s="78" t="s">
        <v>102</v>
      </c>
    </row>
    <row r="253" spans="1:6" x14ac:dyDescent="0.2">
      <c r="A253" s="106">
        <v>213404</v>
      </c>
      <c r="B253" s="107" t="s">
        <v>1006</v>
      </c>
      <c r="C253" s="78" t="s">
        <v>102</v>
      </c>
      <c r="D253" s="78" t="s">
        <v>102</v>
      </c>
      <c r="E253" s="78" t="s">
        <v>102</v>
      </c>
      <c r="F253" s="78" t="s">
        <v>102</v>
      </c>
    </row>
    <row r="254" spans="1:6" x14ac:dyDescent="0.2">
      <c r="A254" s="106">
        <v>2135</v>
      </c>
      <c r="B254" s="107" t="s">
        <v>1010</v>
      </c>
      <c r="C254" s="78" t="s">
        <v>102</v>
      </c>
      <c r="D254" s="78" t="s">
        <v>102</v>
      </c>
      <c r="E254" s="78" t="s">
        <v>102</v>
      </c>
      <c r="F254" s="78" t="s">
        <v>102</v>
      </c>
    </row>
    <row r="255" spans="1:6" x14ac:dyDescent="0.2">
      <c r="A255" s="108">
        <v>213501</v>
      </c>
      <c r="B255" s="88" t="s">
        <v>1002</v>
      </c>
      <c r="C255" s="78" t="s">
        <v>102</v>
      </c>
      <c r="D255" s="78" t="s">
        <v>102</v>
      </c>
      <c r="E255" s="78" t="s">
        <v>102</v>
      </c>
      <c r="F255" s="78" t="s">
        <v>102</v>
      </c>
    </row>
    <row r="256" spans="1:6" x14ac:dyDescent="0.2">
      <c r="A256" s="106">
        <v>213502</v>
      </c>
      <c r="B256" s="107" t="s">
        <v>1011</v>
      </c>
      <c r="C256" s="78" t="s">
        <v>102</v>
      </c>
      <c r="D256" s="78" t="s">
        <v>102</v>
      </c>
      <c r="E256" s="78" t="s">
        <v>102</v>
      </c>
      <c r="F256" s="78" t="s">
        <v>102</v>
      </c>
    </row>
    <row r="257" spans="1:6" x14ac:dyDescent="0.2">
      <c r="A257" s="106">
        <v>213503</v>
      </c>
      <c r="B257" s="107" t="s">
        <v>1012</v>
      </c>
      <c r="C257" s="78" t="s">
        <v>102</v>
      </c>
      <c r="D257" s="78" t="s">
        <v>102</v>
      </c>
      <c r="E257" s="78" t="s">
        <v>102</v>
      </c>
      <c r="F257" s="78" t="s">
        <v>102</v>
      </c>
    </row>
    <row r="258" spans="1:6" x14ac:dyDescent="0.2">
      <c r="A258" s="106">
        <v>213504</v>
      </c>
      <c r="B258" s="107" t="s">
        <v>1013</v>
      </c>
      <c r="C258" s="78" t="s">
        <v>102</v>
      </c>
      <c r="D258" s="78" t="s">
        <v>102</v>
      </c>
      <c r="E258" s="78" t="s">
        <v>102</v>
      </c>
      <c r="F258" s="78" t="s">
        <v>102</v>
      </c>
    </row>
    <row r="259" spans="1:6" x14ac:dyDescent="0.2">
      <c r="A259" s="106">
        <v>213505</v>
      </c>
      <c r="B259" s="107" t="s">
        <v>1014</v>
      </c>
      <c r="C259" s="78" t="s">
        <v>102</v>
      </c>
      <c r="D259" s="78" t="s">
        <v>102</v>
      </c>
      <c r="E259" s="78" t="s">
        <v>102</v>
      </c>
      <c r="F259" s="78" t="s">
        <v>102</v>
      </c>
    </row>
    <row r="260" spans="1:6" x14ac:dyDescent="0.2">
      <c r="A260" s="106">
        <v>22</v>
      </c>
      <c r="B260" s="107" t="s">
        <v>1015</v>
      </c>
      <c r="C260" s="78" t="s">
        <v>102</v>
      </c>
      <c r="D260" s="78" t="s">
        <v>102</v>
      </c>
      <c r="E260" s="78" t="s">
        <v>102</v>
      </c>
      <c r="F260" s="78" t="s">
        <v>102</v>
      </c>
    </row>
    <row r="261" spans="1:6" x14ac:dyDescent="0.2">
      <c r="A261" s="108">
        <v>2200</v>
      </c>
      <c r="B261" s="88" t="s">
        <v>1016</v>
      </c>
      <c r="C261" s="78" t="s">
        <v>102</v>
      </c>
      <c r="D261" s="78" t="s">
        <v>102</v>
      </c>
      <c r="E261" s="78" t="s">
        <v>102</v>
      </c>
      <c r="F261" s="78" t="s">
        <v>102</v>
      </c>
    </row>
    <row r="262" spans="1:6" x14ac:dyDescent="0.2">
      <c r="A262" s="108">
        <v>220001</v>
      </c>
      <c r="B262" s="88" t="s">
        <v>1017</v>
      </c>
      <c r="C262" s="78" t="s">
        <v>102</v>
      </c>
      <c r="D262" s="78" t="s">
        <v>102</v>
      </c>
      <c r="E262" s="78" t="s">
        <v>102</v>
      </c>
      <c r="F262" s="78" t="s">
        <v>102</v>
      </c>
    </row>
    <row r="263" spans="1:6" x14ac:dyDescent="0.2">
      <c r="A263" s="106">
        <v>221001</v>
      </c>
      <c r="B263" s="107" t="s">
        <v>1018</v>
      </c>
      <c r="C263" s="78" t="s">
        <v>102</v>
      </c>
      <c r="D263" s="78" t="s">
        <v>102</v>
      </c>
      <c r="E263" s="78" t="s">
        <v>102</v>
      </c>
      <c r="F263" s="78" t="s">
        <v>102</v>
      </c>
    </row>
    <row r="264" spans="1:6" x14ac:dyDescent="0.2">
      <c r="A264" s="106">
        <v>222001</v>
      </c>
      <c r="B264" s="107" t="s">
        <v>1019</v>
      </c>
      <c r="C264" s="78" t="s">
        <v>102</v>
      </c>
      <c r="D264" s="78" t="s">
        <v>102</v>
      </c>
      <c r="E264" s="78" t="s">
        <v>102</v>
      </c>
      <c r="F264" s="78" t="s">
        <v>102</v>
      </c>
    </row>
    <row r="265" spans="1:6" x14ac:dyDescent="0.2">
      <c r="A265" s="106">
        <v>223001</v>
      </c>
      <c r="B265" s="107" t="s">
        <v>1020</v>
      </c>
      <c r="C265" s="78" t="s">
        <v>102</v>
      </c>
      <c r="D265" s="78" t="s">
        <v>102</v>
      </c>
      <c r="E265" s="78" t="s">
        <v>102</v>
      </c>
      <c r="F265" s="78" t="s">
        <v>102</v>
      </c>
    </row>
    <row r="266" spans="1:6" x14ac:dyDescent="0.2">
      <c r="A266" s="106">
        <v>224001</v>
      </c>
      <c r="B266" s="107" t="s">
        <v>1021</v>
      </c>
      <c r="C266" s="78" t="s">
        <v>102</v>
      </c>
      <c r="D266" s="78" t="s">
        <v>102</v>
      </c>
      <c r="E266" s="78" t="s">
        <v>102</v>
      </c>
      <c r="F266" s="78" t="s">
        <v>102</v>
      </c>
    </row>
    <row r="267" spans="1:6" x14ac:dyDescent="0.2">
      <c r="A267" s="106">
        <v>225101</v>
      </c>
      <c r="B267" s="107" t="s">
        <v>1078</v>
      </c>
      <c r="C267" s="78" t="s">
        <v>102</v>
      </c>
      <c r="D267" s="78" t="s">
        <v>102</v>
      </c>
      <c r="E267" s="78" t="s">
        <v>102</v>
      </c>
      <c r="F267" s="78" t="s">
        <v>102</v>
      </c>
    </row>
    <row r="268" spans="1:6" x14ac:dyDescent="0.2">
      <c r="A268" s="14">
        <v>225102</v>
      </c>
      <c r="B268" s="80" t="s">
        <v>1079</v>
      </c>
      <c r="C268" s="78" t="s">
        <v>102</v>
      </c>
      <c r="D268" s="78" t="s">
        <v>102</v>
      </c>
      <c r="E268" s="78" t="s">
        <v>102</v>
      </c>
      <c r="F268" s="78" t="s">
        <v>102</v>
      </c>
    </row>
    <row r="269" spans="1:6" x14ac:dyDescent="0.2">
      <c r="A269" s="14">
        <v>225103</v>
      </c>
      <c r="B269" s="80" t="s">
        <v>1080</v>
      </c>
      <c r="C269" s="78" t="s">
        <v>102</v>
      </c>
      <c r="D269" s="78" t="s">
        <v>102</v>
      </c>
      <c r="E269" s="78" t="s">
        <v>102</v>
      </c>
      <c r="F269" s="78" t="s">
        <v>102</v>
      </c>
    </row>
    <row r="270" spans="1:6" x14ac:dyDescent="0.2">
      <c r="A270" s="14">
        <v>225104</v>
      </c>
      <c r="B270" s="80" t="s">
        <v>1081</v>
      </c>
      <c r="C270" s="78" t="s">
        <v>102</v>
      </c>
      <c r="D270" s="78" t="s">
        <v>102</v>
      </c>
      <c r="E270" s="78" t="s">
        <v>102</v>
      </c>
      <c r="F270" s="78" t="s">
        <v>102</v>
      </c>
    </row>
    <row r="271" spans="1:6" x14ac:dyDescent="0.2">
      <c r="A271" s="14">
        <v>225105</v>
      </c>
      <c r="B271" s="80" t="s">
        <v>1082</v>
      </c>
      <c r="C271" s="78" t="s">
        <v>102</v>
      </c>
      <c r="D271" s="78" t="s">
        <v>102</v>
      </c>
      <c r="E271" s="78" t="s">
        <v>102</v>
      </c>
      <c r="F271" s="78" t="s">
        <v>102</v>
      </c>
    </row>
    <row r="272" spans="1:6" x14ac:dyDescent="0.2">
      <c r="A272" s="14">
        <v>225106</v>
      </c>
      <c r="B272" s="80" t="s">
        <v>1195</v>
      </c>
      <c r="C272" s="78" t="s">
        <v>102</v>
      </c>
      <c r="D272" s="78" t="s">
        <v>102</v>
      </c>
      <c r="E272" s="78" t="s">
        <v>102</v>
      </c>
      <c r="F272" s="78" t="s">
        <v>102</v>
      </c>
    </row>
    <row r="273" spans="1:6" x14ac:dyDescent="0.2">
      <c r="A273" s="14" t="s">
        <v>102</v>
      </c>
      <c r="B273" s="80" t="s">
        <v>102</v>
      </c>
      <c r="C273" s="78" t="s">
        <v>102</v>
      </c>
      <c r="D273" s="78" t="s">
        <v>102</v>
      </c>
      <c r="E273" s="78" t="s">
        <v>102</v>
      </c>
      <c r="F273" s="78" t="s">
        <v>102</v>
      </c>
    </row>
    <row r="274" spans="1:6" x14ac:dyDescent="0.2">
      <c r="A274" s="112">
        <v>23</v>
      </c>
      <c r="B274" s="113" t="s">
        <v>466</v>
      </c>
      <c r="C274" s="78">
        <v>0</v>
      </c>
      <c r="D274" s="78">
        <v>0</v>
      </c>
      <c r="E274" s="78" t="s">
        <v>102</v>
      </c>
      <c r="F274" s="78" t="s">
        <v>102</v>
      </c>
    </row>
    <row r="275" spans="1:6" x14ac:dyDescent="0.2">
      <c r="A275" s="44">
        <v>230001</v>
      </c>
      <c r="B275" s="45" t="s">
        <v>468</v>
      </c>
      <c r="C275" s="114">
        <f>SUM(C276:C278)</f>
        <v>0</v>
      </c>
      <c r="D275" s="114">
        <f>SUM(D276:D278)</f>
        <v>0</v>
      </c>
      <c r="E275" s="78" t="s">
        <v>102</v>
      </c>
      <c r="F275" s="78" t="s">
        <v>102</v>
      </c>
    </row>
    <row r="276" spans="1:6" x14ac:dyDescent="0.2">
      <c r="A276" s="16">
        <v>231001</v>
      </c>
      <c r="B276" s="80" t="s">
        <v>470</v>
      </c>
      <c r="C276" s="115" t="s">
        <v>102</v>
      </c>
      <c r="D276" s="115" t="s">
        <v>102</v>
      </c>
      <c r="E276" s="78" t="s">
        <v>102</v>
      </c>
      <c r="F276" s="78" t="s">
        <v>102</v>
      </c>
    </row>
    <row r="277" spans="1:6" x14ac:dyDescent="0.2">
      <c r="A277" s="16">
        <v>232001</v>
      </c>
      <c r="B277" s="80" t="s">
        <v>472</v>
      </c>
      <c r="C277" s="115" t="s">
        <v>102</v>
      </c>
      <c r="D277" s="115" t="s">
        <v>102</v>
      </c>
      <c r="E277" s="78" t="s">
        <v>102</v>
      </c>
      <c r="F277" s="78" t="s">
        <v>102</v>
      </c>
    </row>
    <row r="278" spans="1:6" x14ac:dyDescent="0.2">
      <c r="A278" s="16">
        <v>24</v>
      </c>
      <c r="B278" s="80" t="s">
        <v>473</v>
      </c>
      <c r="C278" s="115">
        <v>0</v>
      </c>
      <c r="D278" s="115">
        <v>0</v>
      </c>
      <c r="E278" s="78" t="s">
        <v>102</v>
      </c>
      <c r="F278" s="78" t="s">
        <v>102</v>
      </c>
    </row>
    <row r="279" spans="1:6" x14ac:dyDescent="0.2">
      <c r="A279" s="44">
        <v>240001</v>
      </c>
      <c r="B279" s="45" t="s">
        <v>474</v>
      </c>
      <c r="C279" s="114">
        <f>SUM(C280:C282)</f>
        <v>0</v>
      </c>
      <c r="D279" s="114">
        <f>SUM(D280:D282)</f>
        <v>0</v>
      </c>
      <c r="E279" s="78" t="s">
        <v>102</v>
      </c>
      <c r="F279" s="78" t="s">
        <v>102</v>
      </c>
    </row>
    <row r="280" spans="1:6" x14ac:dyDescent="0.2">
      <c r="A280" s="16">
        <v>241001</v>
      </c>
      <c r="B280" s="80" t="s">
        <v>475</v>
      </c>
      <c r="C280" s="115" t="s">
        <v>102</v>
      </c>
      <c r="D280" s="115" t="s">
        <v>102</v>
      </c>
      <c r="E280" s="78" t="s">
        <v>102</v>
      </c>
      <c r="F280" s="78" t="s">
        <v>102</v>
      </c>
    </row>
    <row r="281" spans="1:6" x14ac:dyDescent="0.2">
      <c r="A281" s="16">
        <v>242001</v>
      </c>
      <c r="B281" s="80" t="s">
        <v>476</v>
      </c>
      <c r="C281" s="115" t="s">
        <v>102</v>
      </c>
      <c r="D281" s="115" t="s">
        <v>102</v>
      </c>
      <c r="E281" s="78" t="s">
        <v>102</v>
      </c>
      <c r="F281" s="78" t="s">
        <v>102</v>
      </c>
    </row>
    <row r="282" spans="1:6" x14ac:dyDescent="0.2">
      <c r="A282" s="16">
        <v>25</v>
      </c>
      <c r="B282" s="80" t="s">
        <v>645</v>
      </c>
      <c r="C282" s="115">
        <v>0</v>
      </c>
      <c r="D282" s="115">
        <v>0</v>
      </c>
      <c r="E282" s="78" t="s">
        <v>102</v>
      </c>
      <c r="F282" s="78" t="s">
        <v>102</v>
      </c>
    </row>
    <row r="283" spans="1:6" x14ac:dyDescent="0.2">
      <c r="A283" s="116">
        <v>250001</v>
      </c>
      <c r="B283" s="86" t="s">
        <v>477</v>
      </c>
      <c r="C283" s="114">
        <f>SUM(C284:C288)</f>
        <v>0</v>
      </c>
      <c r="D283" s="114">
        <f>SUM(D284:D288)</f>
        <v>0</v>
      </c>
      <c r="E283" s="78" t="s">
        <v>102</v>
      </c>
      <c r="F283" s="78" t="s">
        <v>102</v>
      </c>
    </row>
    <row r="284" spans="1:6" x14ac:dyDescent="0.2">
      <c r="A284" s="16">
        <v>250002</v>
      </c>
      <c r="B284" s="80" t="s">
        <v>646</v>
      </c>
      <c r="C284" s="115" t="s">
        <v>102</v>
      </c>
      <c r="D284" s="115" t="s">
        <v>102</v>
      </c>
      <c r="E284" s="78" t="s">
        <v>102</v>
      </c>
      <c r="F284" s="78" t="s">
        <v>102</v>
      </c>
    </row>
    <row r="285" spans="1:6" x14ac:dyDescent="0.2">
      <c r="A285" s="16">
        <v>250003</v>
      </c>
      <c r="B285" s="80" t="s">
        <v>647</v>
      </c>
      <c r="C285" s="115" t="s">
        <v>102</v>
      </c>
      <c r="D285" s="115" t="s">
        <v>102</v>
      </c>
      <c r="E285" s="78" t="s">
        <v>102</v>
      </c>
      <c r="F285" s="78" t="s">
        <v>102</v>
      </c>
    </row>
    <row r="286" spans="1:6" x14ac:dyDescent="0.2">
      <c r="A286" s="16">
        <v>250004</v>
      </c>
      <c r="B286" s="80" t="s">
        <v>648</v>
      </c>
      <c r="C286" s="115" t="s">
        <v>102</v>
      </c>
      <c r="D286" s="115" t="s">
        <v>102</v>
      </c>
      <c r="E286" s="78" t="s">
        <v>102</v>
      </c>
      <c r="F286" s="78" t="s">
        <v>102</v>
      </c>
    </row>
    <row r="287" spans="1:6" x14ac:dyDescent="0.2">
      <c r="A287" s="16">
        <v>250005</v>
      </c>
      <c r="B287" s="80" t="s">
        <v>649</v>
      </c>
      <c r="C287" s="115" t="s">
        <v>102</v>
      </c>
      <c r="D287" s="115" t="s">
        <v>102</v>
      </c>
      <c r="E287" s="78" t="s">
        <v>102</v>
      </c>
      <c r="F287" s="78" t="s">
        <v>102</v>
      </c>
    </row>
    <row r="288" spans="1:6" x14ac:dyDescent="0.2">
      <c r="A288" s="16" t="s">
        <v>102</v>
      </c>
      <c r="B288" s="80" t="s">
        <v>102</v>
      </c>
      <c r="C288" s="115" t="s">
        <v>102</v>
      </c>
      <c r="D288" s="115" t="s">
        <v>102</v>
      </c>
      <c r="E288" s="78" t="s">
        <v>102</v>
      </c>
      <c r="F288" s="78" t="s">
        <v>102</v>
      </c>
    </row>
    <row r="289" spans="1:6" x14ac:dyDescent="0.2">
      <c r="A289" s="112">
        <v>1</v>
      </c>
      <c r="B289" s="113" t="s">
        <v>121</v>
      </c>
      <c r="C289" s="78" t="s">
        <v>102</v>
      </c>
      <c r="D289" s="78" t="s">
        <v>102</v>
      </c>
      <c r="E289" s="78" t="s">
        <v>102</v>
      </c>
      <c r="F289" s="78" t="s">
        <v>102</v>
      </c>
    </row>
    <row r="290" spans="1:6" x14ac:dyDescent="0.2">
      <c r="A290" s="87">
        <v>31</v>
      </c>
      <c r="B290" s="88" t="s">
        <v>123</v>
      </c>
      <c r="C290" s="78" t="s">
        <v>102</v>
      </c>
      <c r="D290" s="78" t="s">
        <v>102</v>
      </c>
      <c r="E290" s="78" t="s">
        <v>102</v>
      </c>
      <c r="F290" s="78" t="s">
        <v>102</v>
      </c>
    </row>
    <row r="291" spans="1:6" x14ac:dyDescent="0.2">
      <c r="A291" s="105">
        <v>311</v>
      </c>
      <c r="B291" s="88" t="s">
        <v>124</v>
      </c>
      <c r="C291" s="78" t="s">
        <v>102</v>
      </c>
      <c r="D291" s="78" t="s">
        <v>102</v>
      </c>
      <c r="E291" s="78" t="s">
        <v>102</v>
      </c>
      <c r="F291" s="78" t="s">
        <v>102</v>
      </c>
    </row>
    <row r="292" spans="1:6" x14ac:dyDescent="0.2">
      <c r="A292" s="108">
        <v>31110</v>
      </c>
      <c r="B292" s="88" t="s">
        <v>125</v>
      </c>
      <c r="C292" s="78" t="s">
        <v>102</v>
      </c>
      <c r="D292" s="78" t="s">
        <v>102</v>
      </c>
      <c r="E292" s="78" t="s">
        <v>102</v>
      </c>
      <c r="F292" s="78" t="s">
        <v>102</v>
      </c>
    </row>
    <row r="293" spans="1:6" x14ac:dyDescent="0.2">
      <c r="A293" s="117">
        <v>31120</v>
      </c>
      <c r="B293" s="21" t="s">
        <v>126</v>
      </c>
      <c r="C293" s="78" t="s">
        <v>102</v>
      </c>
      <c r="D293" s="78" t="s">
        <v>102</v>
      </c>
      <c r="E293" s="78" t="s">
        <v>102</v>
      </c>
      <c r="F293" s="78" t="s">
        <v>102</v>
      </c>
    </row>
    <row r="294" spans="1:6" x14ac:dyDescent="0.2">
      <c r="A294" s="117">
        <v>31130</v>
      </c>
      <c r="B294" s="21" t="s">
        <v>127</v>
      </c>
      <c r="C294" s="78" t="s">
        <v>102</v>
      </c>
      <c r="D294" s="78" t="s">
        <v>102</v>
      </c>
      <c r="E294" s="78" t="s">
        <v>102</v>
      </c>
      <c r="F294" s="78" t="s">
        <v>102</v>
      </c>
    </row>
    <row r="295" spans="1:6" x14ac:dyDescent="0.2">
      <c r="A295" s="117">
        <v>31140</v>
      </c>
      <c r="B295" s="21" t="s">
        <v>657</v>
      </c>
      <c r="C295" s="78" t="s">
        <v>102</v>
      </c>
      <c r="D295" s="78" t="s">
        <v>102</v>
      </c>
      <c r="E295" s="78" t="s">
        <v>102</v>
      </c>
      <c r="F295" s="78" t="s">
        <v>102</v>
      </c>
    </row>
    <row r="296" spans="1:6" x14ac:dyDescent="0.2">
      <c r="A296" s="18">
        <v>312</v>
      </c>
      <c r="B296" s="13" t="s">
        <v>128</v>
      </c>
      <c r="C296" s="78" t="s">
        <v>102</v>
      </c>
      <c r="D296" s="78" t="s">
        <v>102</v>
      </c>
      <c r="E296" s="78" t="s">
        <v>102</v>
      </c>
      <c r="F296" s="78" t="s">
        <v>102</v>
      </c>
    </row>
    <row r="297" spans="1:6" x14ac:dyDescent="0.2">
      <c r="A297" s="108">
        <v>3121</v>
      </c>
      <c r="B297" s="88" t="s">
        <v>129</v>
      </c>
      <c r="C297" s="78" t="s">
        <v>102</v>
      </c>
      <c r="D297" s="78" t="s">
        <v>102</v>
      </c>
      <c r="E297" s="78" t="s">
        <v>102</v>
      </c>
      <c r="F297" s="78" t="s">
        <v>102</v>
      </c>
    </row>
    <row r="298" spans="1:6" x14ac:dyDescent="0.2">
      <c r="A298" s="108">
        <v>31211</v>
      </c>
      <c r="B298" s="88" t="s">
        <v>130</v>
      </c>
      <c r="C298" s="78" t="s">
        <v>102</v>
      </c>
      <c r="D298" s="78" t="s">
        <v>102</v>
      </c>
      <c r="E298" s="78" t="s">
        <v>102</v>
      </c>
      <c r="F298" s="78" t="s">
        <v>102</v>
      </c>
    </row>
    <row r="299" spans="1:6" x14ac:dyDescent="0.2">
      <c r="A299" s="117">
        <v>31212</v>
      </c>
      <c r="B299" s="21" t="s">
        <v>131</v>
      </c>
      <c r="C299" s="78" t="s">
        <v>102</v>
      </c>
      <c r="D299" s="78" t="s">
        <v>102</v>
      </c>
      <c r="E299" s="78" t="s">
        <v>102</v>
      </c>
      <c r="F299" s="78" t="s">
        <v>102</v>
      </c>
    </row>
    <row r="300" spans="1:6" x14ac:dyDescent="0.2">
      <c r="A300" s="117">
        <v>31213</v>
      </c>
      <c r="B300" s="21" t="s">
        <v>132</v>
      </c>
      <c r="C300" s="78" t="s">
        <v>102</v>
      </c>
      <c r="D300" s="78" t="s">
        <v>102</v>
      </c>
      <c r="E300" s="78" t="s">
        <v>102</v>
      </c>
      <c r="F300" s="78" t="s">
        <v>102</v>
      </c>
    </row>
    <row r="301" spans="1:6" x14ac:dyDescent="0.2">
      <c r="A301" s="117">
        <v>31214</v>
      </c>
      <c r="B301" s="21" t="s">
        <v>133</v>
      </c>
      <c r="C301" s="78" t="s">
        <v>102</v>
      </c>
      <c r="D301" s="78" t="s">
        <v>102</v>
      </c>
      <c r="E301" s="78" t="s">
        <v>102</v>
      </c>
      <c r="F301" s="78" t="s">
        <v>102</v>
      </c>
    </row>
    <row r="302" spans="1:6" x14ac:dyDescent="0.2">
      <c r="A302" s="117">
        <v>31215</v>
      </c>
      <c r="B302" s="21" t="s">
        <v>134</v>
      </c>
      <c r="C302" s="78" t="s">
        <v>102</v>
      </c>
      <c r="D302" s="78" t="s">
        <v>102</v>
      </c>
      <c r="E302" s="78" t="s">
        <v>102</v>
      </c>
      <c r="F302" s="78" t="s">
        <v>102</v>
      </c>
    </row>
    <row r="303" spans="1:6" x14ac:dyDescent="0.2">
      <c r="A303" s="117">
        <v>31216</v>
      </c>
      <c r="B303" s="21" t="s">
        <v>656</v>
      </c>
      <c r="C303" s="78" t="s">
        <v>102</v>
      </c>
      <c r="D303" s="78" t="s">
        <v>102</v>
      </c>
      <c r="E303" s="78" t="s">
        <v>102</v>
      </c>
      <c r="F303" s="78" t="s">
        <v>102</v>
      </c>
    </row>
    <row r="304" spans="1:6" x14ac:dyDescent="0.2">
      <c r="A304" s="18">
        <v>3122</v>
      </c>
      <c r="B304" s="13" t="s">
        <v>135</v>
      </c>
      <c r="C304" s="78" t="s">
        <v>102</v>
      </c>
      <c r="D304" s="78" t="s">
        <v>102</v>
      </c>
      <c r="E304" s="78" t="s">
        <v>102</v>
      </c>
      <c r="F304" s="78" t="s">
        <v>102</v>
      </c>
    </row>
    <row r="305" spans="1:6" x14ac:dyDescent="0.2">
      <c r="A305" s="108">
        <v>31221</v>
      </c>
      <c r="B305" s="88" t="s">
        <v>130</v>
      </c>
      <c r="C305" s="78" t="s">
        <v>102</v>
      </c>
      <c r="D305" s="78" t="s">
        <v>102</v>
      </c>
      <c r="E305" s="78" t="s">
        <v>102</v>
      </c>
      <c r="F305" s="78" t="s">
        <v>102</v>
      </c>
    </row>
    <row r="306" spans="1:6" x14ac:dyDescent="0.2">
      <c r="A306" s="117">
        <v>31222</v>
      </c>
      <c r="B306" s="21" t="s">
        <v>136</v>
      </c>
      <c r="C306" s="78" t="s">
        <v>102</v>
      </c>
      <c r="D306" s="78" t="s">
        <v>102</v>
      </c>
      <c r="E306" s="78" t="s">
        <v>102</v>
      </c>
      <c r="F306" s="78" t="s">
        <v>102</v>
      </c>
    </row>
    <row r="307" spans="1:6" x14ac:dyDescent="0.2">
      <c r="A307" s="117">
        <v>31223</v>
      </c>
      <c r="B307" s="21" t="s">
        <v>132</v>
      </c>
      <c r="C307" s="78" t="s">
        <v>102</v>
      </c>
      <c r="D307" s="78" t="s">
        <v>102</v>
      </c>
      <c r="E307" s="78" t="s">
        <v>102</v>
      </c>
      <c r="F307" s="78" t="s">
        <v>102</v>
      </c>
    </row>
    <row r="308" spans="1:6" x14ac:dyDescent="0.2">
      <c r="A308" s="117">
        <v>31224</v>
      </c>
      <c r="B308" s="21" t="s">
        <v>133</v>
      </c>
      <c r="C308" s="78" t="s">
        <v>102</v>
      </c>
      <c r="D308" s="78" t="s">
        <v>102</v>
      </c>
      <c r="E308" s="78" t="s">
        <v>102</v>
      </c>
      <c r="F308" s="78" t="s">
        <v>102</v>
      </c>
    </row>
    <row r="309" spans="1:6" x14ac:dyDescent="0.2">
      <c r="A309" s="117">
        <v>31400</v>
      </c>
      <c r="B309" s="21" t="s">
        <v>137</v>
      </c>
      <c r="C309" s="78" t="s">
        <v>102</v>
      </c>
      <c r="D309" s="78" t="s">
        <v>102</v>
      </c>
      <c r="E309" s="78" t="s">
        <v>102</v>
      </c>
      <c r="F309" s="78" t="s">
        <v>102</v>
      </c>
    </row>
    <row r="310" spans="1:6" x14ac:dyDescent="0.2">
      <c r="A310" s="117">
        <v>31500</v>
      </c>
      <c r="B310" s="21" t="s">
        <v>138</v>
      </c>
      <c r="C310" s="78" t="s">
        <v>102</v>
      </c>
      <c r="D310" s="78" t="s">
        <v>102</v>
      </c>
      <c r="E310" s="78" t="s">
        <v>102</v>
      </c>
      <c r="F310" s="78" t="s">
        <v>102</v>
      </c>
    </row>
    <row r="311" spans="1:6" x14ac:dyDescent="0.2">
      <c r="A311" s="117">
        <v>32</v>
      </c>
      <c r="B311" s="21" t="s">
        <v>140</v>
      </c>
      <c r="C311" s="78" t="s">
        <v>102</v>
      </c>
      <c r="D311" s="78" t="s">
        <v>102</v>
      </c>
      <c r="E311" s="78" t="s">
        <v>102</v>
      </c>
      <c r="F311" s="78" t="s">
        <v>102</v>
      </c>
    </row>
    <row r="312" spans="1:6" x14ac:dyDescent="0.2">
      <c r="A312" s="105">
        <v>321</v>
      </c>
      <c r="B312" s="88" t="s">
        <v>141</v>
      </c>
      <c r="C312" s="78" t="s">
        <v>102</v>
      </c>
      <c r="D312" s="78" t="s">
        <v>102</v>
      </c>
      <c r="E312" s="78" t="s">
        <v>102</v>
      </c>
      <c r="F312" s="78" t="s">
        <v>102</v>
      </c>
    </row>
    <row r="313" spans="1:6" x14ac:dyDescent="0.2">
      <c r="A313" s="108">
        <v>32110</v>
      </c>
      <c r="B313" s="88" t="s">
        <v>125</v>
      </c>
      <c r="C313" s="78" t="s">
        <v>102</v>
      </c>
      <c r="D313" s="78" t="s">
        <v>102</v>
      </c>
      <c r="E313" s="78" t="s">
        <v>102</v>
      </c>
      <c r="F313" s="78" t="s">
        <v>102</v>
      </c>
    </row>
    <row r="314" spans="1:6" x14ac:dyDescent="0.2">
      <c r="A314" s="117">
        <v>32120</v>
      </c>
      <c r="B314" s="21" t="s">
        <v>126</v>
      </c>
      <c r="C314" s="78" t="s">
        <v>102</v>
      </c>
      <c r="D314" s="78" t="s">
        <v>102</v>
      </c>
      <c r="E314" s="78" t="s">
        <v>102</v>
      </c>
      <c r="F314" s="78" t="s">
        <v>102</v>
      </c>
    </row>
    <row r="315" spans="1:6" x14ac:dyDescent="0.2">
      <c r="A315" s="117">
        <v>33</v>
      </c>
      <c r="B315" s="21" t="s">
        <v>143</v>
      </c>
      <c r="C315" s="78" t="s">
        <v>102</v>
      </c>
      <c r="D315" s="78" t="s">
        <v>102</v>
      </c>
      <c r="E315" s="78" t="s">
        <v>102</v>
      </c>
      <c r="F315" s="78" t="s">
        <v>102</v>
      </c>
    </row>
    <row r="316" spans="1:6" x14ac:dyDescent="0.2">
      <c r="A316" s="105">
        <v>33100</v>
      </c>
      <c r="B316" s="88" t="s">
        <v>144</v>
      </c>
      <c r="C316" s="78" t="s">
        <v>102</v>
      </c>
      <c r="D316" s="78" t="s">
        <v>102</v>
      </c>
      <c r="E316" s="78" t="s">
        <v>102</v>
      </c>
      <c r="F316" s="78" t="s">
        <v>102</v>
      </c>
    </row>
    <row r="317" spans="1:6" x14ac:dyDescent="0.2">
      <c r="A317" s="117">
        <v>33200</v>
      </c>
      <c r="B317" s="21" t="s">
        <v>145</v>
      </c>
      <c r="C317" s="78" t="s">
        <v>102</v>
      </c>
      <c r="D317" s="78" t="s">
        <v>102</v>
      </c>
      <c r="E317" s="78" t="s">
        <v>102</v>
      </c>
      <c r="F317" s="78" t="s">
        <v>102</v>
      </c>
    </row>
    <row r="318" spans="1:6" x14ac:dyDescent="0.2">
      <c r="A318" s="117">
        <v>33300</v>
      </c>
      <c r="B318" s="21" t="s">
        <v>146</v>
      </c>
      <c r="C318" s="78" t="s">
        <v>102</v>
      </c>
      <c r="D318" s="78" t="s">
        <v>102</v>
      </c>
      <c r="E318" s="78" t="s">
        <v>102</v>
      </c>
      <c r="F318" s="78" t="s">
        <v>102</v>
      </c>
    </row>
    <row r="319" spans="1:6" x14ac:dyDescent="0.2">
      <c r="A319" s="117">
        <v>33400</v>
      </c>
      <c r="B319" s="21" t="s">
        <v>147</v>
      </c>
      <c r="C319" s="78" t="s">
        <v>102</v>
      </c>
      <c r="D319" s="78" t="s">
        <v>102</v>
      </c>
      <c r="E319" s="78" t="s">
        <v>102</v>
      </c>
      <c r="F319" s="78" t="s">
        <v>102</v>
      </c>
    </row>
    <row r="320" spans="1:6" x14ac:dyDescent="0.2">
      <c r="A320" s="117">
        <v>33401</v>
      </c>
      <c r="B320" s="21" t="s">
        <v>635</v>
      </c>
      <c r="C320" s="78" t="s">
        <v>102</v>
      </c>
      <c r="D320" s="78" t="s">
        <v>102</v>
      </c>
      <c r="E320" s="78" t="s">
        <v>102</v>
      </c>
      <c r="F320" s="78" t="s">
        <v>102</v>
      </c>
    </row>
    <row r="321" spans="1:6" x14ac:dyDescent="0.2">
      <c r="A321" s="20">
        <v>33402</v>
      </c>
      <c r="B321" s="21" t="s">
        <v>636</v>
      </c>
      <c r="C321" s="78" t="s">
        <v>102</v>
      </c>
      <c r="D321" s="78" t="s">
        <v>102</v>
      </c>
      <c r="E321" s="78" t="s">
        <v>102</v>
      </c>
      <c r="F321" s="78" t="s">
        <v>102</v>
      </c>
    </row>
    <row r="322" spans="1:6" x14ac:dyDescent="0.2">
      <c r="A322" s="20">
        <v>335</v>
      </c>
      <c r="B322" s="21" t="s">
        <v>148</v>
      </c>
      <c r="C322" s="78" t="s">
        <v>102</v>
      </c>
      <c r="D322" s="78" t="s">
        <v>102</v>
      </c>
      <c r="E322" s="78" t="s">
        <v>102</v>
      </c>
      <c r="F322" s="78" t="s">
        <v>102</v>
      </c>
    </row>
    <row r="323" spans="1:6" x14ac:dyDescent="0.2">
      <c r="A323" s="108">
        <v>33510</v>
      </c>
      <c r="B323" s="88" t="s">
        <v>149</v>
      </c>
      <c r="C323" s="78" t="s">
        <v>102</v>
      </c>
      <c r="D323" s="78" t="s">
        <v>102</v>
      </c>
      <c r="E323" s="78" t="s">
        <v>102</v>
      </c>
      <c r="F323" s="78" t="s">
        <v>102</v>
      </c>
    </row>
    <row r="324" spans="1:6" x14ac:dyDescent="0.2">
      <c r="A324" s="20">
        <v>335101</v>
      </c>
      <c r="B324" s="21" t="s">
        <v>561</v>
      </c>
      <c r="C324" s="78" t="s">
        <v>102</v>
      </c>
      <c r="D324" s="78" t="s">
        <v>102</v>
      </c>
      <c r="E324" s="78" t="s">
        <v>102</v>
      </c>
      <c r="F324" s="78" t="s">
        <v>102</v>
      </c>
    </row>
    <row r="325" spans="1:6" x14ac:dyDescent="0.2">
      <c r="A325" s="118">
        <v>335102</v>
      </c>
      <c r="B325" s="13" t="s">
        <v>562</v>
      </c>
      <c r="C325" s="78" t="s">
        <v>102</v>
      </c>
      <c r="D325" s="78" t="s">
        <v>102</v>
      </c>
      <c r="E325" s="78" t="s">
        <v>102</v>
      </c>
      <c r="F325" s="78" t="s">
        <v>102</v>
      </c>
    </row>
    <row r="326" spans="1:6" x14ac:dyDescent="0.2">
      <c r="A326" s="118">
        <v>335103</v>
      </c>
      <c r="B326" s="13" t="s">
        <v>563</v>
      </c>
      <c r="C326" s="78" t="s">
        <v>102</v>
      </c>
      <c r="D326" s="78" t="s">
        <v>102</v>
      </c>
      <c r="E326" s="78" t="s">
        <v>102</v>
      </c>
      <c r="F326" s="78" t="s">
        <v>102</v>
      </c>
    </row>
    <row r="327" spans="1:6" x14ac:dyDescent="0.2">
      <c r="A327" s="118">
        <v>335104</v>
      </c>
      <c r="B327" s="13" t="s">
        <v>564</v>
      </c>
      <c r="C327" s="78" t="s">
        <v>102</v>
      </c>
      <c r="D327" s="78" t="s">
        <v>102</v>
      </c>
      <c r="E327" s="78" t="s">
        <v>102</v>
      </c>
      <c r="F327" s="78" t="s">
        <v>102</v>
      </c>
    </row>
    <row r="328" spans="1:6" x14ac:dyDescent="0.2">
      <c r="A328" s="118">
        <v>335105</v>
      </c>
      <c r="B328" s="13" t="s">
        <v>565</v>
      </c>
      <c r="C328" s="78" t="s">
        <v>102</v>
      </c>
      <c r="D328" s="78" t="s">
        <v>102</v>
      </c>
      <c r="E328" s="78" t="s">
        <v>102</v>
      </c>
      <c r="F328" s="78" t="s">
        <v>102</v>
      </c>
    </row>
    <row r="329" spans="1:6" x14ac:dyDescent="0.2">
      <c r="A329" s="118">
        <v>335106</v>
      </c>
      <c r="B329" s="13" t="s">
        <v>566</v>
      </c>
      <c r="C329" s="78" t="s">
        <v>102</v>
      </c>
      <c r="D329" s="78" t="s">
        <v>102</v>
      </c>
      <c r="E329" s="78" t="s">
        <v>102</v>
      </c>
      <c r="F329" s="78" t="s">
        <v>102</v>
      </c>
    </row>
    <row r="330" spans="1:6" x14ac:dyDescent="0.2">
      <c r="A330" s="118">
        <v>335107</v>
      </c>
      <c r="B330" s="13" t="s">
        <v>567</v>
      </c>
      <c r="C330" s="78" t="s">
        <v>102</v>
      </c>
      <c r="D330" s="78" t="s">
        <v>102</v>
      </c>
      <c r="E330" s="78" t="s">
        <v>102</v>
      </c>
      <c r="F330" s="78" t="s">
        <v>102</v>
      </c>
    </row>
    <row r="331" spans="1:6" x14ac:dyDescent="0.2">
      <c r="A331" s="118">
        <v>335108</v>
      </c>
      <c r="B331" s="13" t="s">
        <v>568</v>
      </c>
      <c r="C331" s="78" t="s">
        <v>102</v>
      </c>
      <c r="D331" s="78" t="s">
        <v>102</v>
      </c>
      <c r="E331" s="78" t="s">
        <v>102</v>
      </c>
      <c r="F331" s="78" t="s">
        <v>102</v>
      </c>
    </row>
    <row r="332" spans="1:6" x14ac:dyDescent="0.2">
      <c r="A332" s="118">
        <v>335109</v>
      </c>
      <c r="B332" s="13" t="s">
        <v>569</v>
      </c>
      <c r="C332" s="78" t="s">
        <v>102</v>
      </c>
      <c r="D332" s="78" t="s">
        <v>102</v>
      </c>
      <c r="E332" s="78" t="s">
        <v>102</v>
      </c>
      <c r="F332" s="78" t="s">
        <v>102</v>
      </c>
    </row>
    <row r="333" spans="1:6" x14ac:dyDescent="0.2">
      <c r="A333" s="118">
        <v>335110</v>
      </c>
      <c r="B333" s="13" t="s">
        <v>570</v>
      </c>
      <c r="C333" s="78" t="s">
        <v>102</v>
      </c>
      <c r="D333" s="78" t="s">
        <v>102</v>
      </c>
      <c r="E333" s="78" t="s">
        <v>102</v>
      </c>
      <c r="F333" s="78" t="s">
        <v>102</v>
      </c>
    </row>
    <row r="334" spans="1:6" x14ac:dyDescent="0.2">
      <c r="A334" s="118">
        <v>335111</v>
      </c>
      <c r="B334" s="13" t="s">
        <v>571</v>
      </c>
      <c r="C334" s="78" t="s">
        <v>102</v>
      </c>
      <c r="D334" s="78" t="s">
        <v>102</v>
      </c>
      <c r="E334" s="78" t="s">
        <v>102</v>
      </c>
      <c r="F334" s="78" t="s">
        <v>102</v>
      </c>
    </row>
    <row r="335" spans="1:6" x14ac:dyDescent="0.2">
      <c r="A335" s="118">
        <v>335112</v>
      </c>
      <c r="B335" s="13" t="s">
        <v>572</v>
      </c>
      <c r="C335" s="78" t="s">
        <v>102</v>
      </c>
      <c r="D335" s="78" t="s">
        <v>102</v>
      </c>
      <c r="E335" s="78" t="s">
        <v>102</v>
      </c>
      <c r="F335" s="78" t="s">
        <v>102</v>
      </c>
    </row>
    <row r="336" spans="1:6" x14ac:dyDescent="0.2">
      <c r="A336" s="118">
        <v>335113</v>
      </c>
      <c r="B336" s="13" t="s">
        <v>573</v>
      </c>
      <c r="C336" s="78" t="s">
        <v>102</v>
      </c>
      <c r="D336" s="78" t="s">
        <v>102</v>
      </c>
      <c r="E336" s="78" t="s">
        <v>102</v>
      </c>
      <c r="F336" s="78" t="s">
        <v>102</v>
      </c>
    </row>
    <row r="337" spans="1:6" x14ac:dyDescent="0.2">
      <c r="A337" s="118">
        <v>33520</v>
      </c>
      <c r="B337" s="13" t="s">
        <v>150</v>
      </c>
      <c r="C337" s="78" t="s">
        <v>102</v>
      </c>
      <c r="D337" s="78" t="s">
        <v>102</v>
      </c>
      <c r="E337" s="78" t="s">
        <v>102</v>
      </c>
      <c r="F337" s="78" t="s">
        <v>102</v>
      </c>
    </row>
    <row r="338" spans="1:6" x14ac:dyDescent="0.2">
      <c r="A338" s="117">
        <v>336</v>
      </c>
      <c r="B338" s="21" t="s">
        <v>151</v>
      </c>
      <c r="C338" s="78" t="s">
        <v>102</v>
      </c>
      <c r="D338" s="78" t="s">
        <v>102</v>
      </c>
      <c r="E338" s="78" t="s">
        <v>102</v>
      </c>
      <c r="F338" s="78" t="s">
        <v>102</v>
      </c>
    </row>
    <row r="339" spans="1:6" x14ac:dyDescent="0.2">
      <c r="A339" s="108">
        <v>3361</v>
      </c>
      <c r="B339" s="88" t="s">
        <v>152</v>
      </c>
      <c r="C339" s="78" t="s">
        <v>102</v>
      </c>
      <c r="D339" s="78" t="s">
        <v>102</v>
      </c>
      <c r="E339" s="78" t="s">
        <v>102</v>
      </c>
      <c r="F339" s="78" t="s">
        <v>102</v>
      </c>
    </row>
    <row r="340" spans="1:6" x14ac:dyDescent="0.2">
      <c r="A340" s="108">
        <v>33611</v>
      </c>
      <c r="B340" s="88" t="s">
        <v>153</v>
      </c>
      <c r="C340" s="78" t="s">
        <v>102</v>
      </c>
      <c r="D340" s="78" t="s">
        <v>102</v>
      </c>
      <c r="E340" s="78" t="s">
        <v>102</v>
      </c>
      <c r="F340" s="78" t="s">
        <v>102</v>
      </c>
    </row>
    <row r="341" spans="1:6" x14ac:dyDescent="0.2">
      <c r="A341" s="117">
        <v>33612</v>
      </c>
      <c r="B341" s="21" t="s">
        <v>154</v>
      </c>
      <c r="C341" s="78" t="s">
        <v>102</v>
      </c>
      <c r="D341" s="78" t="s">
        <v>102</v>
      </c>
      <c r="E341" s="78" t="s">
        <v>102</v>
      </c>
      <c r="F341" s="78" t="s">
        <v>102</v>
      </c>
    </row>
    <row r="342" spans="1:6" x14ac:dyDescent="0.2">
      <c r="A342" s="117">
        <v>33613</v>
      </c>
      <c r="B342" s="21" t="s">
        <v>155</v>
      </c>
      <c r="C342" s="78" t="s">
        <v>102</v>
      </c>
      <c r="D342" s="78" t="s">
        <v>102</v>
      </c>
      <c r="E342" s="78" t="s">
        <v>102</v>
      </c>
      <c r="F342" s="78" t="s">
        <v>102</v>
      </c>
    </row>
    <row r="343" spans="1:6" x14ac:dyDescent="0.2">
      <c r="A343" s="117">
        <v>33614</v>
      </c>
      <c r="B343" s="21" t="s">
        <v>156</v>
      </c>
      <c r="C343" s="78" t="s">
        <v>102</v>
      </c>
      <c r="D343" s="78" t="s">
        <v>102</v>
      </c>
      <c r="E343" s="78" t="s">
        <v>102</v>
      </c>
      <c r="F343" s="78" t="s">
        <v>102</v>
      </c>
    </row>
    <row r="344" spans="1:6" x14ac:dyDescent="0.2">
      <c r="A344" s="117">
        <v>33615</v>
      </c>
      <c r="B344" s="21" t="s">
        <v>157</v>
      </c>
      <c r="C344" s="78" t="s">
        <v>102</v>
      </c>
      <c r="D344" s="78" t="s">
        <v>102</v>
      </c>
      <c r="E344" s="78" t="s">
        <v>102</v>
      </c>
      <c r="F344" s="78" t="s">
        <v>102</v>
      </c>
    </row>
    <row r="345" spans="1:6" x14ac:dyDescent="0.2">
      <c r="A345" s="117">
        <v>3362</v>
      </c>
      <c r="B345" s="21" t="s">
        <v>158</v>
      </c>
      <c r="C345" s="78" t="s">
        <v>102</v>
      </c>
      <c r="D345" s="78" t="s">
        <v>102</v>
      </c>
      <c r="E345" s="78" t="s">
        <v>102</v>
      </c>
      <c r="F345" s="78" t="s">
        <v>102</v>
      </c>
    </row>
    <row r="346" spans="1:6" x14ac:dyDescent="0.2">
      <c r="A346" s="108">
        <v>33621</v>
      </c>
      <c r="B346" s="88" t="s">
        <v>153</v>
      </c>
      <c r="C346" s="78" t="s">
        <v>102</v>
      </c>
      <c r="D346" s="78" t="s">
        <v>102</v>
      </c>
      <c r="E346" s="78" t="s">
        <v>102</v>
      </c>
      <c r="F346" s="78" t="s">
        <v>102</v>
      </c>
    </row>
    <row r="347" spans="1:6" x14ac:dyDescent="0.2">
      <c r="A347" s="117">
        <v>33622</v>
      </c>
      <c r="B347" s="21" t="s">
        <v>156</v>
      </c>
      <c r="C347" s="78" t="s">
        <v>102</v>
      </c>
      <c r="D347" s="78" t="s">
        <v>102</v>
      </c>
      <c r="E347" s="78" t="s">
        <v>102</v>
      </c>
      <c r="F347" s="78" t="s">
        <v>102</v>
      </c>
    </row>
    <row r="348" spans="1:6" x14ac:dyDescent="0.2">
      <c r="A348" s="117">
        <v>33623</v>
      </c>
      <c r="B348" s="21" t="s">
        <v>157</v>
      </c>
      <c r="C348" s="78" t="s">
        <v>102</v>
      </c>
      <c r="D348" s="78" t="s">
        <v>102</v>
      </c>
      <c r="E348" s="78" t="s">
        <v>102</v>
      </c>
      <c r="F348" s="78" t="s">
        <v>102</v>
      </c>
    </row>
    <row r="349" spans="1:6" x14ac:dyDescent="0.2">
      <c r="A349" s="117">
        <v>34</v>
      </c>
      <c r="B349" s="21" t="s">
        <v>160</v>
      </c>
      <c r="C349" s="78" t="s">
        <v>102</v>
      </c>
      <c r="D349" s="78" t="s">
        <v>102</v>
      </c>
      <c r="E349" s="78" t="s">
        <v>102</v>
      </c>
      <c r="F349" s="78" t="s">
        <v>102</v>
      </c>
    </row>
    <row r="350" spans="1:6" x14ac:dyDescent="0.2">
      <c r="A350" s="105">
        <v>34100</v>
      </c>
      <c r="B350" s="88" t="s">
        <v>161</v>
      </c>
      <c r="C350" s="78" t="s">
        <v>102</v>
      </c>
      <c r="D350" s="78" t="s">
        <v>102</v>
      </c>
      <c r="E350" s="78" t="s">
        <v>102</v>
      </c>
      <c r="F350" s="78" t="s">
        <v>102</v>
      </c>
    </row>
    <row r="351" spans="1:6" x14ac:dyDescent="0.2">
      <c r="A351" s="117">
        <v>34200</v>
      </c>
      <c r="B351" s="21" t="s">
        <v>162</v>
      </c>
      <c r="C351" s="78" t="s">
        <v>102</v>
      </c>
      <c r="D351" s="78" t="s">
        <v>102</v>
      </c>
      <c r="E351" s="78" t="s">
        <v>102</v>
      </c>
      <c r="F351" s="78" t="s">
        <v>102</v>
      </c>
    </row>
    <row r="352" spans="1:6" x14ac:dyDescent="0.2">
      <c r="A352" s="117">
        <v>34300</v>
      </c>
      <c r="B352" s="21" t="s">
        <v>163</v>
      </c>
      <c r="C352" s="78" t="s">
        <v>102</v>
      </c>
      <c r="D352" s="78" t="s">
        <v>102</v>
      </c>
      <c r="E352" s="78" t="s">
        <v>102</v>
      </c>
      <c r="F352" s="78" t="s">
        <v>102</v>
      </c>
    </row>
    <row r="353" spans="1:6" x14ac:dyDescent="0.2">
      <c r="A353" s="117">
        <v>34400</v>
      </c>
      <c r="B353" s="21" t="s">
        <v>164</v>
      </c>
      <c r="C353" s="78" t="s">
        <v>102</v>
      </c>
      <c r="D353" s="78" t="s">
        <v>102</v>
      </c>
      <c r="E353" s="78" t="s">
        <v>102</v>
      </c>
      <c r="F353" s="78" t="s">
        <v>102</v>
      </c>
    </row>
    <row r="354" spans="1:6" x14ac:dyDescent="0.2">
      <c r="A354" s="117">
        <v>34500</v>
      </c>
      <c r="B354" s="21" t="s">
        <v>165</v>
      </c>
      <c r="C354" s="78" t="s">
        <v>102</v>
      </c>
      <c r="D354" s="78" t="s">
        <v>102</v>
      </c>
      <c r="E354" s="78" t="s">
        <v>102</v>
      </c>
      <c r="F354" s="78" t="s">
        <v>102</v>
      </c>
    </row>
    <row r="355" spans="1:6" x14ac:dyDescent="0.2">
      <c r="A355" s="117">
        <v>34600</v>
      </c>
      <c r="B355" s="21" t="s">
        <v>166</v>
      </c>
      <c r="C355" s="78" t="s">
        <v>102</v>
      </c>
      <c r="D355" s="78" t="s">
        <v>102</v>
      </c>
      <c r="E355" s="78" t="s">
        <v>102</v>
      </c>
      <c r="F355" s="78" t="s">
        <v>102</v>
      </c>
    </row>
    <row r="356" spans="1:6" x14ac:dyDescent="0.2">
      <c r="A356" s="117">
        <v>3471</v>
      </c>
      <c r="B356" s="21" t="s">
        <v>167</v>
      </c>
      <c r="C356" s="78" t="s">
        <v>102</v>
      </c>
      <c r="D356" s="78" t="s">
        <v>102</v>
      </c>
      <c r="E356" s="78" t="s">
        <v>102</v>
      </c>
      <c r="F356" s="78" t="s">
        <v>102</v>
      </c>
    </row>
    <row r="357" spans="1:6" x14ac:dyDescent="0.2">
      <c r="A357" s="108">
        <v>34711</v>
      </c>
      <c r="B357" s="88" t="s">
        <v>168</v>
      </c>
      <c r="C357" s="78" t="s">
        <v>102</v>
      </c>
      <c r="D357" s="78" t="s">
        <v>102</v>
      </c>
      <c r="E357" s="78" t="s">
        <v>102</v>
      </c>
      <c r="F357" s="78" t="s">
        <v>102</v>
      </c>
    </row>
    <row r="358" spans="1:6" x14ac:dyDescent="0.2">
      <c r="A358" s="117">
        <v>34712</v>
      </c>
      <c r="B358" s="21" t="s">
        <v>169</v>
      </c>
      <c r="C358" s="78" t="s">
        <v>102</v>
      </c>
      <c r="D358" s="78" t="s">
        <v>102</v>
      </c>
      <c r="E358" s="78" t="s">
        <v>102</v>
      </c>
      <c r="F358" s="78" t="s">
        <v>102</v>
      </c>
    </row>
    <row r="359" spans="1:6" x14ac:dyDescent="0.2">
      <c r="A359" s="117">
        <v>34713</v>
      </c>
      <c r="B359" s="21" t="s">
        <v>170</v>
      </c>
      <c r="C359" s="78" t="s">
        <v>102</v>
      </c>
      <c r="D359" s="78" t="s">
        <v>102</v>
      </c>
      <c r="E359" s="78" t="s">
        <v>102</v>
      </c>
      <c r="F359" s="78" t="s">
        <v>102</v>
      </c>
    </row>
    <row r="360" spans="1:6" x14ac:dyDescent="0.2">
      <c r="A360" s="117">
        <v>34714</v>
      </c>
      <c r="B360" s="21" t="s">
        <v>171</v>
      </c>
      <c r="C360" s="78" t="s">
        <v>102</v>
      </c>
      <c r="D360" s="78" t="s">
        <v>102</v>
      </c>
      <c r="E360" s="78" t="s">
        <v>102</v>
      </c>
      <c r="F360" s="78" t="s">
        <v>102</v>
      </c>
    </row>
    <row r="361" spans="1:6" x14ac:dyDescent="0.2">
      <c r="A361" s="117">
        <v>35</v>
      </c>
      <c r="B361" s="21" t="s">
        <v>173</v>
      </c>
      <c r="C361" s="78" t="s">
        <v>102</v>
      </c>
      <c r="D361" s="78" t="s">
        <v>102</v>
      </c>
      <c r="E361" s="78" t="s">
        <v>102</v>
      </c>
      <c r="F361" s="78" t="s">
        <v>102</v>
      </c>
    </row>
    <row r="362" spans="1:6" x14ac:dyDescent="0.2">
      <c r="A362" s="105">
        <v>351</v>
      </c>
      <c r="B362" s="88" t="s">
        <v>448</v>
      </c>
      <c r="C362" s="78" t="s">
        <v>102</v>
      </c>
      <c r="D362" s="78" t="s">
        <v>102</v>
      </c>
      <c r="E362" s="78" t="s">
        <v>102</v>
      </c>
      <c r="F362" s="78" t="s">
        <v>102</v>
      </c>
    </row>
    <row r="363" spans="1:6" x14ac:dyDescent="0.2">
      <c r="A363" s="108">
        <v>35110</v>
      </c>
      <c r="B363" s="88" t="s">
        <v>175</v>
      </c>
      <c r="C363" s="78" t="s">
        <v>102</v>
      </c>
      <c r="D363" s="78" t="s">
        <v>102</v>
      </c>
      <c r="E363" s="78" t="s">
        <v>102</v>
      </c>
      <c r="F363" s="78" t="s">
        <v>102</v>
      </c>
    </row>
    <row r="364" spans="1:6" x14ac:dyDescent="0.2">
      <c r="A364" s="117">
        <v>35130</v>
      </c>
      <c r="B364" s="21" t="s">
        <v>177</v>
      </c>
      <c r="C364" s="78" t="s">
        <v>102</v>
      </c>
      <c r="D364" s="78" t="s">
        <v>102</v>
      </c>
      <c r="E364" s="78" t="s">
        <v>102</v>
      </c>
      <c r="F364" s="78" t="s">
        <v>102</v>
      </c>
    </row>
    <row r="365" spans="1:6" x14ac:dyDescent="0.2">
      <c r="A365" s="117">
        <v>35200</v>
      </c>
      <c r="B365" s="21" t="s">
        <v>179</v>
      </c>
      <c r="C365" s="78" t="s">
        <v>102</v>
      </c>
      <c r="D365" s="78" t="s">
        <v>102</v>
      </c>
      <c r="E365" s="78" t="s">
        <v>102</v>
      </c>
      <c r="F365" s="78" t="s">
        <v>102</v>
      </c>
    </row>
    <row r="366" spans="1:6" x14ac:dyDescent="0.2">
      <c r="A366" s="117">
        <v>35300</v>
      </c>
      <c r="B366" s="21" t="s">
        <v>181</v>
      </c>
      <c r="C366" s="78" t="s">
        <v>102</v>
      </c>
      <c r="D366" s="78" t="s">
        <v>102</v>
      </c>
      <c r="E366" s="78" t="s">
        <v>102</v>
      </c>
      <c r="F366" s="78" t="s">
        <v>102</v>
      </c>
    </row>
    <row r="367" spans="1:6" x14ac:dyDescent="0.2">
      <c r="A367" s="117">
        <v>354</v>
      </c>
      <c r="B367" s="21" t="s">
        <v>182</v>
      </c>
      <c r="C367" s="78" t="s">
        <v>102</v>
      </c>
      <c r="D367" s="78" t="s">
        <v>102</v>
      </c>
      <c r="E367" s="78" t="s">
        <v>102</v>
      </c>
      <c r="F367" s="78" t="s">
        <v>102</v>
      </c>
    </row>
    <row r="368" spans="1:6" x14ac:dyDescent="0.2">
      <c r="A368" s="108">
        <v>35410</v>
      </c>
      <c r="B368" s="88" t="s">
        <v>184</v>
      </c>
      <c r="C368" s="78" t="s">
        <v>102</v>
      </c>
      <c r="D368" s="78" t="s">
        <v>102</v>
      </c>
      <c r="E368" s="78" t="s">
        <v>102</v>
      </c>
      <c r="F368" s="78" t="s">
        <v>102</v>
      </c>
    </row>
    <row r="369" spans="1:6" x14ac:dyDescent="0.2">
      <c r="A369" s="117">
        <v>35420</v>
      </c>
      <c r="B369" s="21" t="s">
        <v>186</v>
      </c>
      <c r="C369" s="78" t="s">
        <v>102</v>
      </c>
      <c r="D369" s="78" t="s">
        <v>102</v>
      </c>
      <c r="E369" s="78" t="s">
        <v>102</v>
      </c>
      <c r="F369" s="78" t="s">
        <v>102</v>
      </c>
    </row>
    <row r="370" spans="1:6" x14ac:dyDescent="0.2">
      <c r="A370" s="117">
        <v>35430</v>
      </c>
      <c r="B370" s="21" t="s">
        <v>188</v>
      </c>
      <c r="C370" s="78" t="s">
        <v>102</v>
      </c>
      <c r="D370" s="78" t="s">
        <v>102</v>
      </c>
      <c r="E370" s="78" t="s">
        <v>102</v>
      </c>
      <c r="F370" s="78" t="s">
        <v>102</v>
      </c>
    </row>
    <row r="371" spans="1:6" x14ac:dyDescent="0.2">
      <c r="A371" s="117">
        <v>35440</v>
      </c>
      <c r="B371" s="21" t="s">
        <v>190</v>
      </c>
      <c r="C371" s="78" t="s">
        <v>102</v>
      </c>
      <c r="D371" s="78" t="s">
        <v>102</v>
      </c>
      <c r="E371" s="78" t="s">
        <v>102</v>
      </c>
      <c r="F371" s="78" t="s">
        <v>102</v>
      </c>
    </row>
    <row r="372" spans="1:6" x14ac:dyDescent="0.2">
      <c r="A372" s="117">
        <v>35450</v>
      </c>
      <c r="B372" s="21" t="s">
        <v>192</v>
      </c>
      <c r="C372" s="78" t="s">
        <v>102</v>
      </c>
      <c r="D372" s="78" t="s">
        <v>102</v>
      </c>
      <c r="E372" s="78" t="s">
        <v>102</v>
      </c>
      <c r="F372" s="78" t="s">
        <v>102</v>
      </c>
    </row>
    <row r="373" spans="1:6" x14ac:dyDescent="0.2">
      <c r="A373" s="117">
        <v>35460</v>
      </c>
      <c r="B373" s="21" t="s">
        <v>194</v>
      </c>
      <c r="C373" s="78" t="s">
        <v>102</v>
      </c>
      <c r="D373" s="78" t="s">
        <v>102</v>
      </c>
      <c r="E373" s="78" t="s">
        <v>102</v>
      </c>
      <c r="F373" s="78" t="s">
        <v>102</v>
      </c>
    </row>
    <row r="374" spans="1:6" x14ac:dyDescent="0.2">
      <c r="A374" s="117">
        <v>35470</v>
      </c>
      <c r="B374" s="21" t="s">
        <v>196</v>
      </c>
      <c r="C374" s="78" t="s">
        <v>102</v>
      </c>
      <c r="D374" s="78" t="s">
        <v>102</v>
      </c>
      <c r="E374" s="78" t="s">
        <v>102</v>
      </c>
      <c r="F374" s="78" t="s">
        <v>102</v>
      </c>
    </row>
    <row r="375" spans="1:6" x14ac:dyDescent="0.2">
      <c r="A375" s="117">
        <v>35500</v>
      </c>
      <c r="B375" s="21" t="s">
        <v>198</v>
      </c>
      <c r="C375" s="78" t="s">
        <v>102</v>
      </c>
      <c r="D375" s="78" t="s">
        <v>102</v>
      </c>
      <c r="E375" s="78" t="s">
        <v>102</v>
      </c>
      <c r="F375" s="78" t="s">
        <v>102</v>
      </c>
    </row>
    <row r="376" spans="1:6" x14ac:dyDescent="0.2">
      <c r="A376" s="117">
        <v>35600</v>
      </c>
      <c r="B376" s="21" t="s">
        <v>200</v>
      </c>
      <c r="C376" s="78" t="s">
        <v>102</v>
      </c>
      <c r="D376" s="78" t="s">
        <v>102</v>
      </c>
      <c r="E376" s="78" t="s">
        <v>102</v>
      </c>
      <c r="F376" s="78" t="s">
        <v>102</v>
      </c>
    </row>
    <row r="377" spans="1:6" x14ac:dyDescent="0.2">
      <c r="A377" s="117">
        <v>36</v>
      </c>
      <c r="B377" s="21" t="s">
        <v>202</v>
      </c>
      <c r="C377" s="78" t="s">
        <v>102</v>
      </c>
      <c r="D377" s="78" t="s">
        <v>102</v>
      </c>
      <c r="E377" s="78" t="s">
        <v>102</v>
      </c>
      <c r="F377" s="78" t="s">
        <v>102</v>
      </c>
    </row>
    <row r="378" spans="1:6" x14ac:dyDescent="0.2">
      <c r="A378" s="105">
        <v>36100</v>
      </c>
      <c r="B378" s="88" t="s">
        <v>203</v>
      </c>
      <c r="C378" s="78" t="s">
        <v>102</v>
      </c>
      <c r="D378" s="78" t="s">
        <v>102</v>
      </c>
      <c r="E378" s="78" t="s">
        <v>102</v>
      </c>
      <c r="F378" s="78" t="s">
        <v>102</v>
      </c>
    </row>
    <row r="379" spans="1:6" x14ac:dyDescent="0.2">
      <c r="A379" s="117">
        <v>36200</v>
      </c>
      <c r="B379" s="21" t="s">
        <v>204</v>
      </c>
      <c r="C379" s="78" t="s">
        <v>102</v>
      </c>
      <c r="D379" s="78" t="s">
        <v>102</v>
      </c>
      <c r="E379" s="78" t="s">
        <v>102</v>
      </c>
      <c r="F379" s="78" t="s">
        <v>102</v>
      </c>
    </row>
    <row r="380" spans="1:6" x14ac:dyDescent="0.2">
      <c r="A380" s="117">
        <v>36300</v>
      </c>
      <c r="B380" s="21" t="s">
        <v>205</v>
      </c>
      <c r="C380" s="78" t="s">
        <v>102</v>
      </c>
      <c r="D380" s="78" t="s">
        <v>102</v>
      </c>
      <c r="E380" s="78" t="s">
        <v>102</v>
      </c>
      <c r="F380" s="78" t="s">
        <v>102</v>
      </c>
    </row>
    <row r="381" spans="1:6" x14ac:dyDescent="0.2">
      <c r="A381" s="117">
        <v>36400</v>
      </c>
      <c r="B381" s="21" t="s">
        <v>206</v>
      </c>
      <c r="C381" s="78" t="s">
        <v>102</v>
      </c>
      <c r="D381" s="78" t="s">
        <v>102</v>
      </c>
      <c r="E381" s="78" t="s">
        <v>102</v>
      </c>
      <c r="F381" s="78" t="s">
        <v>102</v>
      </c>
    </row>
    <row r="382" spans="1:6" x14ac:dyDescent="0.2">
      <c r="A382" s="117">
        <v>36500</v>
      </c>
      <c r="B382" s="21" t="s">
        <v>207</v>
      </c>
      <c r="C382" s="78" t="s">
        <v>102</v>
      </c>
      <c r="D382" s="78" t="s">
        <v>102</v>
      </c>
      <c r="E382" s="78" t="s">
        <v>102</v>
      </c>
      <c r="F382" s="78" t="s">
        <v>102</v>
      </c>
    </row>
    <row r="383" spans="1:6" x14ac:dyDescent="0.2">
      <c r="A383" s="117">
        <v>36600</v>
      </c>
      <c r="B383" s="21" t="s">
        <v>208</v>
      </c>
      <c r="C383" s="78" t="s">
        <v>102</v>
      </c>
      <c r="D383" s="78" t="s">
        <v>102</v>
      </c>
      <c r="E383" s="78" t="s">
        <v>102</v>
      </c>
      <c r="F383" s="78" t="s">
        <v>102</v>
      </c>
    </row>
    <row r="384" spans="1:6" x14ac:dyDescent="0.2">
      <c r="A384" s="117">
        <v>36700</v>
      </c>
      <c r="B384" s="21" t="s">
        <v>637</v>
      </c>
      <c r="C384" s="78" t="s">
        <v>102</v>
      </c>
      <c r="D384" s="78" t="s">
        <v>102</v>
      </c>
      <c r="E384" s="78" t="s">
        <v>102</v>
      </c>
      <c r="F384" s="78" t="s">
        <v>102</v>
      </c>
    </row>
    <row r="385" spans="1:6" x14ac:dyDescent="0.2">
      <c r="A385" s="117">
        <v>36800</v>
      </c>
      <c r="B385" s="21" t="s">
        <v>638</v>
      </c>
      <c r="C385" s="78" t="s">
        <v>102</v>
      </c>
      <c r="D385" s="78" t="s">
        <v>102</v>
      </c>
      <c r="E385" s="78" t="s">
        <v>102</v>
      </c>
      <c r="F385" s="78" t="s">
        <v>102</v>
      </c>
    </row>
    <row r="386" spans="1:6" x14ac:dyDescent="0.2">
      <c r="A386" s="117">
        <v>36900</v>
      </c>
      <c r="B386" s="21" t="s">
        <v>794</v>
      </c>
      <c r="C386" s="78" t="s">
        <v>102</v>
      </c>
      <c r="D386" s="78" t="s">
        <v>102</v>
      </c>
      <c r="E386" s="78" t="s">
        <v>102</v>
      </c>
      <c r="F386" s="78" t="s">
        <v>102</v>
      </c>
    </row>
    <row r="387" spans="1:6" x14ac:dyDescent="0.2">
      <c r="A387" s="117">
        <v>2</v>
      </c>
      <c r="B387" s="21" t="s">
        <v>209</v>
      </c>
      <c r="C387" s="78" t="s">
        <v>102</v>
      </c>
      <c r="D387" s="78" t="s">
        <v>102</v>
      </c>
      <c r="E387" s="78" t="s">
        <v>102</v>
      </c>
      <c r="F387" s="78" t="s">
        <v>102</v>
      </c>
    </row>
    <row r="388" spans="1:6" x14ac:dyDescent="0.2">
      <c r="A388" s="108">
        <v>37</v>
      </c>
      <c r="B388" s="88" t="s">
        <v>211</v>
      </c>
      <c r="C388" s="78" t="s">
        <v>102</v>
      </c>
      <c r="D388" s="78" t="s">
        <v>102</v>
      </c>
      <c r="E388" s="78" t="s">
        <v>102</v>
      </c>
      <c r="F388" s="78" t="s">
        <v>102</v>
      </c>
    </row>
    <row r="389" spans="1:6" x14ac:dyDescent="0.2">
      <c r="A389" s="105">
        <v>371</v>
      </c>
      <c r="B389" s="88" t="s">
        <v>212</v>
      </c>
      <c r="C389" s="78" t="s">
        <v>102</v>
      </c>
      <c r="D389" s="78" t="s">
        <v>102</v>
      </c>
      <c r="E389" s="78" t="s">
        <v>102</v>
      </c>
      <c r="F389" s="78" t="s">
        <v>102</v>
      </c>
    </row>
    <row r="390" spans="1:6" x14ac:dyDescent="0.2">
      <c r="A390" s="108">
        <v>37110</v>
      </c>
      <c r="B390" s="88" t="s">
        <v>125</v>
      </c>
      <c r="C390" s="78" t="s">
        <v>102</v>
      </c>
      <c r="D390" s="78" t="s">
        <v>102</v>
      </c>
      <c r="E390" s="78" t="s">
        <v>102</v>
      </c>
      <c r="F390" s="78" t="s">
        <v>102</v>
      </c>
    </row>
    <row r="391" spans="1:6" x14ac:dyDescent="0.2">
      <c r="A391" s="117">
        <v>37120</v>
      </c>
      <c r="B391" s="21" t="s">
        <v>126</v>
      </c>
      <c r="C391" s="78" t="s">
        <v>102</v>
      </c>
      <c r="D391" s="78" t="s">
        <v>102</v>
      </c>
      <c r="E391" s="78" t="s">
        <v>102</v>
      </c>
      <c r="F391" s="78" t="s">
        <v>102</v>
      </c>
    </row>
    <row r="392" spans="1:6" x14ac:dyDescent="0.2">
      <c r="A392" s="117">
        <v>372</v>
      </c>
      <c r="B392" s="21" t="s">
        <v>141</v>
      </c>
      <c r="C392" s="78" t="s">
        <v>102</v>
      </c>
      <c r="D392" s="78" t="s">
        <v>102</v>
      </c>
      <c r="E392" s="78" t="s">
        <v>102</v>
      </c>
      <c r="F392" s="78" t="s">
        <v>102</v>
      </c>
    </row>
    <row r="393" spans="1:6" x14ac:dyDescent="0.2">
      <c r="A393" s="108">
        <v>37210</v>
      </c>
      <c r="B393" s="88" t="s">
        <v>125</v>
      </c>
      <c r="C393" s="78" t="s">
        <v>102</v>
      </c>
      <c r="D393" s="78" t="s">
        <v>102</v>
      </c>
      <c r="E393" s="78" t="s">
        <v>102</v>
      </c>
      <c r="F393" s="78" t="s">
        <v>102</v>
      </c>
    </row>
    <row r="394" spans="1:6" x14ac:dyDescent="0.2">
      <c r="A394" s="117">
        <v>37220</v>
      </c>
      <c r="B394" s="21" t="s">
        <v>126</v>
      </c>
      <c r="C394" s="78" t="s">
        <v>102</v>
      </c>
      <c r="D394" s="78" t="s">
        <v>102</v>
      </c>
      <c r="E394" s="78" t="s">
        <v>102</v>
      </c>
      <c r="F394" s="78" t="s">
        <v>102</v>
      </c>
    </row>
    <row r="395" spans="1:6" x14ac:dyDescent="0.2">
      <c r="A395" s="117">
        <v>373</v>
      </c>
      <c r="B395" s="21" t="s">
        <v>213</v>
      </c>
      <c r="C395" s="78" t="s">
        <v>102</v>
      </c>
      <c r="D395" s="78" t="s">
        <v>102</v>
      </c>
      <c r="E395" s="78" t="s">
        <v>102</v>
      </c>
      <c r="F395" s="78" t="s">
        <v>102</v>
      </c>
    </row>
    <row r="396" spans="1:6" x14ac:dyDescent="0.2">
      <c r="A396" s="108">
        <v>3731</v>
      </c>
      <c r="B396" s="88" t="s">
        <v>152</v>
      </c>
      <c r="C396" s="78" t="s">
        <v>102</v>
      </c>
      <c r="D396" s="78" t="s">
        <v>102</v>
      </c>
      <c r="E396" s="78" t="s">
        <v>102</v>
      </c>
      <c r="F396" s="78" t="s">
        <v>102</v>
      </c>
    </row>
    <row r="397" spans="1:6" x14ac:dyDescent="0.2">
      <c r="A397" s="108">
        <v>37311</v>
      </c>
      <c r="B397" s="88" t="s">
        <v>153</v>
      </c>
      <c r="C397" s="78" t="s">
        <v>102</v>
      </c>
      <c r="D397" s="78" t="s">
        <v>102</v>
      </c>
      <c r="E397" s="78" t="s">
        <v>102</v>
      </c>
      <c r="F397" s="78" t="s">
        <v>102</v>
      </c>
    </row>
    <row r="398" spans="1:6" x14ac:dyDescent="0.2">
      <c r="A398" s="20">
        <v>37312</v>
      </c>
      <c r="B398" s="21" t="s">
        <v>154</v>
      </c>
      <c r="C398" s="78" t="s">
        <v>102</v>
      </c>
      <c r="D398" s="78" t="s">
        <v>102</v>
      </c>
      <c r="E398" s="78" t="s">
        <v>102</v>
      </c>
      <c r="F398" s="78" t="s">
        <v>102</v>
      </c>
    </row>
    <row r="399" spans="1:6" x14ac:dyDescent="0.2">
      <c r="A399" s="117">
        <v>37313</v>
      </c>
      <c r="B399" s="21" t="s">
        <v>155</v>
      </c>
      <c r="C399" s="78" t="s">
        <v>102</v>
      </c>
      <c r="D399" s="78" t="s">
        <v>102</v>
      </c>
      <c r="E399" s="78" t="s">
        <v>102</v>
      </c>
      <c r="F399" s="78" t="s">
        <v>102</v>
      </c>
    </row>
    <row r="400" spans="1:6" x14ac:dyDescent="0.2">
      <c r="A400" s="117">
        <v>37314</v>
      </c>
      <c r="B400" s="21" t="s">
        <v>156</v>
      </c>
      <c r="C400" s="78" t="s">
        <v>102</v>
      </c>
      <c r="D400" s="78" t="s">
        <v>102</v>
      </c>
      <c r="E400" s="78" t="s">
        <v>102</v>
      </c>
      <c r="F400" s="78" t="s">
        <v>102</v>
      </c>
    </row>
    <row r="401" spans="1:6" x14ac:dyDescent="0.2">
      <c r="A401" s="117">
        <v>37315</v>
      </c>
      <c r="B401" s="21" t="s">
        <v>157</v>
      </c>
      <c r="C401" s="78" t="s">
        <v>102</v>
      </c>
      <c r="D401" s="78" t="s">
        <v>102</v>
      </c>
      <c r="E401" s="78" t="s">
        <v>102</v>
      </c>
      <c r="F401" s="78" t="s">
        <v>102</v>
      </c>
    </row>
    <row r="402" spans="1:6" x14ac:dyDescent="0.2">
      <c r="A402" s="117">
        <v>3732</v>
      </c>
      <c r="B402" s="21" t="s">
        <v>633</v>
      </c>
      <c r="C402" s="78" t="s">
        <v>102</v>
      </c>
      <c r="D402" s="78" t="s">
        <v>102</v>
      </c>
      <c r="E402" s="78" t="s">
        <v>102</v>
      </c>
      <c r="F402" s="78" t="s">
        <v>102</v>
      </c>
    </row>
    <row r="403" spans="1:6" x14ac:dyDescent="0.2">
      <c r="A403" s="108">
        <v>37321</v>
      </c>
      <c r="B403" s="92" t="s">
        <v>153</v>
      </c>
      <c r="C403" s="78" t="s">
        <v>102</v>
      </c>
      <c r="D403" s="78" t="s">
        <v>102</v>
      </c>
      <c r="E403" s="78" t="s">
        <v>102</v>
      </c>
      <c r="F403" s="78" t="s">
        <v>102</v>
      </c>
    </row>
    <row r="404" spans="1:6" x14ac:dyDescent="0.2">
      <c r="A404" s="20">
        <v>37323</v>
      </c>
      <c r="B404" s="21" t="s">
        <v>156</v>
      </c>
      <c r="C404" s="78" t="s">
        <v>102</v>
      </c>
      <c r="D404" s="78" t="s">
        <v>102</v>
      </c>
      <c r="E404" s="78" t="s">
        <v>102</v>
      </c>
      <c r="F404" s="78" t="s">
        <v>102</v>
      </c>
    </row>
    <row r="405" spans="1:6" x14ac:dyDescent="0.2">
      <c r="A405" s="20">
        <v>37324</v>
      </c>
      <c r="B405" s="21" t="s">
        <v>157</v>
      </c>
      <c r="C405" s="78" t="s">
        <v>102</v>
      </c>
      <c r="D405" s="78" t="s">
        <v>102</v>
      </c>
      <c r="E405" s="78" t="s">
        <v>102</v>
      </c>
      <c r="F405" s="78" t="s">
        <v>102</v>
      </c>
    </row>
    <row r="406" spans="1:6" x14ac:dyDescent="0.2">
      <c r="A406" s="20">
        <v>37330</v>
      </c>
      <c r="B406" s="21" t="s">
        <v>214</v>
      </c>
      <c r="C406" s="78" t="s">
        <v>102</v>
      </c>
      <c r="D406" s="78" t="s">
        <v>102</v>
      </c>
      <c r="E406" s="78" t="s">
        <v>102</v>
      </c>
      <c r="F406" s="78" t="s">
        <v>102</v>
      </c>
    </row>
    <row r="407" spans="1:6" x14ac:dyDescent="0.2">
      <c r="A407" s="20">
        <v>39</v>
      </c>
      <c r="B407" s="21" t="s">
        <v>215</v>
      </c>
      <c r="C407" s="78" t="s">
        <v>102</v>
      </c>
      <c r="D407" s="78" t="s">
        <v>102</v>
      </c>
      <c r="E407" s="78" t="s">
        <v>102</v>
      </c>
      <c r="F407" s="78" t="s">
        <v>102</v>
      </c>
    </row>
    <row r="408" spans="1:6" x14ac:dyDescent="0.2">
      <c r="A408" s="105">
        <v>391</v>
      </c>
      <c r="B408" s="88" t="s">
        <v>216</v>
      </c>
      <c r="C408" s="78" t="s">
        <v>102</v>
      </c>
      <c r="D408" s="78" t="s">
        <v>102</v>
      </c>
      <c r="E408" s="78" t="s">
        <v>102</v>
      </c>
      <c r="F408" s="78" t="s">
        <v>102</v>
      </c>
    </row>
    <row r="409" spans="1:6" x14ac:dyDescent="0.2">
      <c r="A409" s="109">
        <v>392</v>
      </c>
      <c r="B409" s="93" t="s">
        <v>217</v>
      </c>
      <c r="C409" s="78" t="s">
        <v>102</v>
      </c>
      <c r="D409" s="78" t="s">
        <v>102</v>
      </c>
      <c r="E409" s="78" t="s">
        <v>102</v>
      </c>
      <c r="F409" s="78" t="s">
        <v>102</v>
      </c>
    </row>
    <row r="410" spans="1:6" x14ac:dyDescent="0.2">
      <c r="A410" s="108">
        <v>39201</v>
      </c>
      <c r="B410" s="88" t="s">
        <v>219</v>
      </c>
      <c r="C410" s="78" t="s">
        <v>102</v>
      </c>
      <c r="D410" s="78" t="s">
        <v>102</v>
      </c>
      <c r="E410" s="78" t="s">
        <v>102</v>
      </c>
      <c r="F410" s="78" t="s">
        <v>102</v>
      </c>
    </row>
    <row r="411" spans="1:6" x14ac:dyDescent="0.2">
      <c r="A411" s="117">
        <v>39202</v>
      </c>
      <c r="B411" s="21" t="s">
        <v>220</v>
      </c>
      <c r="C411" s="78" t="s">
        <v>102</v>
      </c>
      <c r="D411" s="78" t="s">
        <v>102</v>
      </c>
      <c r="E411" s="78" t="s">
        <v>102</v>
      </c>
      <c r="F411" s="78" t="s">
        <v>102</v>
      </c>
    </row>
    <row r="412" spans="1:6" x14ac:dyDescent="0.2">
      <c r="A412" s="117">
        <v>39203</v>
      </c>
      <c r="B412" s="21" t="s">
        <v>222</v>
      </c>
      <c r="C412" s="78" t="s">
        <v>102</v>
      </c>
      <c r="D412" s="78" t="s">
        <v>102</v>
      </c>
      <c r="E412" s="78" t="s">
        <v>102</v>
      </c>
      <c r="F412" s="78" t="s">
        <v>102</v>
      </c>
    </row>
    <row r="413" spans="1:6" x14ac:dyDescent="0.2">
      <c r="A413" s="117">
        <v>39204</v>
      </c>
      <c r="B413" s="21" t="s">
        <v>220</v>
      </c>
      <c r="C413" s="78" t="s">
        <v>102</v>
      </c>
      <c r="D413" s="78" t="s">
        <v>102</v>
      </c>
      <c r="E413" s="78" t="s">
        <v>102</v>
      </c>
      <c r="F413" s="78" t="s">
        <v>102</v>
      </c>
    </row>
    <row r="414" spans="1:6" x14ac:dyDescent="0.2">
      <c r="A414" s="117">
        <v>39205</v>
      </c>
      <c r="B414" s="21" t="s">
        <v>679</v>
      </c>
      <c r="C414" s="78" t="s">
        <v>102</v>
      </c>
      <c r="D414" s="78" t="s">
        <v>102</v>
      </c>
      <c r="E414" s="78" t="s">
        <v>102</v>
      </c>
      <c r="F414" s="78" t="s">
        <v>102</v>
      </c>
    </row>
    <row r="415" spans="1:6" x14ac:dyDescent="0.2">
      <c r="A415" s="117">
        <v>39206</v>
      </c>
      <c r="B415" s="21" t="s">
        <v>220</v>
      </c>
      <c r="C415" s="78" t="s">
        <v>102</v>
      </c>
      <c r="D415" s="78" t="s">
        <v>102</v>
      </c>
      <c r="E415" s="78" t="s">
        <v>102</v>
      </c>
      <c r="F415" s="78" t="s">
        <v>102</v>
      </c>
    </row>
    <row r="416" spans="1:6" x14ac:dyDescent="0.2">
      <c r="A416" s="117">
        <v>39207</v>
      </c>
      <c r="B416" s="21" t="s">
        <v>225</v>
      </c>
      <c r="C416" s="78" t="s">
        <v>102</v>
      </c>
      <c r="D416" s="78" t="s">
        <v>102</v>
      </c>
      <c r="E416" s="78" t="s">
        <v>102</v>
      </c>
      <c r="F416" s="78" t="s">
        <v>102</v>
      </c>
    </row>
    <row r="417" spans="1:6" x14ac:dyDescent="0.2">
      <c r="A417" s="117">
        <v>39208</v>
      </c>
      <c r="B417" s="21" t="s">
        <v>220</v>
      </c>
      <c r="C417" s="78" t="s">
        <v>102</v>
      </c>
      <c r="D417" s="78" t="s">
        <v>102</v>
      </c>
      <c r="E417" s="78" t="s">
        <v>102</v>
      </c>
      <c r="F417" s="78" t="s">
        <v>102</v>
      </c>
    </row>
    <row r="418" spans="1:6" x14ac:dyDescent="0.2">
      <c r="A418" s="117">
        <v>39209</v>
      </c>
      <c r="B418" s="21" t="s">
        <v>227</v>
      </c>
      <c r="C418" s="78" t="s">
        <v>102</v>
      </c>
      <c r="D418" s="78" t="s">
        <v>102</v>
      </c>
      <c r="E418" s="78" t="s">
        <v>102</v>
      </c>
      <c r="F418" s="78" t="s">
        <v>102</v>
      </c>
    </row>
    <row r="419" spans="1:6" x14ac:dyDescent="0.2">
      <c r="A419" s="117">
        <v>39210</v>
      </c>
      <c r="B419" s="21" t="s">
        <v>220</v>
      </c>
      <c r="C419" s="78" t="s">
        <v>102</v>
      </c>
      <c r="D419" s="78" t="s">
        <v>102</v>
      </c>
      <c r="E419" s="78" t="s">
        <v>102</v>
      </c>
      <c r="F419" s="78" t="s">
        <v>102</v>
      </c>
    </row>
    <row r="420" spans="1:6" x14ac:dyDescent="0.2">
      <c r="A420" s="117">
        <v>39211</v>
      </c>
      <c r="B420" s="21" t="s">
        <v>229</v>
      </c>
      <c r="C420" s="78" t="s">
        <v>102</v>
      </c>
      <c r="D420" s="78" t="s">
        <v>102</v>
      </c>
      <c r="E420" s="78" t="s">
        <v>102</v>
      </c>
      <c r="F420" s="78" t="s">
        <v>102</v>
      </c>
    </row>
    <row r="421" spans="1:6" x14ac:dyDescent="0.2">
      <c r="A421" s="117">
        <v>39212</v>
      </c>
      <c r="B421" s="21" t="s">
        <v>220</v>
      </c>
      <c r="C421" s="78" t="s">
        <v>102</v>
      </c>
      <c r="D421" s="78" t="s">
        <v>102</v>
      </c>
      <c r="E421" s="78" t="s">
        <v>102</v>
      </c>
      <c r="F421" s="78" t="s">
        <v>102</v>
      </c>
    </row>
    <row r="422" spans="1:6" x14ac:dyDescent="0.2">
      <c r="A422" s="117">
        <v>39213</v>
      </c>
      <c r="B422" s="21" t="s">
        <v>231</v>
      </c>
      <c r="C422" s="78" t="s">
        <v>102</v>
      </c>
      <c r="D422" s="78" t="s">
        <v>102</v>
      </c>
      <c r="E422" s="78" t="s">
        <v>102</v>
      </c>
      <c r="F422" s="78" t="s">
        <v>102</v>
      </c>
    </row>
    <row r="423" spans="1:6" x14ac:dyDescent="0.2">
      <c r="A423" s="117">
        <v>39214</v>
      </c>
      <c r="B423" s="21" t="s">
        <v>233</v>
      </c>
      <c r="C423" s="78" t="s">
        <v>102</v>
      </c>
      <c r="D423" s="78" t="s">
        <v>102</v>
      </c>
      <c r="E423" s="78" t="s">
        <v>102</v>
      </c>
      <c r="F423" s="78" t="s">
        <v>102</v>
      </c>
    </row>
    <row r="424" spans="1:6" x14ac:dyDescent="0.2">
      <c r="A424" s="117">
        <v>39215</v>
      </c>
      <c r="B424" s="21" t="s">
        <v>220</v>
      </c>
      <c r="C424" s="78" t="s">
        <v>102</v>
      </c>
      <c r="D424" s="78" t="s">
        <v>102</v>
      </c>
      <c r="E424" s="78" t="s">
        <v>102</v>
      </c>
      <c r="F424" s="78" t="s">
        <v>102</v>
      </c>
    </row>
    <row r="425" spans="1:6" x14ac:dyDescent="0.2">
      <c r="A425" s="117">
        <v>39216</v>
      </c>
      <c r="B425" s="21" t="s">
        <v>235</v>
      </c>
      <c r="C425" s="78" t="s">
        <v>102</v>
      </c>
      <c r="D425" s="78" t="s">
        <v>102</v>
      </c>
      <c r="E425" s="78" t="s">
        <v>102</v>
      </c>
      <c r="F425" s="78" t="s">
        <v>102</v>
      </c>
    </row>
    <row r="426" spans="1:6" x14ac:dyDescent="0.2">
      <c r="A426" s="117">
        <v>39217</v>
      </c>
      <c r="B426" s="21" t="s">
        <v>237</v>
      </c>
      <c r="C426" s="78" t="s">
        <v>102</v>
      </c>
      <c r="D426" s="78" t="s">
        <v>102</v>
      </c>
      <c r="E426" s="78" t="s">
        <v>102</v>
      </c>
      <c r="F426" s="78" t="s">
        <v>102</v>
      </c>
    </row>
    <row r="427" spans="1:6" x14ac:dyDescent="0.2">
      <c r="A427" s="117">
        <v>393</v>
      </c>
      <c r="B427" s="21" t="s">
        <v>238</v>
      </c>
      <c r="C427" s="78" t="s">
        <v>102</v>
      </c>
      <c r="D427" s="78" t="s">
        <v>102</v>
      </c>
      <c r="E427" s="78" t="s">
        <v>102</v>
      </c>
      <c r="F427" s="78" t="s">
        <v>102</v>
      </c>
    </row>
    <row r="428" spans="1:6" x14ac:dyDescent="0.2">
      <c r="A428" s="108">
        <v>39301</v>
      </c>
      <c r="B428" s="88" t="s">
        <v>240</v>
      </c>
      <c r="C428" s="78" t="s">
        <v>102</v>
      </c>
      <c r="D428" s="78" t="s">
        <v>102</v>
      </c>
      <c r="E428" s="78" t="s">
        <v>102</v>
      </c>
      <c r="F428" s="78" t="s">
        <v>102</v>
      </c>
    </row>
    <row r="429" spans="1:6" x14ac:dyDescent="0.2">
      <c r="A429" s="117">
        <v>39302</v>
      </c>
      <c r="B429" s="21" t="s">
        <v>220</v>
      </c>
      <c r="C429" s="78" t="s">
        <v>102</v>
      </c>
      <c r="D429" s="78" t="s">
        <v>102</v>
      </c>
      <c r="E429" s="78" t="s">
        <v>102</v>
      </c>
      <c r="F429" s="78" t="s">
        <v>102</v>
      </c>
    </row>
    <row r="430" spans="1:6" x14ac:dyDescent="0.2">
      <c r="A430" s="117">
        <v>39303</v>
      </c>
      <c r="B430" s="21" t="s">
        <v>242</v>
      </c>
      <c r="C430" s="78" t="s">
        <v>102</v>
      </c>
      <c r="D430" s="78" t="s">
        <v>102</v>
      </c>
      <c r="E430" s="78" t="s">
        <v>102</v>
      </c>
      <c r="F430" s="78" t="s">
        <v>102</v>
      </c>
    </row>
    <row r="431" spans="1:6" x14ac:dyDescent="0.2">
      <c r="A431" s="117">
        <v>39304</v>
      </c>
      <c r="B431" s="21" t="s">
        <v>220</v>
      </c>
      <c r="C431" s="78" t="s">
        <v>102</v>
      </c>
      <c r="D431" s="78" t="s">
        <v>102</v>
      </c>
      <c r="E431" s="78" t="s">
        <v>102</v>
      </c>
      <c r="F431" s="78" t="s">
        <v>102</v>
      </c>
    </row>
    <row r="432" spans="1:6" x14ac:dyDescent="0.2">
      <c r="A432" s="117">
        <v>394</v>
      </c>
      <c r="B432" s="21" t="s">
        <v>693</v>
      </c>
      <c r="C432" s="78" t="s">
        <v>102</v>
      </c>
      <c r="D432" s="78" t="s">
        <v>102</v>
      </c>
      <c r="E432" s="78" t="s">
        <v>102</v>
      </c>
      <c r="F432" s="78" t="s">
        <v>102</v>
      </c>
    </row>
    <row r="433" spans="1:6" x14ac:dyDescent="0.2">
      <c r="A433" s="119">
        <v>39401</v>
      </c>
      <c r="B433" s="94" t="s">
        <v>694</v>
      </c>
      <c r="C433" s="78" t="s">
        <v>102</v>
      </c>
      <c r="D433" s="78" t="s">
        <v>102</v>
      </c>
      <c r="E433" s="78" t="s">
        <v>102</v>
      </c>
      <c r="F433" s="78" t="s">
        <v>102</v>
      </c>
    </row>
    <row r="434" spans="1:6" x14ac:dyDescent="0.2">
      <c r="A434" s="20">
        <v>39402</v>
      </c>
      <c r="B434" s="13" t="s">
        <v>695</v>
      </c>
      <c r="C434" s="78" t="s">
        <v>102</v>
      </c>
      <c r="D434" s="78" t="s">
        <v>102</v>
      </c>
      <c r="E434" s="78" t="s">
        <v>102</v>
      </c>
      <c r="F434" s="78" t="s">
        <v>102</v>
      </c>
    </row>
    <row r="435" spans="1:6" x14ac:dyDescent="0.2">
      <c r="A435" s="20">
        <v>39403</v>
      </c>
      <c r="B435" s="13" t="s">
        <v>696</v>
      </c>
      <c r="C435" s="78" t="s">
        <v>102</v>
      </c>
      <c r="D435" s="78" t="s">
        <v>102</v>
      </c>
      <c r="E435" s="78" t="s">
        <v>102</v>
      </c>
      <c r="F435" s="78" t="s">
        <v>102</v>
      </c>
    </row>
    <row r="436" spans="1:6" x14ac:dyDescent="0.2">
      <c r="A436" s="20">
        <v>39404</v>
      </c>
      <c r="B436" s="13" t="s">
        <v>697</v>
      </c>
      <c r="C436" s="78" t="s">
        <v>102</v>
      </c>
      <c r="D436" s="78" t="s">
        <v>102</v>
      </c>
      <c r="E436" s="78" t="s">
        <v>102</v>
      </c>
      <c r="F436" s="78" t="s">
        <v>102</v>
      </c>
    </row>
    <row r="437" spans="1:6" x14ac:dyDescent="0.2">
      <c r="A437" s="20">
        <v>39405</v>
      </c>
      <c r="B437" s="13" t="s">
        <v>698</v>
      </c>
      <c r="C437" s="78" t="s">
        <v>102</v>
      </c>
      <c r="D437" s="78" t="s">
        <v>102</v>
      </c>
      <c r="E437" s="78" t="s">
        <v>102</v>
      </c>
      <c r="F437" s="78" t="s">
        <v>102</v>
      </c>
    </row>
    <row r="438" spans="1:6" x14ac:dyDescent="0.2">
      <c r="A438" s="20">
        <v>3</v>
      </c>
      <c r="B438" s="13" t="s">
        <v>1185</v>
      </c>
      <c r="C438" s="78" t="s">
        <v>102</v>
      </c>
      <c r="D438" s="78" t="s">
        <v>102</v>
      </c>
      <c r="E438" s="78" t="s">
        <v>102</v>
      </c>
      <c r="F438" s="78" t="s">
        <v>102</v>
      </c>
    </row>
    <row r="439" spans="1:6" x14ac:dyDescent="0.2">
      <c r="A439" s="108">
        <v>4</v>
      </c>
      <c r="B439" s="88" t="s">
        <v>243</v>
      </c>
      <c r="C439" s="78" t="s">
        <v>102</v>
      </c>
      <c r="D439" s="78" t="s">
        <v>102</v>
      </c>
      <c r="E439" s="78" t="s">
        <v>102</v>
      </c>
      <c r="F439" s="78" t="s">
        <v>102</v>
      </c>
    </row>
    <row r="440" spans="1:6" x14ac:dyDescent="0.2">
      <c r="A440" s="108">
        <v>41</v>
      </c>
      <c r="B440" s="88" t="s">
        <v>244</v>
      </c>
      <c r="C440" s="78" t="s">
        <v>102</v>
      </c>
      <c r="D440" s="78" t="s">
        <v>102</v>
      </c>
      <c r="E440" s="78" t="s">
        <v>102</v>
      </c>
      <c r="F440" s="78" t="s">
        <v>102</v>
      </c>
    </row>
    <row r="441" spans="1:6" x14ac:dyDescent="0.2">
      <c r="A441" s="105">
        <v>411</v>
      </c>
      <c r="B441" s="88" t="s">
        <v>245</v>
      </c>
      <c r="C441" s="78" t="s">
        <v>102</v>
      </c>
      <c r="D441" s="78" t="s">
        <v>102</v>
      </c>
      <c r="E441" s="78" t="s">
        <v>102</v>
      </c>
      <c r="F441" s="78" t="s">
        <v>102</v>
      </c>
    </row>
    <row r="442" spans="1:6" x14ac:dyDescent="0.2">
      <c r="A442" s="108">
        <v>4111</v>
      </c>
      <c r="B442" s="88" t="s">
        <v>129</v>
      </c>
      <c r="C442" s="78" t="s">
        <v>102</v>
      </c>
      <c r="D442" s="78" t="s">
        <v>102</v>
      </c>
      <c r="E442" s="78" t="s">
        <v>102</v>
      </c>
      <c r="F442" s="78" t="s">
        <v>102</v>
      </c>
    </row>
    <row r="443" spans="1:6" x14ac:dyDescent="0.2">
      <c r="A443" s="108">
        <v>41111</v>
      </c>
      <c r="B443" s="88" t="s">
        <v>246</v>
      </c>
      <c r="C443" s="78" t="s">
        <v>102</v>
      </c>
      <c r="D443" s="78" t="s">
        <v>102</v>
      </c>
      <c r="E443" s="78" t="s">
        <v>102</v>
      </c>
      <c r="F443" s="78" t="s">
        <v>102</v>
      </c>
    </row>
    <row r="444" spans="1:6" x14ac:dyDescent="0.2">
      <c r="A444" s="117">
        <v>41112</v>
      </c>
      <c r="B444" s="21" t="s">
        <v>247</v>
      </c>
      <c r="C444" s="78" t="s">
        <v>102</v>
      </c>
      <c r="D444" s="78" t="s">
        <v>102</v>
      </c>
      <c r="E444" s="78" t="s">
        <v>102</v>
      </c>
      <c r="F444" s="78" t="s">
        <v>102</v>
      </c>
    </row>
    <row r="445" spans="1:6" x14ac:dyDescent="0.2">
      <c r="A445" s="117">
        <v>41113</v>
      </c>
      <c r="B445" s="21" t="s">
        <v>248</v>
      </c>
      <c r="C445" s="78" t="s">
        <v>102</v>
      </c>
      <c r="D445" s="78" t="s">
        <v>102</v>
      </c>
      <c r="E445" s="78" t="s">
        <v>102</v>
      </c>
      <c r="F445" s="78" t="s">
        <v>102</v>
      </c>
    </row>
    <row r="446" spans="1:6" x14ac:dyDescent="0.2">
      <c r="A446" s="117">
        <v>4112</v>
      </c>
      <c r="B446" s="21" t="s">
        <v>135</v>
      </c>
      <c r="C446" s="78" t="s">
        <v>102</v>
      </c>
      <c r="D446" s="78" t="s">
        <v>102</v>
      </c>
      <c r="E446" s="78" t="s">
        <v>102</v>
      </c>
      <c r="F446" s="78" t="s">
        <v>102</v>
      </c>
    </row>
    <row r="447" spans="1:6" x14ac:dyDescent="0.2">
      <c r="A447" s="108">
        <v>41121</v>
      </c>
      <c r="B447" s="88" t="s">
        <v>246</v>
      </c>
      <c r="C447" s="78" t="s">
        <v>102</v>
      </c>
      <c r="D447" s="78" t="s">
        <v>102</v>
      </c>
      <c r="E447" s="78" t="s">
        <v>102</v>
      </c>
      <c r="F447" s="78" t="s">
        <v>102</v>
      </c>
    </row>
    <row r="448" spans="1:6" x14ac:dyDescent="0.2">
      <c r="A448" s="117">
        <v>41122</v>
      </c>
      <c r="B448" s="21" t="s">
        <v>247</v>
      </c>
      <c r="C448" s="78" t="s">
        <v>102</v>
      </c>
      <c r="D448" s="78" t="s">
        <v>102</v>
      </c>
      <c r="E448" s="78" t="s">
        <v>102</v>
      </c>
      <c r="F448" s="78" t="s">
        <v>102</v>
      </c>
    </row>
    <row r="449" spans="1:6" x14ac:dyDescent="0.2">
      <c r="A449" s="117">
        <v>41123</v>
      </c>
      <c r="B449" s="21" t="s">
        <v>248</v>
      </c>
      <c r="C449" s="78" t="s">
        <v>102</v>
      </c>
      <c r="D449" s="78" t="s">
        <v>102</v>
      </c>
      <c r="E449" s="78" t="s">
        <v>102</v>
      </c>
      <c r="F449" s="78" t="s">
        <v>102</v>
      </c>
    </row>
    <row r="450" spans="1:6" x14ac:dyDescent="0.2">
      <c r="A450" s="117">
        <v>412</v>
      </c>
      <c r="B450" s="21" t="s">
        <v>249</v>
      </c>
      <c r="C450" s="78" t="s">
        <v>102</v>
      </c>
      <c r="D450" s="78" t="s">
        <v>102</v>
      </c>
      <c r="E450" s="78" t="s">
        <v>102</v>
      </c>
      <c r="F450" s="78" t="s">
        <v>102</v>
      </c>
    </row>
    <row r="451" spans="1:6" x14ac:dyDescent="0.2">
      <c r="A451" s="108">
        <v>4121</v>
      </c>
      <c r="B451" s="88" t="s">
        <v>129</v>
      </c>
      <c r="C451" s="78" t="s">
        <v>102</v>
      </c>
      <c r="D451" s="78" t="s">
        <v>102</v>
      </c>
      <c r="E451" s="78" t="s">
        <v>102</v>
      </c>
      <c r="F451" s="78" t="s">
        <v>102</v>
      </c>
    </row>
    <row r="452" spans="1:6" x14ac:dyDescent="0.2">
      <c r="A452" s="108">
        <v>41211</v>
      </c>
      <c r="B452" s="88" t="s">
        <v>250</v>
      </c>
      <c r="C452" s="78" t="s">
        <v>102</v>
      </c>
      <c r="D452" s="78" t="s">
        <v>102</v>
      </c>
      <c r="E452" s="78" t="s">
        <v>102</v>
      </c>
      <c r="F452" s="78" t="s">
        <v>102</v>
      </c>
    </row>
    <row r="453" spans="1:6" x14ac:dyDescent="0.2">
      <c r="A453" s="117">
        <v>41212</v>
      </c>
      <c r="B453" s="21" t="s">
        <v>154</v>
      </c>
      <c r="C453" s="78" t="s">
        <v>102</v>
      </c>
      <c r="D453" s="78" t="s">
        <v>102</v>
      </c>
      <c r="E453" s="78" t="s">
        <v>102</v>
      </c>
      <c r="F453" s="78" t="s">
        <v>102</v>
      </c>
    </row>
    <row r="454" spans="1:6" x14ac:dyDescent="0.2">
      <c r="A454" s="117">
        <v>41213</v>
      </c>
      <c r="B454" s="21" t="s">
        <v>251</v>
      </c>
      <c r="C454" s="78" t="s">
        <v>102</v>
      </c>
      <c r="D454" s="78" t="s">
        <v>102</v>
      </c>
      <c r="E454" s="78" t="s">
        <v>102</v>
      </c>
      <c r="F454" s="78" t="s">
        <v>102</v>
      </c>
    </row>
    <row r="455" spans="1:6" x14ac:dyDescent="0.2">
      <c r="A455" s="117">
        <v>41214</v>
      </c>
      <c r="B455" s="21" t="s">
        <v>252</v>
      </c>
      <c r="C455" s="78" t="s">
        <v>102</v>
      </c>
      <c r="D455" s="78" t="s">
        <v>102</v>
      </c>
      <c r="E455" s="78" t="s">
        <v>102</v>
      </c>
      <c r="F455" s="78" t="s">
        <v>102</v>
      </c>
    </row>
    <row r="456" spans="1:6" x14ac:dyDescent="0.2">
      <c r="A456" s="117">
        <v>41215</v>
      </c>
      <c r="B456" s="21" t="s">
        <v>253</v>
      </c>
      <c r="C456" s="78" t="s">
        <v>102</v>
      </c>
      <c r="D456" s="78" t="s">
        <v>102</v>
      </c>
      <c r="E456" s="78" t="s">
        <v>102</v>
      </c>
      <c r="F456" s="78" t="s">
        <v>102</v>
      </c>
    </row>
    <row r="457" spans="1:6" x14ac:dyDescent="0.2">
      <c r="A457" s="117">
        <v>41216</v>
      </c>
      <c r="B457" s="21" t="s">
        <v>254</v>
      </c>
      <c r="C457" s="78" t="s">
        <v>102</v>
      </c>
      <c r="D457" s="78" t="s">
        <v>102</v>
      </c>
      <c r="E457" s="78" t="s">
        <v>102</v>
      </c>
      <c r="F457" s="78" t="s">
        <v>102</v>
      </c>
    </row>
    <row r="458" spans="1:6" x14ac:dyDescent="0.2">
      <c r="A458" s="117">
        <v>41217</v>
      </c>
      <c r="B458" s="21" t="s">
        <v>255</v>
      </c>
      <c r="C458" s="78" t="s">
        <v>102</v>
      </c>
      <c r="D458" s="78" t="s">
        <v>102</v>
      </c>
      <c r="E458" s="78" t="s">
        <v>102</v>
      </c>
      <c r="F458" s="78" t="s">
        <v>102</v>
      </c>
    </row>
    <row r="459" spans="1:6" x14ac:dyDescent="0.2">
      <c r="A459" s="117">
        <v>4122</v>
      </c>
      <c r="B459" s="21" t="s">
        <v>135</v>
      </c>
      <c r="C459" s="78" t="s">
        <v>102</v>
      </c>
      <c r="D459" s="78" t="s">
        <v>102</v>
      </c>
      <c r="E459" s="78" t="s">
        <v>102</v>
      </c>
      <c r="F459" s="78" t="s">
        <v>102</v>
      </c>
    </row>
    <row r="460" spans="1:6" x14ac:dyDescent="0.2">
      <c r="A460" s="108">
        <v>41221</v>
      </c>
      <c r="B460" s="88" t="s">
        <v>256</v>
      </c>
      <c r="C460" s="78" t="s">
        <v>102</v>
      </c>
      <c r="D460" s="78" t="s">
        <v>102</v>
      </c>
      <c r="E460" s="78" t="s">
        <v>102</v>
      </c>
      <c r="F460" s="78" t="s">
        <v>102</v>
      </c>
    </row>
    <row r="461" spans="1:6" x14ac:dyDescent="0.2">
      <c r="A461" s="117">
        <v>41222</v>
      </c>
      <c r="B461" s="21" t="s">
        <v>257</v>
      </c>
      <c r="C461" s="78" t="s">
        <v>102</v>
      </c>
      <c r="D461" s="78" t="s">
        <v>102</v>
      </c>
      <c r="E461" s="78" t="s">
        <v>102</v>
      </c>
      <c r="F461" s="78" t="s">
        <v>102</v>
      </c>
    </row>
    <row r="462" spans="1:6" x14ac:dyDescent="0.2">
      <c r="A462" s="117">
        <v>41223</v>
      </c>
      <c r="B462" s="21" t="s">
        <v>258</v>
      </c>
      <c r="C462" s="78" t="s">
        <v>102</v>
      </c>
      <c r="D462" s="78" t="s">
        <v>102</v>
      </c>
      <c r="E462" s="78" t="s">
        <v>102</v>
      </c>
      <c r="F462" s="78" t="s">
        <v>102</v>
      </c>
    </row>
    <row r="463" spans="1:6" x14ac:dyDescent="0.2">
      <c r="A463" s="117">
        <v>41224</v>
      </c>
      <c r="B463" s="21" t="s">
        <v>259</v>
      </c>
      <c r="C463" s="78" t="s">
        <v>102</v>
      </c>
      <c r="D463" s="78" t="s">
        <v>102</v>
      </c>
      <c r="E463" s="78" t="s">
        <v>102</v>
      </c>
      <c r="F463" s="78" t="s">
        <v>102</v>
      </c>
    </row>
    <row r="464" spans="1:6" x14ac:dyDescent="0.2">
      <c r="A464" s="117">
        <v>41225</v>
      </c>
      <c r="B464" s="21" t="s">
        <v>692</v>
      </c>
      <c r="C464" s="78" t="s">
        <v>102</v>
      </c>
      <c r="D464" s="78" t="s">
        <v>102</v>
      </c>
      <c r="E464" s="78" t="s">
        <v>102</v>
      </c>
      <c r="F464" s="78" t="s">
        <v>102</v>
      </c>
    </row>
    <row r="465" spans="1:6" x14ac:dyDescent="0.2">
      <c r="A465" s="117">
        <v>413</v>
      </c>
      <c r="B465" s="13" t="s">
        <v>262</v>
      </c>
      <c r="C465" s="78" t="s">
        <v>102</v>
      </c>
      <c r="D465" s="78" t="s">
        <v>102</v>
      </c>
      <c r="E465" s="78" t="s">
        <v>102</v>
      </c>
      <c r="F465" s="78" t="s">
        <v>102</v>
      </c>
    </row>
    <row r="466" spans="1:6" x14ac:dyDescent="0.2">
      <c r="A466" s="108">
        <v>41310</v>
      </c>
      <c r="B466" s="88" t="s">
        <v>263</v>
      </c>
      <c r="C466" s="78" t="s">
        <v>102</v>
      </c>
      <c r="D466" s="78" t="s">
        <v>102</v>
      </c>
      <c r="E466" s="78" t="s">
        <v>102</v>
      </c>
      <c r="F466" s="78" t="s">
        <v>102</v>
      </c>
    </row>
    <row r="467" spans="1:6" x14ac:dyDescent="0.2">
      <c r="A467" s="20">
        <v>413101</v>
      </c>
      <c r="B467" s="21" t="s">
        <v>574</v>
      </c>
      <c r="C467" s="78" t="s">
        <v>102</v>
      </c>
      <c r="D467" s="78" t="s">
        <v>102</v>
      </c>
      <c r="E467" s="78" t="s">
        <v>102</v>
      </c>
      <c r="F467" s="78" t="s">
        <v>102</v>
      </c>
    </row>
    <row r="468" spans="1:6" x14ac:dyDescent="0.2">
      <c r="A468" s="120">
        <v>413102</v>
      </c>
      <c r="B468" s="96" t="s">
        <v>575</v>
      </c>
      <c r="C468" s="78" t="s">
        <v>102</v>
      </c>
      <c r="D468" s="78" t="s">
        <v>102</v>
      </c>
      <c r="E468" s="78" t="s">
        <v>102</v>
      </c>
      <c r="F468" s="78" t="s">
        <v>102</v>
      </c>
    </row>
    <row r="469" spans="1:6" x14ac:dyDescent="0.2">
      <c r="A469" s="120">
        <v>413103</v>
      </c>
      <c r="B469" s="96" t="s">
        <v>576</v>
      </c>
      <c r="C469" s="78" t="s">
        <v>102</v>
      </c>
      <c r="D469" s="78" t="s">
        <v>102</v>
      </c>
      <c r="E469" s="78" t="s">
        <v>102</v>
      </c>
      <c r="F469" s="78" t="s">
        <v>102</v>
      </c>
    </row>
    <row r="470" spans="1:6" x14ac:dyDescent="0.2">
      <c r="A470" s="120">
        <v>413104</v>
      </c>
      <c r="B470" s="96" t="s">
        <v>577</v>
      </c>
      <c r="C470" s="78" t="s">
        <v>102</v>
      </c>
      <c r="D470" s="78" t="s">
        <v>102</v>
      </c>
      <c r="E470" s="78" t="s">
        <v>102</v>
      </c>
      <c r="F470" s="78" t="s">
        <v>102</v>
      </c>
    </row>
    <row r="471" spans="1:6" x14ac:dyDescent="0.2">
      <c r="A471" s="120">
        <v>41320</v>
      </c>
      <c r="B471" s="96" t="s">
        <v>264</v>
      </c>
      <c r="C471" s="78" t="s">
        <v>102</v>
      </c>
      <c r="D471" s="78" t="s">
        <v>102</v>
      </c>
      <c r="E471" s="78" t="s">
        <v>102</v>
      </c>
      <c r="F471" s="78" t="s">
        <v>102</v>
      </c>
    </row>
    <row r="472" spans="1:6" x14ac:dyDescent="0.2">
      <c r="A472" s="117">
        <v>413201</v>
      </c>
      <c r="B472" s="21" t="s">
        <v>578</v>
      </c>
      <c r="C472" s="78" t="s">
        <v>102</v>
      </c>
      <c r="D472" s="78" t="s">
        <v>102</v>
      </c>
      <c r="E472" s="78" t="s">
        <v>102</v>
      </c>
      <c r="F472" s="78" t="s">
        <v>102</v>
      </c>
    </row>
    <row r="473" spans="1:6" x14ac:dyDescent="0.2">
      <c r="A473" s="19">
        <v>413202</v>
      </c>
      <c r="B473" s="13" t="s">
        <v>579</v>
      </c>
      <c r="C473" s="78" t="s">
        <v>102</v>
      </c>
      <c r="D473" s="78" t="s">
        <v>102</v>
      </c>
      <c r="E473" s="78" t="s">
        <v>102</v>
      </c>
      <c r="F473" s="78" t="s">
        <v>102</v>
      </c>
    </row>
    <row r="474" spans="1:6" x14ac:dyDescent="0.2">
      <c r="A474" s="19">
        <v>413203</v>
      </c>
      <c r="B474" s="13" t="s">
        <v>580</v>
      </c>
      <c r="C474" s="78" t="s">
        <v>102</v>
      </c>
      <c r="D474" s="78" t="s">
        <v>102</v>
      </c>
      <c r="E474" s="78" t="s">
        <v>102</v>
      </c>
      <c r="F474" s="78" t="s">
        <v>102</v>
      </c>
    </row>
    <row r="475" spans="1:6" x14ac:dyDescent="0.2">
      <c r="A475" s="19">
        <v>413204</v>
      </c>
      <c r="B475" s="13" t="s">
        <v>581</v>
      </c>
      <c r="C475" s="78" t="s">
        <v>102</v>
      </c>
      <c r="D475" s="78" t="s">
        <v>102</v>
      </c>
      <c r="E475" s="78" t="s">
        <v>102</v>
      </c>
      <c r="F475" s="78" t="s">
        <v>102</v>
      </c>
    </row>
    <row r="476" spans="1:6" x14ac:dyDescent="0.2">
      <c r="A476" s="19">
        <v>413205</v>
      </c>
      <c r="B476" s="13" t="s">
        <v>582</v>
      </c>
      <c r="C476" s="78" t="s">
        <v>102</v>
      </c>
      <c r="D476" s="78" t="s">
        <v>102</v>
      </c>
      <c r="E476" s="78" t="s">
        <v>102</v>
      </c>
      <c r="F476" s="78" t="s">
        <v>102</v>
      </c>
    </row>
    <row r="477" spans="1:6" x14ac:dyDescent="0.2">
      <c r="A477" s="19">
        <v>413206</v>
      </c>
      <c r="B477" s="13" t="s">
        <v>583</v>
      </c>
      <c r="C477" s="78" t="s">
        <v>102</v>
      </c>
      <c r="D477" s="78" t="s">
        <v>102</v>
      </c>
      <c r="E477" s="78" t="s">
        <v>102</v>
      </c>
      <c r="F477" s="78" t="s">
        <v>102</v>
      </c>
    </row>
    <row r="478" spans="1:6" x14ac:dyDescent="0.2">
      <c r="A478" s="19">
        <v>413207</v>
      </c>
      <c r="B478" s="13" t="s">
        <v>584</v>
      </c>
      <c r="C478" s="78" t="s">
        <v>102</v>
      </c>
      <c r="D478" s="78" t="s">
        <v>102</v>
      </c>
      <c r="E478" s="78" t="s">
        <v>102</v>
      </c>
      <c r="F478" s="78" t="s">
        <v>102</v>
      </c>
    </row>
    <row r="479" spans="1:6" x14ac:dyDescent="0.2">
      <c r="A479" s="19">
        <v>413208</v>
      </c>
      <c r="B479" s="13" t="s">
        <v>585</v>
      </c>
      <c r="C479" s="78" t="s">
        <v>102</v>
      </c>
      <c r="D479" s="78" t="s">
        <v>102</v>
      </c>
      <c r="E479" s="78" t="s">
        <v>102</v>
      </c>
      <c r="F479" s="78" t="s">
        <v>102</v>
      </c>
    </row>
    <row r="480" spans="1:6" x14ac:dyDescent="0.2">
      <c r="A480" s="19">
        <v>413209</v>
      </c>
      <c r="B480" s="13" t="s">
        <v>586</v>
      </c>
      <c r="C480" s="78" t="s">
        <v>102</v>
      </c>
      <c r="D480" s="78" t="s">
        <v>102</v>
      </c>
      <c r="E480" s="78" t="s">
        <v>102</v>
      </c>
      <c r="F480" s="78" t="s">
        <v>102</v>
      </c>
    </row>
    <row r="481" spans="1:6" x14ac:dyDescent="0.2">
      <c r="A481" s="19">
        <v>413210</v>
      </c>
      <c r="B481" s="13" t="s">
        <v>587</v>
      </c>
      <c r="C481" s="78" t="s">
        <v>102</v>
      </c>
      <c r="D481" s="78" t="s">
        <v>102</v>
      </c>
      <c r="E481" s="78" t="s">
        <v>102</v>
      </c>
      <c r="F481" s="78" t="s">
        <v>102</v>
      </c>
    </row>
    <row r="482" spans="1:6" x14ac:dyDescent="0.2">
      <c r="A482" s="19">
        <v>413211</v>
      </c>
      <c r="B482" s="13" t="s">
        <v>588</v>
      </c>
      <c r="C482" s="78" t="s">
        <v>102</v>
      </c>
      <c r="D482" s="78" t="s">
        <v>102</v>
      </c>
      <c r="E482" s="78" t="s">
        <v>102</v>
      </c>
      <c r="F482" s="78" t="s">
        <v>102</v>
      </c>
    </row>
    <row r="483" spans="1:6" x14ac:dyDescent="0.2">
      <c r="A483" s="19">
        <v>413212</v>
      </c>
      <c r="B483" s="13" t="s">
        <v>589</v>
      </c>
      <c r="C483" s="78" t="s">
        <v>102</v>
      </c>
      <c r="D483" s="78" t="s">
        <v>102</v>
      </c>
      <c r="E483" s="78" t="s">
        <v>102</v>
      </c>
      <c r="F483" s="78" t="s">
        <v>102</v>
      </c>
    </row>
    <row r="484" spans="1:6" x14ac:dyDescent="0.2">
      <c r="A484" s="19">
        <v>413213</v>
      </c>
      <c r="B484" s="13" t="s">
        <v>590</v>
      </c>
      <c r="C484" s="78" t="s">
        <v>102</v>
      </c>
      <c r="D484" s="78" t="s">
        <v>102</v>
      </c>
      <c r="E484" s="78" t="s">
        <v>102</v>
      </c>
      <c r="F484" s="78" t="s">
        <v>102</v>
      </c>
    </row>
    <row r="485" spans="1:6" x14ac:dyDescent="0.2">
      <c r="A485" s="19">
        <v>41330</v>
      </c>
      <c r="B485" s="13" t="s">
        <v>265</v>
      </c>
      <c r="C485" s="78" t="s">
        <v>102</v>
      </c>
      <c r="D485" s="78" t="s">
        <v>102</v>
      </c>
      <c r="E485" s="78" t="s">
        <v>102</v>
      </c>
      <c r="F485" s="78" t="s">
        <v>102</v>
      </c>
    </row>
    <row r="486" spans="1:6" x14ac:dyDescent="0.2">
      <c r="A486" s="117">
        <v>41340</v>
      </c>
      <c r="B486" s="21" t="s">
        <v>266</v>
      </c>
      <c r="C486" s="78" t="s">
        <v>102</v>
      </c>
      <c r="D486" s="78" t="s">
        <v>102</v>
      </c>
      <c r="E486" s="78" t="s">
        <v>102</v>
      </c>
      <c r="F486" s="78" t="s">
        <v>102</v>
      </c>
    </row>
    <row r="487" spans="1:6" x14ac:dyDescent="0.2">
      <c r="A487" s="117">
        <v>41350</v>
      </c>
      <c r="B487" s="21" t="s">
        <v>267</v>
      </c>
      <c r="C487" s="78" t="s">
        <v>102</v>
      </c>
      <c r="D487" s="78" t="s">
        <v>102</v>
      </c>
      <c r="E487" s="78" t="s">
        <v>102</v>
      </c>
      <c r="F487" s="78" t="s">
        <v>102</v>
      </c>
    </row>
    <row r="488" spans="1:6" x14ac:dyDescent="0.2">
      <c r="A488" s="117">
        <v>4136</v>
      </c>
      <c r="B488" s="21" t="s">
        <v>640</v>
      </c>
      <c r="C488" s="78" t="s">
        <v>102</v>
      </c>
      <c r="D488" s="78" t="s">
        <v>102</v>
      </c>
      <c r="E488" s="78" t="s">
        <v>102</v>
      </c>
      <c r="F488" s="78" t="s">
        <v>102</v>
      </c>
    </row>
    <row r="489" spans="1:6" x14ac:dyDescent="0.2">
      <c r="A489" s="108">
        <v>41361</v>
      </c>
      <c r="B489" s="88" t="s">
        <v>268</v>
      </c>
      <c r="C489" s="78" t="s">
        <v>102</v>
      </c>
      <c r="D489" s="78" t="s">
        <v>102</v>
      </c>
      <c r="E489" s="78" t="s">
        <v>102</v>
      </c>
      <c r="F489" s="78" t="s">
        <v>102</v>
      </c>
    </row>
    <row r="490" spans="1:6" x14ac:dyDescent="0.2">
      <c r="A490" s="117">
        <v>41362</v>
      </c>
      <c r="B490" s="21" t="s">
        <v>269</v>
      </c>
      <c r="C490" s="78" t="s">
        <v>102</v>
      </c>
      <c r="D490" s="78" t="s">
        <v>102</v>
      </c>
      <c r="E490" s="78" t="s">
        <v>102</v>
      </c>
      <c r="F490" s="78" t="s">
        <v>102</v>
      </c>
    </row>
    <row r="491" spans="1:6" x14ac:dyDescent="0.2">
      <c r="A491" s="117">
        <v>41363</v>
      </c>
      <c r="B491" s="21" t="s">
        <v>654</v>
      </c>
      <c r="C491" s="78" t="s">
        <v>102</v>
      </c>
      <c r="D491" s="78" t="s">
        <v>102</v>
      </c>
      <c r="E491" s="78" t="s">
        <v>102</v>
      </c>
      <c r="F491" s="78" t="s">
        <v>102</v>
      </c>
    </row>
    <row r="492" spans="1:6" x14ac:dyDescent="0.2">
      <c r="A492" s="117">
        <v>41364</v>
      </c>
      <c r="B492" s="12" t="s">
        <v>680</v>
      </c>
      <c r="C492" s="78" t="s">
        <v>102</v>
      </c>
      <c r="D492" s="78" t="s">
        <v>102</v>
      </c>
      <c r="E492" s="78" t="s">
        <v>102</v>
      </c>
      <c r="F492" s="78" t="s">
        <v>102</v>
      </c>
    </row>
    <row r="493" spans="1:6" x14ac:dyDescent="0.2">
      <c r="A493" s="117">
        <v>41365</v>
      </c>
      <c r="B493" s="13" t="s">
        <v>681</v>
      </c>
      <c r="C493" s="78" t="s">
        <v>102</v>
      </c>
      <c r="D493" s="78" t="s">
        <v>102</v>
      </c>
      <c r="E493" s="78" t="s">
        <v>102</v>
      </c>
      <c r="F493" s="78" t="s">
        <v>102</v>
      </c>
    </row>
    <row r="494" spans="1:6" x14ac:dyDescent="0.2">
      <c r="A494" s="117">
        <v>41366</v>
      </c>
      <c r="B494" s="13" t="s">
        <v>682</v>
      </c>
      <c r="C494" s="78" t="s">
        <v>102</v>
      </c>
      <c r="D494" s="78" t="s">
        <v>102</v>
      </c>
      <c r="E494" s="78" t="s">
        <v>102</v>
      </c>
      <c r="F494" s="78" t="s">
        <v>102</v>
      </c>
    </row>
    <row r="495" spans="1:6" x14ac:dyDescent="0.2">
      <c r="A495" s="117">
        <v>414</v>
      </c>
      <c r="B495" s="13" t="s">
        <v>270</v>
      </c>
      <c r="C495" s="78" t="s">
        <v>102</v>
      </c>
      <c r="D495" s="78" t="s">
        <v>102</v>
      </c>
      <c r="E495" s="78" t="s">
        <v>102</v>
      </c>
      <c r="F495" s="78" t="s">
        <v>102</v>
      </c>
    </row>
    <row r="496" spans="1:6" x14ac:dyDescent="0.2">
      <c r="A496" s="108">
        <v>41410</v>
      </c>
      <c r="B496" s="88" t="s">
        <v>271</v>
      </c>
      <c r="C496" s="78" t="s">
        <v>102</v>
      </c>
      <c r="D496" s="78" t="s">
        <v>102</v>
      </c>
      <c r="E496" s="78" t="s">
        <v>102</v>
      </c>
      <c r="F496" s="78" t="s">
        <v>102</v>
      </c>
    </row>
    <row r="497" spans="1:6" x14ac:dyDescent="0.2">
      <c r="A497" s="117">
        <v>41420</v>
      </c>
      <c r="B497" s="21" t="s">
        <v>272</v>
      </c>
      <c r="C497" s="78" t="s">
        <v>102</v>
      </c>
      <c r="D497" s="78" t="s">
        <v>102</v>
      </c>
      <c r="E497" s="78" t="s">
        <v>102</v>
      </c>
      <c r="F497" s="78" t="s">
        <v>102</v>
      </c>
    </row>
    <row r="498" spans="1:6" x14ac:dyDescent="0.2">
      <c r="A498" s="117">
        <v>41430</v>
      </c>
      <c r="B498" s="21" t="s">
        <v>273</v>
      </c>
      <c r="C498" s="78" t="s">
        <v>102</v>
      </c>
      <c r="D498" s="78" t="s">
        <v>102</v>
      </c>
      <c r="E498" s="78" t="s">
        <v>102</v>
      </c>
      <c r="F498" s="78" t="s">
        <v>102</v>
      </c>
    </row>
    <row r="499" spans="1:6" x14ac:dyDescent="0.2">
      <c r="A499" s="117">
        <v>41440</v>
      </c>
      <c r="B499" s="21" t="s">
        <v>274</v>
      </c>
      <c r="C499" s="78" t="s">
        <v>102</v>
      </c>
      <c r="D499" s="78" t="s">
        <v>102</v>
      </c>
      <c r="E499" s="78" t="s">
        <v>102</v>
      </c>
      <c r="F499" s="78" t="s">
        <v>102</v>
      </c>
    </row>
    <row r="500" spans="1:6" x14ac:dyDescent="0.2">
      <c r="A500" s="117">
        <v>41450</v>
      </c>
      <c r="B500" s="21" t="s">
        <v>275</v>
      </c>
      <c r="C500" s="78" t="s">
        <v>102</v>
      </c>
      <c r="D500" s="78" t="s">
        <v>102</v>
      </c>
      <c r="E500" s="78" t="s">
        <v>102</v>
      </c>
      <c r="F500" s="78" t="s">
        <v>102</v>
      </c>
    </row>
    <row r="501" spans="1:6" x14ac:dyDescent="0.2">
      <c r="A501" s="117">
        <v>42</v>
      </c>
      <c r="B501" s="21" t="s">
        <v>276</v>
      </c>
      <c r="C501" s="78" t="s">
        <v>102</v>
      </c>
      <c r="D501" s="78" t="s">
        <v>102</v>
      </c>
      <c r="E501" s="78" t="s">
        <v>102</v>
      </c>
      <c r="F501" s="78" t="s">
        <v>102</v>
      </c>
    </row>
    <row r="502" spans="1:6" x14ac:dyDescent="0.2">
      <c r="A502" s="105">
        <v>421</v>
      </c>
      <c r="B502" s="88" t="s">
        <v>277</v>
      </c>
      <c r="C502" s="78" t="s">
        <v>102</v>
      </c>
      <c r="D502" s="78" t="s">
        <v>102</v>
      </c>
      <c r="E502" s="78" t="s">
        <v>102</v>
      </c>
      <c r="F502" s="78" t="s">
        <v>102</v>
      </c>
    </row>
    <row r="503" spans="1:6" x14ac:dyDescent="0.2">
      <c r="A503" s="108">
        <v>4211</v>
      </c>
      <c r="B503" s="88" t="s">
        <v>129</v>
      </c>
      <c r="C503" s="78" t="s">
        <v>102</v>
      </c>
      <c r="D503" s="78" t="s">
        <v>102</v>
      </c>
      <c r="E503" s="78" t="s">
        <v>102</v>
      </c>
      <c r="F503" s="78" t="s">
        <v>102</v>
      </c>
    </row>
    <row r="504" spans="1:6" x14ac:dyDescent="0.2">
      <c r="A504" s="108">
        <v>42111</v>
      </c>
      <c r="B504" s="88" t="s">
        <v>246</v>
      </c>
      <c r="C504" s="78" t="s">
        <v>102</v>
      </c>
      <c r="D504" s="78" t="s">
        <v>102</v>
      </c>
      <c r="E504" s="78" t="s">
        <v>102</v>
      </c>
      <c r="F504" s="78" t="s">
        <v>102</v>
      </c>
    </row>
    <row r="505" spans="1:6" x14ac:dyDescent="0.2">
      <c r="A505" s="20">
        <v>42112</v>
      </c>
      <c r="B505" s="21" t="s">
        <v>247</v>
      </c>
      <c r="C505" s="78" t="s">
        <v>102</v>
      </c>
      <c r="D505" s="78" t="s">
        <v>102</v>
      </c>
      <c r="E505" s="78" t="s">
        <v>102</v>
      </c>
      <c r="F505" s="78" t="s">
        <v>102</v>
      </c>
    </row>
    <row r="506" spans="1:6" x14ac:dyDescent="0.2">
      <c r="A506" s="20">
        <v>42113</v>
      </c>
      <c r="B506" s="21" t="s">
        <v>248</v>
      </c>
      <c r="C506" s="78" t="s">
        <v>102</v>
      </c>
      <c r="D506" s="78" t="s">
        <v>102</v>
      </c>
      <c r="E506" s="78" t="s">
        <v>102</v>
      </c>
      <c r="F506" s="78" t="s">
        <v>102</v>
      </c>
    </row>
    <row r="507" spans="1:6" x14ac:dyDescent="0.2">
      <c r="A507" s="20">
        <v>4212</v>
      </c>
      <c r="B507" s="21" t="s">
        <v>135</v>
      </c>
      <c r="C507" s="78" t="s">
        <v>102</v>
      </c>
      <c r="D507" s="78" t="s">
        <v>102</v>
      </c>
      <c r="E507" s="78" t="s">
        <v>102</v>
      </c>
      <c r="F507" s="78" t="s">
        <v>102</v>
      </c>
    </row>
    <row r="508" spans="1:6" x14ac:dyDescent="0.2">
      <c r="A508" s="121">
        <v>42121</v>
      </c>
      <c r="B508" s="94" t="s">
        <v>246</v>
      </c>
      <c r="C508" s="78" t="s">
        <v>102</v>
      </c>
      <c r="D508" s="78" t="s">
        <v>102</v>
      </c>
      <c r="E508" s="78" t="s">
        <v>102</v>
      </c>
      <c r="F508" s="78" t="s">
        <v>102</v>
      </c>
    </row>
    <row r="509" spans="1:6" x14ac:dyDescent="0.2">
      <c r="A509" s="20">
        <v>42122</v>
      </c>
      <c r="B509" s="21" t="s">
        <v>247</v>
      </c>
      <c r="C509" s="78" t="s">
        <v>102</v>
      </c>
      <c r="D509" s="78" t="s">
        <v>102</v>
      </c>
      <c r="E509" s="78" t="s">
        <v>102</v>
      </c>
      <c r="F509" s="78" t="s">
        <v>102</v>
      </c>
    </row>
    <row r="510" spans="1:6" x14ac:dyDescent="0.2">
      <c r="A510" s="20">
        <v>42123</v>
      </c>
      <c r="B510" s="21" t="s">
        <v>248</v>
      </c>
      <c r="C510" s="78" t="s">
        <v>102</v>
      </c>
      <c r="D510" s="78" t="s">
        <v>102</v>
      </c>
      <c r="E510" s="78" t="s">
        <v>102</v>
      </c>
      <c r="F510" s="78" t="s">
        <v>102</v>
      </c>
    </row>
    <row r="511" spans="1:6" x14ac:dyDescent="0.2">
      <c r="A511" s="20">
        <v>422</v>
      </c>
      <c r="B511" s="21" t="s">
        <v>213</v>
      </c>
      <c r="C511" s="78" t="s">
        <v>102</v>
      </c>
      <c r="D511" s="78" t="s">
        <v>102</v>
      </c>
      <c r="E511" s="78" t="s">
        <v>102</v>
      </c>
      <c r="F511" s="78" t="s">
        <v>102</v>
      </c>
    </row>
    <row r="512" spans="1:6" x14ac:dyDescent="0.2">
      <c r="A512" s="108">
        <v>4221</v>
      </c>
      <c r="B512" s="88" t="s">
        <v>129</v>
      </c>
      <c r="C512" s="78" t="s">
        <v>102</v>
      </c>
      <c r="D512" s="78" t="s">
        <v>102</v>
      </c>
      <c r="E512" s="78" t="s">
        <v>102</v>
      </c>
      <c r="F512" s="78" t="s">
        <v>102</v>
      </c>
    </row>
    <row r="513" spans="1:6" x14ac:dyDescent="0.2">
      <c r="A513" s="108">
        <v>42211</v>
      </c>
      <c r="B513" s="88" t="s">
        <v>250</v>
      </c>
      <c r="C513" s="78" t="s">
        <v>102</v>
      </c>
      <c r="D513" s="78" t="s">
        <v>102</v>
      </c>
      <c r="E513" s="78" t="s">
        <v>102</v>
      </c>
      <c r="F513" s="78" t="s">
        <v>102</v>
      </c>
    </row>
    <row r="514" spans="1:6" x14ac:dyDescent="0.2">
      <c r="A514" s="117">
        <v>42212</v>
      </c>
      <c r="B514" s="21" t="s">
        <v>278</v>
      </c>
      <c r="C514" s="78" t="s">
        <v>102</v>
      </c>
      <c r="D514" s="78" t="s">
        <v>102</v>
      </c>
      <c r="E514" s="78" t="s">
        <v>102</v>
      </c>
      <c r="F514" s="78" t="s">
        <v>102</v>
      </c>
    </row>
    <row r="515" spans="1:6" x14ac:dyDescent="0.2">
      <c r="A515" s="117">
        <v>42213</v>
      </c>
      <c r="B515" s="21" t="s">
        <v>251</v>
      </c>
      <c r="C515" s="78" t="s">
        <v>102</v>
      </c>
      <c r="D515" s="78" t="s">
        <v>102</v>
      </c>
      <c r="E515" s="78" t="s">
        <v>102</v>
      </c>
      <c r="F515" s="78" t="s">
        <v>102</v>
      </c>
    </row>
    <row r="516" spans="1:6" x14ac:dyDescent="0.2">
      <c r="A516" s="117">
        <v>42214</v>
      </c>
      <c r="B516" s="21" t="s">
        <v>252</v>
      </c>
      <c r="C516" s="78" t="s">
        <v>102</v>
      </c>
      <c r="D516" s="78" t="s">
        <v>102</v>
      </c>
      <c r="E516" s="78" t="s">
        <v>102</v>
      </c>
      <c r="F516" s="78" t="s">
        <v>102</v>
      </c>
    </row>
    <row r="517" spans="1:6" x14ac:dyDescent="0.2">
      <c r="A517" s="117">
        <v>42215</v>
      </c>
      <c r="B517" s="21" t="s">
        <v>253</v>
      </c>
      <c r="C517" s="78" t="s">
        <v>102</v>
      </c>
      <c r="D517" s="78" t="s">
        <v>102</v>
      </c>
      <c r="E517" s="78" t="s">
        <v>102</v>
      </c>
      <c r="F517" s="78" t="s">
        <v>102</v>
      </c>
    </row>
    <row r="518" spans="1:6" x14ac:dyDescent="0.2">
      <c r="A518" s="117">
        <v>42216</v>
      </c>
      <c r="B518" s="21" t="s">
        <v>254</v>
      </c>
      <c r="C518" s="78" t="s">
        <v>102</v>
      </c>
      <c r="D518" s="78" t="s">
        <v>102</v>
      </c>
      <c r="E518" s="78" t="s">
        <v>102</v>
      </c>
      <c r="F518" s="78" t="s">
        <v>102</v>
      </c>
    </row>
    <row r="519" spans="1:6" x14ac:dyDescent="0.2">
      <c r="A519" s="117">
        <v>42217</v>
      </c>
      <c r="B519" s="21" t="s">
        <v>255</v>
      </c>
      <c r="C519" s="78" t="s">
        <v>102</v>
      </c>
      <c r="D519" s="78" t="s">
        <v>102</v>
      </c>
      <c r="E519" s="78" t="s">
        <v>102</v>
      </c>
      <c r="F519" s="78" t="s">
        <v>102</v>
      </c>
    </row>
    <row r="520" spans="1:6" x14ac:dyDescent="0.2">
      <c r="A520" s="117">
        <v>4222</v>
      </c>
      <c r="B520" s="21" t="s">
        <v>135</v>
      </c>
      <c r="C520" s="78" t="s">
        <v>102</v>
      </c>
      <c r="D520" s="78" t="s">
        <v>102</v>
      </c>
      <c r="E520" s="78" t="s">
        <v>102</v>
      </c>
      <c r="F520" s="78" t="s">
        <v>102</v>
      </c>
    </row>
    <row r="521" spans="1:6" x14ac:dyDescent="0.2">
      <c r="A521" s="108">
        <v>42221</v>
      </c>
      <c r="B521" s="88" t="s">
        <v>279</v>
      </c>
      <c r="C521" s="78" t="s">
        <v>102</v>
      </c>
      <c r="D521" s="78" t="s">
        <v>102</v>
      </c>
      <c r="E521" s="78" t="s">
        <v>102</v>
      </c>
      <c r="F521" s="78" t="s">
        <v>102</v>
      </c>
    </row>
    <row r="522" spans="1:6" x14ac:dyDescent="0.2">
      <c r="A522" s="117">
        <v>42222</v>
      </c>
      <c r="B522" s="21" t="s">
        <v>280</v>
      </c>
      <c r="C522" s="78" t="s">
        <v>102</v>
      </c>
      <c r="D522" s="78" t="s">
        <v>102</v>
      </c>
      <c r="E522" s="78" t="s">
        <v>102</v>
      </c>
      <c r="F522" s="78" t="s">
        <v>102</v>
      </c>
    </row>
    <row r="523" spans="1:6" x14ac:dyDescent="0.2">
      <c r="A523" s="117">
        <v>42223</v>
      </c>
      <c r="B523" s="21" t="s">
        <v>258</v>
      </c>
      <c r="C523" s="78" t="s">
        <v>102</v>
      </c>
      <c r="D523" s="78" t="s">
        <v>102</v>
      </c>
      <c r="E523" s="78" t="s">
        <v>102</v>
      </c>
      <c r="F523" s="78" t="s">
        <v>102</v>
      </c>
    </row>
    <row r="524" spans="1:6" x14ac:dyDescent="0.2">
      <c r="A524" s="117">
        <v>42224</v>
      </c>
      <c r="B524" s="21" t="s">
        <v>259</v>
      </c>
      <c r="C524" s="78" t="s">
        <v>102</v>
      </c>
      <c r="D524" s="78" t="s">
        <v>102</v>
      </c>
      <c r="E524" s="78" t="s">
        <v>102</v>
      </c>
      <c r="F524" s="78" t="s">
        <v>102</v>
      </c>
    </row>
    <row r="525" spans="1:6" x14ac:dyDescent="0.2">
      <c r="A525" s="117">
        <v>42225</v>
      </c>
      <c r="B525" s="21" t="s">
        <v>260</v>
      </c>
      <c r="C525" s="78" t="s">
        <v>102</v>
      </c>
      <c r="D525" s="78" t="s">
        <v>102</v>
      </c>
      <c r="E525" s="78" t="s">
        <v>102</v>
      </c>
      <c r="F525" s="78" t="s">
        <v>102</v>
      </c>
    </row>
    <row r="526" spans="1:6" x14ac:dyDescent="0.2">
      <c r="A526" s="117">
        <v>42226</v>
      </c>
      <c r="B526" s="21" t="s">
        <v>261</v>
      </c>
      <c r="C526" s="78" t="s">
        <v>102</v>
      </c>
      <c r="D526" s="78" t="s">
        <v>102</v>
      </c>
      <c r="E526" s="78" t="s">
        <v>102</v>
      </c>
      <c r="F526" s="78" t="s">
        <v>102</v>
      </c>
    </row>
    <row r="527" spans="1:6" x14ac:dyDescent="0.2">
      <c r="A527" s="117">
        <v>42227</v>
      </c>
      <c r="B527" s="21" t="s">
        <v>628</v>
      </c>
      <c r="C527" s="78" t="s">
        <v>102</v>
      </c>
      <c r="D527" s="78" t="s">
        <v>102</v>
      </c>
      <c r="E527" s="78" t="s">
        <v>102</v>
      </c>
      <c r="F527" s="78" t="s">
        <v>102</v>
      </c>
    </row>
    <row r="528" spans="1:6" x14ac:dyDescent="0.2">
      <c r="A528" s="68">
        <v>42228</v>
      </c>
      <c r="B528" s="97" t="s">
        <v>683</v>
      </c>
      <c r="C528" s="78" t="s">
        <v>102</v>
      </c>
      <c r="D528" s="78" t="s">
        <v>102</v>
      </c>
      <c r="E528" s="78" t="s">
        <v>102</v>
      </c>
      <c r="F528" s="78" t="s">
        <v>102</v>
      </c>
    </row>
    <row r="529" spans="1:6" x14ac:dyDescent="0.2">
      <c r="A529" s="122">
        <v>42229</v>
      </c>
      <c r="B529" s="99" t="s">
        <v>684</v>
      </c>
      <c r="C529" s="78" t="s">
        <v>102</v>
      </c>
      <c r="D529" s="78" t="s">
        <v>102</v>
      </c>
      <c r="E529" s="78" t="s">
        <v>102</v>
      </c>
      <c r="F529" s="78" t="s">
        <v>102</v>
      </c>
    </row>
    <row r="530" spans="1:6" x14ac:dyDescent="0.2">
      <c r="A530" s="68">
        <v>42230</v>
      </c>
      <c r="B530" s="99" t="s">
        <v>685</v>
      </c>
      <c r="C530" s="78" t="s">
        <v>102</v>
      </c>
      <c r="D530" s="78" t="s">
        <v>102</v>
      </c>
      <c r="E530" s="78" t="s">
        <v>102</v>
      </c>
      <c r="F530" s="78" t="s">
        <v>102</v>
      </c>
    </row>
    <row r="531" spans="1:6" x14ac:dyDescent="0.2">
      <c r="A531" s="68">
        <v>42231</v>
      </c>
      <c r="B531" s="99" t="s">
        <v>655</v>
      </c>
      <c r="C531" s="78" t="s">
        <v>102</v>
      </c>
      <c r="D531" s="78" t="s">
        <v>102</v>
      </c>
      <c r="E531" s="78" t="s">
        <v>102</v>
      </c>
      <c r="F531" s="78" t="s">
        <v>102</v>
      </c>
    </row>
    <row r="532" spans="1:6" x14ac:dyDescent="0.2">
      <c r="A532" s="123">
        <v>5</v>
      </c>
      <c r="B532" s="99" t="s">
        <v>281</v>
      </c>
      <c r="C532" s="78" t="s">
        <v>102</v>
      </c>
      <c r="D532" s="78" t="s">
        <v>102</v>
      </c>
      <c r="E532" s="78" t="s">
        <v>102</v>
      </c>
      <c r="F532" s="78" t="s">
        <v>102</v>
      </c>
    </row>
    <row r="533" spans="1:6" x14ac:dyDescent="0.2">
      <c r="A533" s="108">
        <v>51</v>
      </c>
      <c r="B533" s="88" t="s">
        <v>282</v>
      </c>
      <c r="C533" s="78" t="s">
        <v>102</v>
      </c>
      <c r="D533" s="78" t="s">
        <v>102</v>
      </c>
      <c r="E533" s="78" t="s">
        <v>102</v>
      </c>
      <c r="F533" s="78" t="s">
        <v>102</v>
      </c>
    </row>
    <row r="534" spans="1:6" x14ac:dyDescent="0.2">
      <c r="A534" s="105">
        <v>511</v>
      </c>
      <c r="B534" s="88" t="s">
        <v>639</v>
      </c>
      <c r="C534" s="78" t="s">
        <v>102</v>
      </c>
      <c r="D534" s="78" t="s">
        <v>102</v>
      </c>
      <c r="E534" s="78" t="s">
        <v>102</v>
      </c>
      <c r="F534" s="78" t="s">
        <v>102</v>
      </c>
    </row>
    <row r="535" spans="1:6" x14ac:dyDescent="0.2">
      <c r="A535" s="124">
        <v>51101</v>
      </c>
      <c r="B535" s="101" t="s">
        <v>686</v>
      </c>
      <c r="C535" s="78" t="s">
        <v>102</v>
      </c>
      <c r="D535" s="78" t="s">
        <v>102</v>
      </c>
      <c r="E535" s="78" t="s">
        <v>102</v>
      </c>
      <c r="F535" s="78" t="s">
        <v>102</v>
      </c>
    </row>
    <row r="536" spans="1:6" x14ac:dyDescent="0.2">
      <c r="A536" s="20">
        <v>51102</v>
      </c>
      <c r="B536" s="13" t="s">
        <v>687</v>
      </c>
      <c r="C536" s="78" t="s">
        <v>102</v>
      </c>
      <c r="D536" s="78" t="s">
        <v>102</v>
      </c>
      <c r="E536" s="78" t="s">
        <v>102</v>
      </c>
      <c r="F536" s="78" t="s">
        <v>102</v>
      </c>
    </row>
    <row r="537" spans="1:6" x14ac:dyDescent="0.2">
      <c r="A537" s="20">
        <v>51103</v>
      </c>
      <c r="B537" s="13" t="s">
        <v>688</v>
      </c>
      <c r="C537" s="78" t="s">
        <v>102</v>
      </c>
      <c r="D537" s="78" t="s">
        <v>102</v>
      </c>
      <c r="E537" s="78" t="s">
        <v>102</v>
      </c>
      <c r="F537" s="78" t="s">
        <v>102</v>
      </c>
    </row>
    <row r="538" spans="1:6" x14ac:dyDescent="0.2">
      <c r="A538" s="20">
        <v>51104</v>
      </c>
      <c r="B538" s="13" t="s">
        <v>689</v>
      </c>
      <c r="C538" s="78" t="s">
        <v>102</v>
      </c>
      <c r="D538" s="78" t="s">
        <v>102</v>
      </c>
      <c r="E538" s="78" t="s">
        <v>102</v>
      </c>
      <c r="F538" s="78" t="s">
        <v>102</v>
      </c>
    </row>
    <row r="539" spans="1:6" x14ac:dyDescent="0.2">
      <c r="A539" s="20">
        <v>51105</v>
      </c>
      <c r="B539" s="13" t="s">
        <v>690</v>
      </c>
      <c r="C539" s="78" t="s">
        <v>102</v>
      </c>
      <c r="D539" s="78" t="s">
        <v>102</v>
      </c>
      <c r="E539" s="78" t="s">
        <v>102</v>
      </c>
      <c r="F539" s="78" t="s">
        <v>102</v>
      </c>
    </row>
    <row r="540" spans="1:6" x14ac:dyDescent="0.2">
      <c r="A540" s="20">
        <v>51106</v>
      </c>
      <c r="B540" s="13" t="s">
        <v>691</v>
      </c>
      <c r="C540" s="78" t="s">
        <v>102</v>
      </c>
      <c r="D540" s="78" t="s">
        <v>102</v>
      </c>
      <c r="E540" s="78" t="s">
        <v>102</v>
      </c>
      <c r="F540" s="78" t="s">
        <v>102</v>
      </c>
    </row>
    <row r="541" spans="1:6" x14ac:dyDescent="0.2">
      <c r="A541" s="20">
        <v>512</v>
      </c>
      <c r="B541" s="13" t="s">
        <v>283</v>
      </c>
      <c r="C541" s="78" t="s">
        <v>102</v>
      </c>
      <c r="D541" s="78" t="s">
        <v>102</v>
      </c>
      <c r="E541" s="78" t="s">
        <v>102</v>
      </c>
      <c r="F541" s="78" t="s">
        <v>102</v>
      </c>
    </row>
    <row r="542" spans="1:6" x14ac:dyDescent="0.2">
      <c r="A542" s="108">
        <v>51210</v>
      </c>
      <c r="B542" s="88" t="s">
        <v>284</v>
      </c>
      <c r="C542" s="78" t="s">
        <v>102</v>
      </c>
      <c r="D542" s="78" t="s">
        <v>102</v>
      </c>
      <c r="E542" s="78" t="s">
        <v>102</v>
      </c>
      <c r="F542" s="78" t="s">
        <v>102</v>
      </c>
    </row>
    <row r="543" spans="1:6" x14ac:dyDescent="0.2">
      <c r="A543" s="117">
        <v>51220</v>
      </c>
      <c r="B543" s="21" t="s">
        <v>285</v>
      </c>
      <c r="C543" s="78" t="s">
        <v>102</v>
      </c>
      <c r="D543" s="78" t="s">
        <v>102</v>
      </c>
      <c r="E543" s="78" t="s">
        <v>102</v>
      </c>
      <c r="F543" s="78" t="s">
        <v>102</v>
      </c>
    </row>
    <row r="544" spans="1:6" x14ac:dyDescent="0.2">
      <c r="A544" s="117">
        <v>51230</v>
      </c>
      <c r="B544" s="21" t="s">
        <v>286</v>
      </c>
      <c r="C544" s="78" t="s">
        <v>102</v>
      </c>
      <c r="D544" s="78" t="s">
        <v>102</v>
      </c>
      <c r="E544" s="78" t="s">
        <v>102</v>
      </c>
      <c r="F544" s="78" t="s">
        <v>102</v>
      </c>
    </row>
    <row r="545" spans="1:6" x14ac:dyDescent="0.2">
      <c r="A545" s="117">
        <v>51300</v>
      </c>
      <c r="B545" s="21" t="s">
        <v>287</v>
      </c>
      <c r="C545" s="78" t="s">
        <v>102</v>
      </c>
      <c r="D545" s="78" t="s">
        <v>102</v>
      </c>
      <c r="E545" s="78" t="s">
        <v>102</v>
      </c>
      <c r="F545" s="78" t="s">
        <v>102</v>
      </c>
    </row>
    <row r="546" spans="1:6" x14ac:dyDescent="0.2">
      <c r="A546" s="117">
        <v>51400</v>
      </c>
      <c r="B546" s="21" t="s">
        <v>290</v>
      </c>
      <c r="C546" s="78" t="s">
        <v>102</v>
      </c>
      <c r="D546" s="78" t="s">
        <v>102</v>
      </c>
      <c r="E546" s="78" t="s">
        <v>102</v>
      </c>
      <c r="F546" s="78" t="s">
        <v>102</v>
      </c>
    </row>
    <row r="547" spans="1:6" x14ac:dyDescent="0.2">
      <c r="A547" s="18">
        <v>51500</v>
      </c>
      <c r="B547" s="13" t="s">
        <v>288</v>
      </c>
      <c r="C547" s="78" t="s">
        <v>102</v>
      </c>
      <c r="D547" s="78" t="s">
        <v>102</v>
      </c>
      <c r="E547" s="78" t="s">
        <v>102</v>
      </c>
      <c r="F547" s="78" t="s">
        <v>102</v>
      </c>
    </row>
    <row r="548" spans="1:6" x14ac:dyDescent="0.2">
      <c r="A548" s="117">
        <v>51500</v>
      </c>
      <c r="B548" s="21" t="s">
        <v>288</v>
      </c>
      <c r="C548" s="78" t="s">
        <v>102</v>
      </c>
      <c r="D548" s="78" t="s">
        <v>102</v>
      </c>
      <c r="E548" s="78" t="s">
        <v>102</v>
      </c>
      <c r="F548" s="78" t="s">
        <v>102</v>
      </c>
    </row>
    <row r="549" spans="1:6" x14ac:dyDescent="0.2">
      <c r="A549" s="117">
        <v>51600</v>
      </c>
      <c r="B549" s="21" t="s">
        <v>289</v>
      </c>
      <c r="C549" s="78"/>
      <c r="D549" s="78"/>
      <c r="E549" s="78"/>
      <c r="F549" s="78"/>
    </row>
  </sheetData>
  <autoFilter ref="A4:B5"/>
  <mergeCells count="5">
    <mergeCell ref="A2:F2"/>
    <mergeCell ref="C4:D4"/>
    <mergeCell ref="E4:F4"/>
    <mergeCell ref="B4:B5"/>
    <mergeCell ref="A4:A5"/>
  </mergeCells>
  <pageMargins left="0.25" right="0.25" top="0.36" bottom="0.3" header="0.3" footer="0.3"/>
  <pageSetup paperSize="9" scale="58" fitToHeight="0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  <pageSetUpPr fitToPage="1"/>
  </sheetPr>
  <dimension ref="A1:BH557"/>
  <sheetViews>
    <sheetView zoomScale="80" zoomScaleNormal="80" workbookViewId="0">
      <selection activeCell="BP170" sqref="BP170"/>
    </sheetView>
  </sheetViews>
  <sheetFormatPr defaultRowHeight="12.75" x14ac:dyDescent="0.2"/>
  <cols>
    <col min="1" max="1" width="12.5703125" style="102" bestFit="1" customWidth="1" collapsed="1"/>
    <col min="2" max="2" width="79.42578125" style="10" customWidth="1" collapsed="1"/>
    <col min="3" max="3" width="21.28515625" style="9" customWidth="1" collapsed="1"/>
    <col min="4" max="4" width="18.42578125" style="9" customWidth="1" collapsed="1"/>
    <col min="5" max="5" width="17.28515625" style="9" customWidth="1" collapsed="1"/>
    <col min="6" max="6" width="19.140625" style="9" customWidth="1" collapsed="1"/>
    <col min="7" max="7" width="18" style="9" customWidth="1" collapsed="1"/>
    <col min="8" max="8" width="15.5703125" style="9" customWidth="1" collapsed="1"/>
    <col min="9" max="16384" width="9.140625" style="9" collapsed="1"/>
  </cols>
  <sheetData>
    <row r="1" spans="1:60" x14ac:dyDescent="0.2">
      <c r="A1" s="70" t="s">
        <v>102</v>
      </c>
      <c r="B1" s="71" t="s">
        <v>102</v>
      </c>
      <c r="C1" s="72" t="s">
        <v>102</v>
      </c>
      <c r="D1" s="72" t="s">
        <v>102</v>
      </c>
      <c r="E1" s="72" t="s">
        <v>102</v>
      </c>
      <c r="F1" s="72" t="s">
        <v>102</v>
      </c>
      <c r="G1" s="72" t="s">
        <v>102</v>
      </c>
      <c r="H1" s="72" t="s">
        <v>102</v>
      </c>
    </row>
    <row r="2" spans="1:60" x14ac:dyDescent="0.2">
      <c r="A2" s="70" t="s">
        <v>102</v>
      </c>
      <c r="B2" s="71" t="s">
        <v>102</v>
      </c>
      <c r="C2" s="72" t="s">
        <v>102</v>
      </c>
      <c r="D2" s="72" t="s">
        <v>102</v>
      </c>
      <c r="E2" s="72" t="s">
        <v>102</v>
      </c>
      <c r="F2" s="72" t="s">
        <v>102</v>
      </c>
      <c r="G2" s="72" t="s">
        <v>102</v>
      </c>
      <c r="H2" s="72" t="s">
        <v>102</v>
      </c>
    </row>
    <row r="3" spans="1:60" ht="15" x14ac:dyDescent="0.25">
      <c r="A3" s="484" t="s">
        <v>91</v>
      </c>
      <c r="B3" s="484" t="s">
        <v>102</v>
      </c>
      <c r="C3" s="484" t="s">
        <v>102</v>
      </c>
      <c r="D3" s="484" t="s">
        <v>102</v>
      </c>
      <c r="E3" s="484" t="s">
        <v>102</v>
      </c>
      <c r="F3" s="484" t="s">
        <v>102</v>
      </c>
      <c r="G3" s="484" t="s">
        <v>102</v>
      </c>
      <c r="H3" s="484" t="s">
        <v>102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 spans="1:60" ht="15" x14ac:dyDescent="0.25">
      <c r="A4" s="73" t="s">
        <v>102</v>
      </c>
      <c r="B4" s="74" t="s">
        <v>102</v>
      </c>
      <c r="C4" s="75" t="s">
        <v>102</v>
      </c>
      <c r="D4" s="75" t="s">
        <v>102</v>
      </c>
      <c r="E4" s="75" t="s">
        <v>102</v>
      </c>
      <c r="F4" s="75" t="s">
        <v>102</v>
      </c>
      <c r="G4" s="75" t="s">
        <v>102</v>
      </c>
      <c r="H4" s="75" t="s">
        <v>102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 spans="1:60" ht="15" x14ac:dyDescent="0.25">
      <c r="A5" s="520" t="s">
        <v>64</v>
      </c>
      <c r="B5" s="519" t="s">
        <v>78</v>
      </c>
      <c r="C5" s="519" t="s">
        <v>29</v>
      </c>
      <c r="D5" s="502" t="s">
        <v>32</v>
      </c>
      <c r="E5" s="518" t="s">
        <v>92</v>
      </c>
      <c r="F5" s="518" t="s">
        <v>102</v>
      </c>
      <c r="G5" s="518" t="s">
        <v>95</v>
      </c>
      <c r="H5" s="518" t="s">
        <v>102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 spans="1:60" ht="25.5" x14ac:dyDescent="0.25">
      <c r="A6" s="520" t="s">
        <v>102</v>
      </c>
      <c r="B6" s="519" t="s">
        <v>102</v>
      </c>
      <c r="C6" s="519" t="s">
        <v>102</v>
      </c>
      <c r="D6" s="502" t="s">
        <v>102</v>
      </c>
      <c r="E6" s="76" t="s">
        <v>93</v>
      </c>
      <c r="F6" s="76" t="s">
        <v>94</v>
      </c>
      <c r="G6" s="76" t="s">
        <v>67</v>
      </c>
      <c r="H6" s="76" t="s">
        <v>96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 spans="1:60" ht="15" x14ac:dyDescent="0.25">
      <c r="A7" s="77" t="s">
        <v>1609</v>
      </c>
      <c r="B7" s="45" t="s">
        <v>3568</v>
      </c>
      <c r="C7" s="78">
        <v>4080000</v>
      </c>
      <c r="D7" s="78">
        <v>3992000</v>
      </c>
      <c r="E7" s="78">
        <v>0</v>
      </c>
      <c r="F7" s="78" t="s">
        <v>102</v>
      </c>
      <c r="G7" s="78" t="s">
        <v>102</v>
      </c>
      <c r="H7" s="78">
        <v>0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 spans="1:60" ht="15" x14ac:dyDescent="0.25">
      <c r="A8" s="77" t="s">
        <v>1605</v>
      </c>
      <c r="B8" s="45" t="s">
        <v>3570</v>
      </c>
      <c r="C8" s="78">
        <v>1359332200</v>
      </c>
      <c r="D8" s="78">
        <v>1359332200</v>
      </c>
      <c r="E8" s="78">
        <v>0</v>
      </c>
      <c r="F8" s="78" t="s">
        <v>102</v>
      </c>
      <c r="G8" s="78" t="s">
        <v>102</v>
      </c>
      <c r="H8" s="78">
        <v>0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 spans="1:60" ht="15" x14ac:dyDescent="0.25">
      <c r="A9" s="77" t="s">
        <v>3644</v>
      </c>
      <c r="B9" s="45" t="s">
        <v>3571</v>
      </c>
      <c r="C9" s="78">
        <v>0</v>
      </c>
      <c r="D9" s="78">
        <v>1228700</v>
      </c>
      <c r="E9" s="78">
        <v>0</v>
      </c>
      <c r="F9" s="78" t="s">
        <v>102</v>
      </c>
      <c r="G9" s="78" t="s">
        <v>102</v>
      </c>
      <c r="H9" s="78">
        <v>1228700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 spans="1:60" ht="15" x14ac:dyDescent="0.25">
      <c r="A10" s="79" t="s">
        <v>1540</v>
      </c>
      <c r="B10" s="80" t="s">
        <v>3572</v>
      </c>
      <c r="C10" s="78">
        <v>0</v>
      </c>
      <c r="D10" s="78">
        <v>12157110</v>
      </c>
      <c r="E10" s="78">
        <v>0</v>
      </c>
      <c r="F10" s="78" t="s">
        <v>102</v>
      </c>
      <c r="G10" s="78" t="s">
        <v>102</v>
      </c>
      <c r="H10" s="78">
        <v>12157110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 spans="1:60" ht="15" x14ac:dyDescent="0.25">
      <c r="A11" s="79" t="s">
        <v>3645</v>
      </c>
      <c r="B11" s="80" t="s">
        <v>3646</v>
      </c>
      <c r="C11" s="78">
        <v>0</v>
      </c>
      <c r="D11" s="78">
        <v>12962650</v>
      </c>
      <c r="E11" s="78">
        <v>0</v>
      </c>
      <c r="F11" s="78" t="s">
        <v>102</v>
      </c>
      <c r="G11" s="78" t="s">
        <v>102</v>
      </c>
      <c r="H11" s="78">
        <v>0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 spans="1:60" ht="15" x14ac:dyDescent="0.25">
      <c r="A12" s="79" t="s">
        <v>1585</v>
      </c>
      <c r="B12" s="80" t="s">
        <v>3573</v>
      </c>
      <c r="C12" s="78">
        <v>625000000</v>
      </c>
      <c r="D12" s="78">
        <v>0</v>
      </c>
      <c r="E12" s="78">
        <v>615981134</v>
      </c>
      <c r="F12" s="78" t="s">
        <v>102</v>
      </c>
      <c r="G12" s="78" t="s">
        <v>102</v>
      </c>
      <c r="H12" s="78">
        <v>250000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 spans="1:60" ht="15" x14ac:dyDescent="0.25">
      <c r="A13" s="79" t="s">
        <v>1582</v>
      </c>
      <c r="B13" s="80" t="s">
        <v>3574</v>
      </c>
      <c r="C13" s="78">
        <v>130000000</v>
      </c>
      <c r="D13" s="78">
        <v>0</v>
      </c>
      <c r="E13" s="78">
        <v>130000000</v>
      </c>
      <c r="F13" s="78" t="s">
        <v>102</v>
      </c>
      <c r="G13" s="78" t="s">
        <v>102</v>
      </c>
      <c r="H13" s="78">
        <v>0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 spans="1:60" ht="15" x14ac:dyDescent="0.25">
      <c r="A14" s="79" t="s">
        <v>2115</v>
      </c>
      <c r="B14" s="81" t="s">
        <v>3575</v>
      </c>
      <c r="C14" s="78">
        <v>40667800</v>
      </c>
      <c r="D14" s="78">
        <v>0</v>
      </c>
      <c r="E14" s="78">
        <v>40667800</v>
      </c>
      <c r="F14" s="78" t="s">
        <v>102</v>
      </c>
      <c r="G14" s="78" t="s">
        <v>102</v>
      </c>
      <c r="H14" s="78">
        <v>0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 spans="1:60" ht="15" x14ac:dyDescent="0.25">
      <c r="A15" s="79" t="s">
        <v>1737</v>
      </c>
      <c r="B15" s="80" t="s">
        <v>3576</v>
      </c>
      <c r="C15" s="78">
        <v>55739600</v>
      </c>
      <c r="D15" s="78">
        <v>0</v>
      </c>
      <c r="E15" s="78">
        <v>54880012</v>
      </c>
      <c r="F15" s="78" t="s">
        <v>102</v>
      </c>
      <c r="G15" s="78" t="s">
        <v>102</v>
      </c>
      <c r="H15" s="78">
        <v>0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 spans="1:60" ht="15" x14ac:dyDescent="0.25">
      <c r="A16" s="79" t="s">
        <v>3647</v>
      </c>
      <c r="B16" s="80" t="s">
        <v>3577</v>
      </c>
      <c r="C16" s="78">
        <v>6370200</v>
      </c>
      <c r="D16" s="78">
        <v>0</v>
      </c>
      <c r="E16" s="78">
        <v>6272002</v>
      </c>
      <c r="F16" s="78" t="s">
        <v>102</v>
      </c>
      <c r="G16" s="78" t="s">
        <v>102</v>
      </c>
      <c r="H16" s="78">
        <v>0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 spans="1:60" ht="15" x14ac:dyDescent="0.25">
      <c r="A17" s="79" t="s">
        <v>3648</v>
      </c>
      <c r="B17" s="80" t="s">
        <v>3578</v>
      </c>
      <c r="C17" s="78">
        <v>7962800</v>
      </c>
      <c r="D17" s="78">
        <v>0</v>
      </c>
      <c r="E17" s="78">
        <v>7840002</v>
      </c>
      <c r="F17" s="78" t="s">
        <v>102</v>
      </c>
      <c r="G17" s="78" t="s">
        <v>102</v>
      </c>
      <c r="H17" s="78">
        <v>0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 spans="1:60" ht="15" x14ac:dyDescent="0.25">
      <c r="A18" s="77" t="s">
        <v>3649</v>
      </c>
      <c r="B18" s="45" t="s">
        <v>3579</v>
      </c>
      <c r="C18" s="78">
        <v>1592500</v>
      </c>
      <c r="D18" s="78">
        <v>0</v>
      </c>
      <c r="E18" s="78">
        <v>1568000</v>
      </c>
      <c r="F18" s="78" t="s">
        <v>102</v>
      </c>
      <c r="G18" s="78" t="s">
        <v>102</v>
      </c>
      <c r="H18" s="78">
        <v>0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 spans="1:60" ht="15" x14ac:dyDescent="0.25">
      <c r="A19" s="79" t="s">
        <v>3650</v>
      </c>
      <c r="B19" s="80" t="s">
        <v>3580</v>
      </c>
      <c r="C19" s="78">
        <v>15925500</v>
      </c>
      <c r="D19" s="78">
        <v>0</v>
      </c>
      <c r="E19" s="78">
        <v>15680004</v>
      </c>
      <c r="F19" s="78" t="s">
        <v>102</v>
      </c>
      <c r="G19" s="78" t="s">
        <v>102</v>
      </c>
      <c r="H19" s="78">
        <v>0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 spans="1:60" ht="15" x14ac:dyDescent="0.25">
      <c r="A20" s="77" t="s">
        <v>1669</v>
      </c>
      <c r="B20" s="45" t="s">
        <v>3581</v>
      </c>
      <c r="C20" s="78">
        <v>14300000</v>
      </c>
      <c r="D20" s="78">
        <v>0</v>
      </c>
      <c r="E20" s="78">
        <v>16894688</v>
      </c>
      <c r="F20" s="78" t="s">
        <v>102</v>
      </c>
      <c r="G20" s="78" t="s">
        <v>102</v>
      </c>
      <c r="H20" s="78">
        <v>1898530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 spans="1:60" ht="15" x14ac:dyDescent="0.25">
      <c r="A21" s="82" t="s">
        <v>1670</v>
      </c>
      <c r="B21" s="80" t="s">
        <v>3582</v>
      </c>
      <c r="C21" s="78">
        <v>198000000</v>
      </c>
      <c r="D21" s="78">
        <v>0</v>
      </c>
      <c r="E21" s="78">
        <v>197574520</v>
      </c>
      <c r="F21" s="78" t="s">
        <v>102</v>
      </c>
      <c r="G21" s="78" t="s">
        <v>102</v>
      </c>
      <c r="H21" s="78">
        <v>0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 spans="1:60" ht="15" x14ac:dyDescent="0.25">
      <c r="A22" s="77" t="s">
        <v>1443</v>
      </c>
      <c r="B22" s="45" t="s">
        <v>3583</v>
      </c>
      <c r="C22" s="78">
        <v>16800000</v>
      </c>
      <c r="D22" s="78">
        <v>0</v>
      </c>
      <c r="E22" s="78">
        <v>16529322</v>
      </c>
      <c r="F22" s="78" t="s">
        <v>102</v>
      </c>
      <c r="G22" s="78" t="s">
        <v>102</v>
      </c>
      <c r="H22" s="78">
        <v>0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 spans="1:60" ht="15" x14ac:dyDescent="0.25">
      <c r="A23" s="79" t="s">
        <v>2011</v>
      </c>
      <c r="B23" s="80" t="s">
        <v>3584</v>
      </c>
      <c r="C23" s="78">
        <v>1616000</v>
      </c>
      <c r="D23" s="78">
        <v>0</v>
      </c>
      <c r="E23" s="78">
        <v>1184350</v>
      </c>
      <c r="F23" s="78" t="s">
        <v>102</v>
      </c>
      <c r="G23" s="78" t="s">
        <v>102</v>
      </c>
      <c r="H23" s="78">
        <v>0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 spans="1:60" ht="15" x14ac:dyDescent="0.25">
      <c r="A24" s="77" t="s">
        <v>3651</v>
      </c>
      <c r="B24" s="45" t="s">
        <v>3585</v>
      </c>
      <c r="C24" s="78">
        <v>275000</v>
      </c>
      <c r="D24" s="78">
        <v>0</v>
      </c>
      <c r="E24" s="78">
        <v>238000</v>
      </c>
      <c r="F24" s="78" t="s">
        <v>102</v>
      </c>
      <c r="G24" s="78" t="s">
        <v>102</v>
      </c>
      <c r="H24" s="78">
        <v>0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 spans="1:60" ht="15" x14ac:dyDescent="0.25">
      <c r="A25" s="79" t="s">
        <v>1591</v>
      </c>
      <c r="B25" s="80" t="s">
        <v>3586</v>
      </c>
      <c r="C25" s="78">
        <v>1315600</v>
      </c>
      <c r="D25" s="78">
        <v>0</v>
      </c>
      <c r="E25" s="78">
        <v>1271406.53</v>
      </c>
      <c r="F25" s="78" t="s">
        <v>102</v>
      </c>
      <c r="G25" s="78" t="s">
        <v>102</v>
      </c>
      <c r="H25" s="78">
        <v>0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 spans="1:60" ht="15" x14ac:dyDescent="0.25">
      <c r="A26" s="77" t="s">
        <v>3652</v>
      </c>
      <c r="B26" s="45" t="s">
        <v>3587</v>
      </c>
      <c r="C26" s="78">
        <v>300000</v>
      </c>
      <c r="D26" s="78">
        <v>0</v>
      </c>
      <c r="E26" s="78">
        <v>0</v>
      </c>
      <c r="F26" s="78" t="s">
        <v>102</v>
      </c>
      <c r="G26" s="78" t="s">
        <v>102</v>
      </c>
      <c r="H26" s="78">
        <v>0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 spans="1:60" ht="15" x14ac:dyDescent="0.25">
      <c r="A27" s="79" t="s">
        <v>2063</v>
      </c>
      <c r="B27" s="80" t="s">
        <v>3588</v>
      </c>
      <c r="C27" s="78">
        <v>900000</v>
      </c>
      <c r="D27" s="78">
        <v>0</v>
      </c>
      <c r="E27" s="78">
        <v>914000</v>
      </c>
      <c r="F27" s="78" t="s">
        <v>102</v>
      </c>
      <c r="G27" s="78" t="s">
        <v>102</v>
      </c>
      <c r="H27" s="78">
        <v>0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 spans="1:60" ht="15" x14ac:dyDescent="0.25">
      <c r="A28" s="79" t="s">
        <v>3653</v>
      </c>
      <c r="B28" s="80" t="s">
        <v>3589</v>
      </c>
      <c r="C28" s="78">
        <v>6500000</v>
      </c>
      <c r="D28" s="78">
        <v>0</v>
      </c>
      <c r="E28" s="78">
        <v>6327000</v>
      </c>
      <c r="F28" s="78" t="s">
        <v>102</v>
      </c>
      <c r="G28" s="78" t="s">
        <v>102</v>
      </c>
      <c r="H28" s="78">
        <v>940360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 spans="1:60" ht="15" x14ac:dyDescent="0.25">
      <c r="A29" s="79" t="s">
        <v>3654</v>
      </c>
      <c r="B29" s="80" t="s">
        <v>3590</v>
      </c>
      <c r="C29" s="78">
        <v>292400</v>
      </c>
      <c r="D29" s="78">
        <v>0</v>
      </c>
      <c r="E29" s="78">
        <v>0</v>
      </c>
      <c r="F29" s="78" t="s">
        <v>102</v>
      </c>
      <c r="G29" s="78" t="s">
        <v>102</v>
      </c>
      <c r="H29" s="78">
        <v>0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 spans="1:60" ht="15" x14ac:dyDescent="0.25">
      <c r="A30" s="79" t="s">
        <v>1848</v>
      </c>
      <c r="B30" s="80" t="s">
        <v>3591</v>
      </c>
      <c r="C30" s="78">
        <v>30800000</v>
      </c>
      <c r="D30" s="78">
        <v>0</v>
      </c>
      <c r="E30" s="78">
        <v>30595595</v>
      </c>
      <c r="F30" s="78" t="s">
        <v>102</v>
      </c>
      <c r="G30" s="78" t="s">
        <v>102</v>
      </c>
      <c r="H30" s="78">
        <v>0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 spans="1:60" ht="15" x14ac:dyDescent="0.25">
      <c r="A31" s="79" t="s">
        <v>3655</v>
      </c>
      <c r="B31" s="80" t="s">
        <v>3592</v>
      </c>
      <c r="C31" s="78">
        <v>2000000</v>
      </c>
      <c r="D31" s="78">
        <v>0</v>
      </c>
      <c r="E31" s="78">
        <v>660000</v>
      </c>
      <c r="F31" s="78" t="s">
        <v>102</v>
      </c>
      <c r="G31" s="78" t="s">
        <v>102</v>
      </c>
      <c r="H31" s="78">
        <v>0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 spans="1:60" ht="15" x14ac:dyDescent="0.25">
      <c r="A32" s="77" t="s">
        <v>3656</v>
      </c>
      <c r="B32" s="45" t="s">
        <v>3593</v>
      </c>
      <c r="C32" s="78">
        <v>15601400</v>
      </c>
      <c r="D32" s="78">
        <v>0</v>
      </c>
      <c r="E32" s="78">
        <v>15599960</v>
      </c>
      <c r="F32" s="78" t="s">
        <v>102</v>
      </c>
      <c r="G32" s="78" t="s">
        <v>102</v>
      </c>
      <c r="H32" s="78">
        <v>0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 spans="1:60" ht="15" x14ac:dyDescent="0.25">
      <c r="A33" s="79" t="s">
        <v>1548</v>
      </c>
      <c r="B33" s="80" t="s">
        <v>3594</v>
      </c>
      <c r="C33" s="78">
        <v>500000</v>
      </c>
      <c r="D33" s="78">
        <v>0</v>
      </c>
      <c r="E33" s="78">
        <v>561000</v>
      </c>
      <c r="F33" s="78" t="s">
        <v>102</v>
      </c>
      <c r="G33" s="78" t="s">
        <v>102</v>
      </c>
      <c r="H33" s="78">
        <v>74000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 spans="1:60" ht="15" x14ac:dyDescent="0.25">
      <c r="A34" s="79" t="s">
        <v>1736</v>
      </c>
      <c r="B34" s="80" t="s">
        <v>3595</v>
      </c>
      <c r="C34" s="78">
        <v>1440000</v>
      </c>
      <c r="D34" s="78">
        <v>0</v>
      </c>
      <c r="E34" s="78">
        <v>1440000</v>
      </c>
      <c r="F34" s="78" t="s">
        <v>102</v>
      </c>
      <c r="G34" s="78" t="s">
        <v>102</v>
      </c>
      <c r="H34" s="78"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 spans="1:60" ht="15" x14ac:dyDescent="0.25">
      <c r="A35" s="79" t="s">
        <v>1805</v>
      </c>
      <c r="B35" s="80" t="s">
        <v>3596</v>
      </c>
      <c r="C35" s="78">
        <v>300000</v>
      </c>
      <c r="D35" s="78">
        <v>0</v>
      </c>
      <c r="E35" s="78">
        <v>300000</v>
      </c>
      <c r="F35" s="78" t="s">
        <v>102</v>
      </c>
      <c r="G35" s="78" t="s">
        <v>102</v>
      </c>
      <c r="H35" s="78">
        <v>0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 spans="1:60" ht="15" x14ac:dyDescent="0.25">
      <c r="A36" s="79" t="s">
        <v>2044</v>
      </c>
      <c r="B36" s="80" t="s">
        <v>3597</v>
      </c>
      <c r="C36" s="78">
        <v>6800000</v>
      </c>
      <c r="D36" s="78">
        <v>0</v>
      </c>
      <c r="E36" s="78">
        <v>6506750</v>
      </c>
      <c r="F36" s="78" t="s">
        <v>102</v>
      </c>
      <c r="G36" s="78" t="s">
        <v>102</v>
      </c>
      <c r="H36" s="78">
        <v>1178700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 spans="1:60" ht="15" x14ac:dyDescent="0.25">
      <c r="A37" s="79" t="s">
        <v>3657</v>
      </c>
      <c r="B37" s="80" t="s">
        <v>3658</v>
      </c>
      <c r="C37" s="78">
        <v>0</v>
      </c>
      <c r="D37" s="78">
        <v>0</v>
      </c>
      <c r="E37" s="78">
        <v>12962650</v>
      </c>
      <c r="F37" s="78" t="s">
        <v>102</v>
      </c>
      <c r="G37" s="78" t="s">
        <v>102</v>
      </c>
      <c r="H37" s="78">
        <v>0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 spans="1:60" ht="15" x14ac:dyDescent="0.25">
      <c r="A38" s="64" t="s">
        <v>1855</v>
      </c>
      <c r="B38" s="45" t="s">
        <v>3599</v>
      </c>
      <c r="C38" s="78">
        <v>40832000</v>
      </c>
      <c r="D38" s="78">
        <v>0</v>
      </c>
      <c r="E38" s="78">
        <v>40799750</v>
      </c>
      <c r="F38" s="78" t="s">
        <v>102</v>
      </c>
      <c r="G38" s="78" t="s">
        <v>102</v>
      </c>
      <c r="H38" s="78">
        <v>0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 spans="1:60" ht="15" x14ac:dyDescent="0.25">
      <c r="A39" s="79" t="s">
        <v>3659</v>
      </c>
      <c r="B39" s="80" t="s">
        <v>3600</v>
      </c>
      <c r="C39" s="78">
        <v>2493000</v>
      </c>
      <c r="D39" s="78">
        <v>0</v>
      </c>
      <c r="E39" s="78">
        <v>0</v>
      </c>
      <c r="F39" s="78" t="s">
        <v>102</v>
      </c>
      <c r="G39" s="78" t="s">
        <v>102</v>
      </c>
      <c r="H39" s="78">
        <v>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 spans="1:60" ht="15" x14ac:dyDescent="0.25">
      <c r="A40" s="79" t="s">
        <v>1735</v>
      </c>
      <c r="B40" s="80" t="s">
        <v>3601</v>
      </c>
      <c r="C40" s="78">
        <v>138888400</v>
      </c>
      <c r="D40" s="78">
        <v>0</v>
      </c>
      <c r="E40" s="78">
        <v>138888400</v>
      </c>
      <c r="F40" s="78" t="s">
        <v>102</v>
      </c>
      <c r="G40" s="78" t="s">
        <v>102</v>
      </c>
      <c r="H40" s="78">
        <v>0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 spans="1:60" ht="15" x14ac:dyDescent="0.25">
      <c r="A41" s="79" t="s">
        <v>1863</v>
      </c>
      <c r="B41" s="80" t="s">
        <v>3602</v>
      </c>
      <c r="C41" s="78">
        <v>200000</v>
      </c>
      <c r="D41" s="78">
        <v>0</v>
      </c>
      <c r="E41" s="78">
        <v>2090500</v>
      </c>
      <c r="F41" s="78" t="s">
        <v>102</v>
      </c>
      <c r="G41" s="78" t="s">
        <v>102</v>
      </c>
      <c r="H41" s="78">
        <v>1890500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 spans="1:60" ht="15" x14ac:dyDescent="0.25">
      <c r="A42" s="77" t="s">
        <v>3660</v>
      </c>
      <c r="B42" s="45" t="s">
        <v>3661</v>
      </c>
      <c r="C42" s="78">
        <v>0</v>
      </c>
      <c r="D42" s="78">
        <v>0</v>
      </c>
      <c r="E42" s="78">
        <v>2094000</v>
      </c>
      <c r="F42" s="78" t="s">
        <v>102</v>
      </c>
      <c r="G42" s="78" t="s">
        <v>102</v>
      </c>
      <c r="H42" s="78">
        <v>2094000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 spans="1:60" ht="15" x14ac:dyDescent="0.25">
      <c r="A43" s="79" t="s">
        <v>1604</v>
      </c>
      <c r="B43" s="80" t="s">
        <v>3604</v>
      </c>
      <c r="C43" s="78">
        <v>0</v>
      </c>
      <c r="D43" s="78">
        <v>0</v>
      </c>
      <c r="E43" s="78">
        <v>18292094.469999999</v>
      </c>
      <c r="F43" s="78" t="s">
        <v>102</v>
      </c>
      <c r="G43" s="78" t="s">
        <v>102</v>
      </c>
      <c r="H43" s="78">
        <v>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 spans="1:60" x14ac:dyDescent="0.2">
      <c r="A44" s="79">
        <v>115003</v>
      </c>
      <c r="B44" s="80" t="s">
        <v>1293</v>
      </c>
      <c r="C44" s="78" t="s">
        <v>102</v>
      </c>
      <c r="D44" s="78" t="s">
        <v>102</v>
      </c>
      <c r="E44" s="78" t="s">
        <v>102</v>
      </c>
      <c r="F44" s="78" t="s">
        <v>102</v>
      </c>
      <c r="G44" s="78" t="s">
        <v>102</v>
      </c>
      <c r="H44" s="78" t="s">
        <v>102</v>
      </c>
    </row>
    <row r="45" spans="1:60" x14ac:dyDescent="0.2">
      <c r="A45" s="79">
        <v>115004</v>
      </c>
      <c r="B45" s="80" t="s">
        <v>1294</v>
      </c>
      <c r="C45" s="78" t="s">
        <v>102</v>
      </c>
      <c r="D45" s="78" t="s">
        <v>102</v>
      </c>
      <c r="E45" s="78" t="s">
        <v>102</v>
      </c>
      <c r="F45" s="78" t="s">
        <v>102</v>
      </c>
      <c r="G45" s="78" t="s">
        <v>102</v>
      </c>
      <c r="H45" s="78" t="s">
        <v>102</v>
      </c>
    </row>
    <row r="46" spans="1:60" x14ac:dyDescent="0.2">
      <c r="A46" s="79">
        <v>115005</v>
      </c>
      <c r="B46" s="80" t="s">
        <v>1295</v>
      </c>
      <c r="C46" s="78" t="s">
        <v>102</v>
      </c>
      <c r="D46" s="78" t="s">
        <v>102</v>
      </c>
      <c r="E46" s="78" t="s">
        <v>102</v>
      </c>
      <c r="F46" s="78" t="s">
        <v>102</v>
      </c>
      <c r="G46" s="78" t="s">
        <v>102</v>
      </c>
      <c r="H46" s="78" t="s">
        <v>102</v>
      </c>
    </row>
    <row r="47" spans="1:60" x14ac:dyDescent="0.2">
      <c r="A47" s="79">
        <v>115006</v>
      </c>
      <c r="B47" s="80" t="s">
        <v>1296</v>
      </c>
      <c r="C47" s="78" t="s">
        <v>102</v>
      </c>
      <c r="D47" s="78" t="s">
        <v>102</v>
      </c>
      <c r="E47" s="78" t="s">
        <v>102</v>
      </c>
      <c r="F47" s="78" t="s">
        <v>102</v>
      </c>
      <c r="G47" s="78" t="s">
        <v>102</v>
      </c>
      <c r="H47" s="78" t="s">
        <v>102</v>
      </c>
    </row>
    <row r="48" spans="1:60" x14ac:dyDescent="0.2">
      <c r="A48" s="79">
        <v>115007</v>
      </c>
      <c r="B48" s="80" t="s">
        <v>1297</v>
      </c>
      <c r="C48" s="78" t="s">
        <v>102</v>
      </c>
      <c r="D48" s="78" t="s">
        <v>102</v>
      </c>
      <c r="E48" s="78" t="s">
        <v>102</v>
      </c>
      <c r="F48" s="78" t="s">
        <v>102</v>
      </c>
      <c r="G48" s="78" t="s">
        <v>102</v>
      </c>
      <c r="H48" s="78" t="s">
        <v>102</v>
      </c>
    </row>
    <row r="49" spans="1:8" x14ac:dyDescent="0.2">
      <c r="A49" s="79">
        <v>115008</v>
      </c>
      <c r="B49" s="80" t="s">
        <v>1298</v>
      </c>
      <c r="C49" s="78" t="s">
        <v>102</v>
      </c>
      <c r="D49" s="78" t="s">
        <v>102</v>
      </c>
      <c r="E49" s="78" t="s">
        <v>102</v>
      </c>
      <c r="F49" s="78" t="s">
        <v>102</v>
      </c>
      <c r="G49" s="78" t="s">
        <v>102</v>
      </c>
      <c r="H49" s="78" t="s">
        <v>102</v>
      </c>
    </row>
    <row r="50" spans="1:8" x14ac:dyDescent="0.2">
      <c r="A50" s="79">
        <v>116</v>
      </c>
      <c r="B50" s="80" t="s">
        <v>1299</v>
      </c>
      <c r="C50" s="78" t="s">
        <v>102</v>
      </c>
      <c r="D50" s="78" t="s">
        <v>102</v>
      </c>
      <c r="E50" s="78" t="s">
        <v>102</v>
      </c>
      <c r="F50" s="78" t="s">
        <v>102</v>
      </c>
      <c r="G50" s="78" t="s">
        <v>102</v>
      </c>
      <c r="H50" s="78" t="s">
        <v>102</v>
      </c>
    </row>
    <row r="51" spans="1:8" x14ac:dyDescent="0.2">
      <c r="A51" s="77">
        <v>116001</v>
      </c>
      <c r="B51" s="45" t="s">
        <v>1300</v>
      </c>
      <c r="C51" s="78" t="s">
        <v>102</v>
      </c>
      <c r="D51" s="78" t="s">
        <v>102</v>
      </c>
      <c r="E51" s="78" t="s">
        <v>102</v>
      </c>
      <c r="F51" s="78" t="s">
        <v>102</v>
      </c>
      <c r="G51" s="78" t="s">
        <v>102</v>
      </c>
      <c r="H51" s="78" t="s">
        <v>102</v>
      </c>
    </row>
    <row r="52" spans="1:8" x14ac:dyDescent="0.2">
      <c r="A52" s="79">
        <v>117</v>
      </c>
      <c r="B52" s="80" t="s">
        <v>1301</v>
      </c>
      <c r="C52" s="78" t="s">
        <v>102</v>
      </c>
      <c r="D52" s="78" t="s">
        <v>102</v>
      </c>
      <c r="E52" s="78" t="s">
        <v>102</v>
      </c>
      <c r="F52" s="78" t="s">
        <v>102</v>
      </c>
      <c r="G52" s="78" t="s">
        <v>102</v>
      </c>
      <c r="H52" s="78" t="s">
        <v>102</v>
      </c>
    </row>
    <row r="53" spans="1:8" x14ac:dyDescent="0.2">
      <c r="A53" s="77">
        <v>117001</v>
      </c>
      <c r="B53" s="45" t="s">
        <v>1302</v>
      </c>
      <c r="C53" s="78" t="s">
        <v>102</v>
      </c>
      <c r="D53" s="78" t="s">
        <v>102</v>
      </c>
      <c r="E53" s="78" t="s">
        <v>102</v>
      </c>
      <c r="F53" s="78" t="s">
        <v>102</v>
      </c>
      <c r="G53" s="78" t="s">
        <v>102</v>
      </c>
      <c r="H53" s="78" t="s">
        <v>102</v>
      </c>
    </row>
    <row r="54" spans="1:8" x14ac:dyDescent="0.2">
      <c r="A54" s="79">
        <v>117002</v>
      </c>
      <c r="B54" s="80" t="s">
        <v>1303</v>
      </c>
      <c r="C54" s="78" t="s">
        <v>102</v>
      </c>
      <c r="D54" s="78" t="s">
        <v>102</v>
      </c>
      <c r="E54" s="78" t="s">
        <v>102</v>
      </c>
      <c r="F54" s="78" t="s">
        <v>102</v>
      </c>
      <c r="G54" s="78" t="s">
        <v>102</v>
      </c>
      <c r="H54" s="78" t="s">
        <v>102</v>
      </c>
    </row>
    <row r="55" spans="1:8" x14ac:dyDescent="0.2">
      <c r="A55" s="79">
        <v>118</v>
      </c>
      <c r="B55" s="80" t="s">
        <v>1304</v>
      </c>
      <c r="C55" s="78" t="s">
        <v>102</v>
      </c>
      <c r="D55" s="78" t="s">
        <v>102</v>
      </c>
      <c r="E55" s="78" t="s">
        <v>102</v>
      </c>
      <c r="F55" s="78" t="s">
        <v>102</v>
      </c>
      <c r="G55" s="78" t="s">
        <v>102</v>
      </c>
      <c r="H55" s="78" t="s">
        <v>102</v>
      </c>
    </row>
    <row r="56" spans="1:8" x14ac:dyDescent="0.2">
      <c r="A56" s="77">
        <v>1180</v>
      </c>
      <c r="B56" s="45" t="s">
        <v>1305</v>
      </c>
      <c r="C56" s="78" t="s">
        <v>102</v>
      </c>
      <c r="D56" s="78" t="s">
        <v>102</v>
      </c>
      <c r="E56" s="78" t="s">
        <v>102</v>
      </c>
      <c r="F56" s="78" t="s">
        <v>102</v>
      </c>
      <c r="G56" s="78" t="s">
        <v>102</v>
      </c>
      <c r="H56" s="78" t="s">
        <v>102</v>
      </c>
    </row>
    <row r="57" spans="1:8" x14ac:dyDescent="0.2">
      <c r="A57" s="77">
        <v>118001</v>
      </c>
      <c r="B57" s="45" t="s">
        <v>1306</v>
      </c>
      <c r="C57" s="78" t="s">
        <v>102</v>
      </c>
      <c r="D57" s="78" t="s">
        <v>102</v>
      </c>
      <c r="E57" s="78" t="s">
        <v>102</v>
      </c>
      <c r="F57" s="78" t="s">
        <v>102</v>
      </c>
      <c r="G57" s="78" t="s">
        <v>102</v>
      </c>
      <c r="H57" s="78" t="s">
        <v>102</v>
      </c>
    </row>
    <row r="58" spans="1:8" x14ac:dyDescent="0.2">
      <c r="A58" s="79">
        <v>118002</v>
      </c>
      <c r="B58" s="80" t="s">
        <v>1307</v>
      </c>
      <c r="C58" s="78" t="s">
        <v>102</v>
      </c>
      <c r="D58" s="78" t="s">
        <v>102</v>
      </c>
      <c r="E58" s="78" t="s">
        <v>102</v>
      </c>
      <c r="F58" s="78" t="s">
        <v>102</v>
      </c>
      <c r="G58" s="78" t="s">
        <v>102</v>
      </c>
      <c r="H58" s="78" t="s">
        <v>102</v>
      </c>
    </row>
    <row r="59" spans="1:8" x14ac:dyDescent="0.2">
      <c r="A59" s="79">
        <v>118003</v>
      </c>
      <c r="B59" s="80" t="s">
        <v>1308</v>
      </c>
      <c r="C59" s="78" t="s">
        <v>102</v>
      </c>
      <c r="D59" s="78" t="s">
        <v>102</v>
      </c>
      <c r="E59" s="78" t="s">
        <v>102</v>
      </c>
      <c r="F59" s="78" t="s">
        <v>102</v>
      </c>
      <c r="G59" s="78" t="s">
        <v>102</v>
      </c>
      <c r="H59" s="78" t="s">
        <v>102</v>
      </c>
    </row>
    <row r="60" spans="1:8" x14ac:dyDescent="0.2">
      <c r="A60" s="79">
        <v>118004</v>
      </c>
      <c r="B60" s="80" t="s">
        <v>1309</v>
      </c>
      <c r="C60" s="78" t="s">
        <v>102</v>
      </c>
      <c r="D60" s="78" t="s">
        <v>102</v>
      </c>
      <c r="E60" s="78" t="s">
        <v>102</v>
      </c>
      <c r="F60" s="78" t="s">
        <v>102</v>
      </c>
      <c r="G60" s="78" t="s">
        <v>102</v>
      </c>
      <c r="H60" s="78" t="s">
        <v>102</v>
      </c>
    </row>
    <row r="61" spans="1:8" x14ac:dyDescent="0.2">
      <c r="A61" s="79">
        <v>118005</v>
      </c>
      <c r="B61" s="80" t="s">
        <v>1310</v>
      </c>
      <c r="C61" s="78" t="s">
        <v>102</v>
      </c>
      <c r="D61" s="78" t="s">
        <v>102</v>
      </c>
      <c r="E61" s="78" t="s">
        <v>102</v>
      </c>
      <c r="F61" s="78" t="s">
        <v>102</v>
      </c>
      <c r="G61" s="78" t="s">
        <v>102</v>
      </c>
      <c r="H61" s="78" t="s">
        <v>102</v>
      </c>
    </row>
    <row r="62" spans="1:8" x14ac:dyDescent="0.2">
      <c r="A62" s="79">
        <v>118006</v>
      </c>
      <c r="B62" s="80" t="s">
        <v>1311</v>
      </c>
      <c r="C62" s="78" t="s">
        <v>102</v>
      </c>
      <c r="D62" s="78" t="s">
        <v>102</v>
      </c>
      <c r="E62" s="78" t="s">
        <v>102</v>
      </c>
      <c r="F62" s="78" t="s">
        <v>102</v>
      </c>
      <c r="G62" s="78" t="s">
        <v>102</v>
      </c>
      <c r="H62" s="78" t="s">
        <v>102</v>
      </c>
    </row>
    <row r="63" spans="1:8" x14ac:dyDescent="0.2">
      <c r="A63" s="79">
        <v>118007</v>
      </c>
      <c r="B63" s="80" t="s">
        <v>1312</v>
      </c>
      <c r="C63" s="78" t="s">
        <v>102</v>
      </c>
      <c r="D63" s="78" t="s">
        <v>102</v>
      </c>
      <c r="E63" s="78" t="s">
        <v>102</v>
      </c>
      <c r="F63" s="78" t="s">
        <v>102</v>
      </c>
      <c r="G63" s="78" t="s">
        <v>102</v>
      </c>
      <c r="H63" s="78" t="s">
        <v>102</v>
      </c>
    </row>
    <row r="64" spans="1:8" x14ac:dyDescent="0.2">
      <c r="A64" s="79">
        <v>118008</v>
      </c>
      <c r="B64" s="80" t="s">
        <v>1313</v>
      </c>
      <c r="C64" s="78" t="s">
        <v>102</v>
      </c>
      <c r="D64" s="78" t="s">
        <v>102</v>
      </c>
      <c r="E64" s="78" t="s">
        <v>102</v>
      </c>
      <c r="F64" s="78" t="s">
        <v>102</v>
      </c>
      <c r="G64" s="78" t="s">
        <v>102</v>
      </c>
      <c r="H64" s="78" t="s">
        <v>102</v>
      </c>
    </row>
    <row r="65" spans="1:8" x14ac:dyDescent="0.2">
      <c r="A65" s="79">
        <v>118009</v>
      </c>
      <c r="B65" s="80" t="s">
        <v>1092</v>
      </c>
      <c r="C65" s="78" t="s">
        <v>102</v>
      </c>
      <c r="D65" s="78" t="s">
        <v>102</v>
      </c>
      <c r="E65" s="78" t="s">
        <v>102</v>
      </c>
      <c r="F65" s="78" t="s">
        <v>102</v>
      </c>
      <c r="G65" s="78" t="s">
        <v>102</v>
      </c>
      <c r="H65" s="78" t="s">
        <v>102</v>
      </c>
    </row>
    <row r="66" spans="1:8" ht="25.5" x14ac:dyDescent="0.2">
      <c r="A66" s="79">
        <v>118010</v>
      </c>
      <c r="B66" s="80" t="s">
        <v>1093</v>
      </c>
      <c r="C66" s="78" t="s">
        <v>102</v>
      </c>
      <c r="D66" s="78" t="s">
        <v>102</v>
      </c>
      <c r="E66" s="78" t="s">
        <v>102</v>
      </c>
      <c r="F66" s="78" t="s">
        <v>102</v>
      </c>
      <c r="G66" s="78" t="s">
        <v>102</v>
      </c>
      <c r="H66" s="78" t="s">
        <v>102</v>
      </c>
    </row>
    <row r="67" spans="1:8" x14ac:dyDescent="0.2">
      <c r="A67" s="79">
        <v>118011</v>
      </c>
      <c r="B67" s="80" t="s">
        <v>1238</v>
      </c>
      <c r="C67" s="78" t="s">
        <v>102</v>
      </c>
      <c r="D67" s="78" t="s">
        <v>102</v>
      </c>
      <c r="E67" s="78" t="s">
        <v>102</v>
      </c>
      <c r="F67" s="78" t="s">
        <v>102</v>
      </c>
      <c r="G67" s="78" t="s">
        <v>102</v>
      </c>
      <c r="H67" s="78" t="s">
        <v>102</v>
      </c>
    </row>
    <row r="68" spans="1:8" x14ac:dyDescent="0.2">
      <c r="A68" s="79">
        <v>1181</v>
      </c>
      <c r="B68" s="80" t="s">
        <v>859</v>
      </c>
      <c r="C68" s="78" t="s">
        <v>102</v>
      </c>
      <c r="D68" s="78" t="s">
        <v>102</v>
      </c>
      <c r="E68" s="78" t="s">
        <v>102</v>
      </c>
      <c r="F68" s="78" t="s">
        <v>102</v>
      </c>
      <c r="G68" s="78" t="s">
        <v>102</v>
      </c>
      <c r="H68" s="78" t="s">
        <v>102</v>
      </c>
    </row>
    <row r="69" spans="1:8" x14ac:dyDescent="0.2">
      <c r="A69" s="77">
        <v>118101</v>
      </c>
      <c r="B69" s="45" t="s">
        <v>1094</v>
      </c>
      <c r="C69" s="78" t="s">
        <v>102</v>
      </c>
      <c r="D69" s="78" t="s">
        <v>102</v>
      </c>
      <c r="E69" s="78" t="s">
        <v>102</v>
      </c>
      <c r="F69" s="78" t="s">
        <v>102</v>
      </c>
      <c r="G69" s="78" t="s">
        <v>102</v>
      </c>
      <c r="H69" s="78" t="s">
        <v>102</v>
      </c>
    </row>
    <row r="70" spans="1:8" x14ac:dyDescent="0.2">
      <c r="A70" s="79">
        <v>118102</v>
      </c>
      <c r="B70" s="80" t="s">
        <v>1095</v>
      </c>
      <c r="C70" s="78" t="s">
        <v>102</v>
      </c>
      <c r="D70" s="78" t="s">
        <v>102</v>
      </c>
      <c r="E70" s="78" t="s">
        <v>102</v>
      </c>
      <c r="F70" s="78" t="s">
        <v>102</v>
      </c>
      <c r="G70" s="78" t="s">
        <v>102</v>
      </c>
      <c r="H70" s="78" t="s">
        <v>102</v>
      </c>
    </row>
    <row r="71" spans="1:8" x14ac:dyDescent="0.2">
      <c r="A71" s="79">
        <v>1182</v>
      </c>
      <c r="B71" s="80" t="s">
        <v>1096</v>
      </c>
      <c r="C71" s="78" t="s">
        <v>102</v>
      </c>
      <c r="D71" s="78" t="s">
        <v>102</v>
      </c>
      <c r="E71" s="78" t="s">
        <v>102</v>
      </c>
      <c r="F71" s="78" t="s">
        <v>102</v>
      </c>
      <c r="G71" s="78" t="s">
        <v>102</v>
      </c>
      <c r="H71" s="78" t="s">
        <v>102</v>
      </c>
    </row>
    <row r="72" spans="1:8" x14ac:dyDescent="0.2">
      <c r="A72" s="77">
        <v>118201</v>
      </c>
      <c r="B72" s="45" t="s">
        <v>1097</v>
      </c>
      <c r="C72" s="78" t="s">
        <v>102</v>
      </c>
      <c r="D72" s="78" t="s">
        <v>102</v>
      </c>
      <c r="E72" s="78" t="s">
        <v>102</v>
      </c>
      <c r="F72" s="78" t="s">
        <v>102</v>
      </c>
      <c r="G72" s="78" t="s">
        <v>102</v>
      </c>
      <c r="H72" s="78" t="s">
        <v>102</v>
      </c>
    </row>
    <row r="73" spans="1:8" x14ac:dyDescent="0.2">
      <c r="A73" s="79">
        <v>118202</v>
      </c>
      <c r="B73" s="80" t="s">
        <v>1098</v>
      </c>
      <c r="C73" s="78" t="s">
        <v>102</v>
      </c>
      <c r="D73" s="78" t="s">
        <v>102</v>
      </c>
      <c r="E73" s="78" t="s">
        <v>102</v>
      </c>
      <c r="F73" s="78" t="s">
        <v>102</v>
      </c>
      <c r="G73" s="78" t="s">
        <v>102</v>
      </c>
      <c r="H73" s="78" t="s">
        <v>102</v>
      </c>
    </row>
    <row r="74" spans="1:8" x14ac:dyDescent="0.2">
      <c r="A74" s="79">
        <v>118203</v>
      </c>
      <c r="B74" s="80" t="s">
        <v>1099</v>
      </c>
      <c r="C74" s="78" t="s">
        <v>102</v>
      </c>
      <c r="D74" s="78" t="s">
        <v>102</v>
      </c>
      <c r="E74" s="78" t="s">
        <v>102</v>
      </c>
      <c r="F74" s="78" t="s">
        <v>102</v>
      </c>
      <c r="G74" s="78" t="s">
        <v>102</v>
      </c>
      <c r="H74" s="78" t="s">
        <v>102</v>
      </c>
    </row>
    <row r="75" spans="1:8" x14ac:dyDescent="0.2">
      <c r="A75" s="79">
        <v>118204</v>
      </c>
      <c r="B75" s="80" t="s">
        <v>1100</v>
      </c>
      <c r="C75" s="78" t="s">
        <v>102</v>
      </c>
      <c r="D75" s="78" t="s">
        <v>102</v>
      </c>
      <c r="E75" s="78" t="s">
        <v>102</v>
      </c>
      <c r="F75" s="78" t="s">
        <v>102</v>
      </c>
      <c r="G75" s="78" t="s">
        <v>102</v>
      </c>
      <c r="H75" s="78" t="s">
        <v>102</v>
      </c>
    </row>
    <row r="76" spans="1:8" x14ac:dyDescent="0.2">
      <c r="A76" s="79">
        <v>1183</v>
      </c>
      <c r="B76" s="80" t="s">
        <v>1101</v>
      </c>
      <c r="C76" s="78" t="s">
        <v>102</v>
      </c>
      <c r="D76" s="78" t="s">
        <v>102</v>
      </c>
      <c r="E76" s="78" t="s">
        <v>102</v>
      </c>
      <c r="F76" s="78" t="s">
        <v>102</v>
      </c>
      <c r="G76" s="78" t="s">
        <v>102</v>
      </c>
      <c r="H76" s="78" t="s">
        <v>102</v>
      </c>
    </row>
    <row r="77" spans="1:8" x14ac:dyDescent="0.2">
      <c r="A77" s="77">
        <v>118301</v>
      </c>
      <c r="B77" s="45" t="s">
        <v>295</v>
      </c>
      <c r="C77" s="78" t="s">
        <v>102</v>
      </c>
      <c r="D77" s="78" t="s">
        <v>102</v>
      </c>
      <c r="E77" s="78" t="s">
        <v>102</v>
      </c>
      <c r="F77" s="78" t="s">
        <v>102</v>
      </c>
      <c r="G77" s="78" t="s">
        <v>102</v>
      </c>
      <c r="H77" s="78" t="s">
        <v>102</v>
      </c>
    </row>
    <row r="78" spans="1:8" x14ac:dyDescent="0.2">
      <c r="A78" s="79">
        <v>118302</v>
      </c>
      <c r="B78" s="80" t="s">
        <v>297</v>
      </c>
      <c r="C78" s="78" t="s">
        <v>102</v>
      </c>
      <c r="D78" s="78" t="s">
        <v>102</v>
      </c>
      <c r="E78" s="78" t="s">
        <v>102</v>
      </c>
      <c r="F78" s="78" t="s">
        <v>102</v>
      </c>
      <c r="G78" s="78" t="s">
        <v>102</v>
      </c>
      <c r="H78" s="78" t="s">
        <v>102</v>
      </c>
    </row>
    <row r="79" spans="1:8" x14ac:dyDescent="0.2">
      <c r="A79" s="79">
        <v>118303</v>
      </c>
      <c r="B79" s="80" t="s">
        <v>298</v>
      </c>
      <c r="C79" s="78" t="s">
        <v>102</v>
      </c>
      <c r="D79" s="78" t="s">
        <v>102</v>
      </c>
      <c r="E79" s="78" t="s">
        <v>102</v>
      </c>
      <c r="F79" s="78" t="s">
        <v>102</v>
      </c>
      <c r="G79" s="78" t="s">
        <v>102</v>
      </c>
      <c r="H79" s="78" t="s">
        <v>102</v>
      </c>
    </row>
    <row r="80" spans="1:8" x14ac:dyDescent="0.2">
      <c r="A80" s="79">
        <v>118304</v>
      </c>
      <c r="B80" s="80" t="s">
        <v>299</v>
      </c>
      <c r="C80" s="78" t="s">
        <v>102</v>
      </c>
      <c r="D80" s="78" t="s">
        <v>102</v>
      </c>
      <c r="E80" s="78" t="s">
        <v>102</v>
      </c>
      <c r="F80" s="78" t="s">
        <v>102</v>
      </c>
      <c r="G80" s="78" t="s">
        <v>102</v>
      </c>
      <c r="H80" s="78" t="s">
        <v>102</v>
      </c>
    </row>
    <row r="81" spans="1:8" x14ac:dyDescent="0.2">
      <c r="A81" s="79">
        <v>12</v>
      </c>
      <c r="B81" s="80" t="s">
        <v>300</v>
      </c>
      <c r="C81" s="78" t="s">
        <v>102</v>
      </c>
      <c r="D81" s="78" t="s">
        <v>102</v>
      </c>
      <c r="E81" s="78" t="s">
        <v>102</v>
      </c>
      <c r="F81" s="78" t="s">
        <v>102</v>
      </c>
      <c r="G81" s="78" t="s">
        <v>102</v>
      </c>
      <c r="H81" s="78" t="s">
        <v>102</v>
      </c>
    </row>
    <row r="82" spans="1:8" x14ac:dyDescent="0.2">
      <c r="A82" s="77">
        <v>120</v>
      </c>
      <c r="B82" s="45" t="s">
        <v>301</v>
      </c>
      <c r="C82" s="78" t="s">
        <v>102</v>
      </c>
      <c r="D82" s="78" t="s">
        <v>102</v>
      </c>
      <c r="E82" s="78" t="s">
        <v>102</v>
      </c>
      <c r="F82" s="78" t="s">
        <v>102</v>
      </c>
      <c r="G82" s="78" t="s">
        <v>102</v>
      </c>
      <c r="H82" s="78" t="s">
        <v>102</v>
      </c>
    </row>
    <row r="83" spans="1:8" x14ac:dyDescent="0.2">
      <c r="A83" s="77">
        <v>120001</v>
      </c>
      <c r="B83" s="45" t="s">
        <v>1102</v>
      </c>
      <c r="C83" s="78" t="s">
        <v>102</v>
      </c>
      <c r="D83" s="78" t="s">
        <v>102</v>
      </c>
      <c r="E83" s="78" t="s">
        <v>102</v>
      </c>
      <c r="F83" s="78" t="s">
        <v>102</v>
      </c>
      <c r="G83" s="78" t="s">
        <v>102</v>
      </c>
      <c r="H83" s="78" t="s">
        <v>102</v>
      </c>
    </row>
    <row r="84" spans="1:8" x14ac:dyDescent="0.2">
      <c r="A84" s="79">
        <v>120002</v>
      </c>
      <c r="B84" s="80" t="s">
        <v>1103</v>
      </c>
      <c r="C84" s="78" t="s">
        <v>102</v>
      </c>
      <c r="D84" s="78" t="s">
        <v>102</v>
      </c>
      <c r="E84" s="78" t="s">
        <v>102</v>
      </c>
      <c r="F84" s="78" t="s">
        <v>102</v>
      </c>
      <c r="G84" s="78" t="s">
        <v>102</v>
      </c>
      <c r="H84" s="78" t="s">
        <v>102</v>
      </c>
    </row>
    <row r="85" spans="1:8" x14ac:dyDescent="0.2">
      <c r="A85" s="79">
        <v>120003</v>
      </c>
      <c r="B85" s="80" t="s">
        <v>1104</v>
      </c>
      <c r="C85" s="78" t="s">
        <v>102</v>
      </c>
      <c r="D85" s="78" t="s">
        <v>102</v>
      </c>
      <c r="E85" s="78" t="s">
        <v>102</v>
      </c>
      <c r="F85" s="78" t="s">
        <v>102</v>
      </c>
      <c r="G85" s="78" t="s">
        <v>102</v>
      </c>
      <c r="H85" s="78" t="s">
        <v>102</v>
      </c>
    </row>
    <row r="86" spans="1:8" x14ac:dyDescent="0.2">
      <c r="A86" s="79">
        <v>120004</v>
      </c>
      <c r="B86" s="80" t="s">
        <v>1105</v>
      </c>
      <c r="C86" s="78" t="s">
        <v>102</v>
      </c>
      <c r="D86" s="78" t="s">
        <v>102</v>
      </c>
      <c r="E86" s="78" t="s">
        <v>102</v>
      </c>
      <c r="F86" s="78" t="s">
        <v>102</v>
      </c>
      <c r="G86" s="78" t="s">
        <v>102</v>
      </c>
      <c r="H86" s="78" t="s">
        <v>102</v>
      </c>
    </row>
    <row r="87" spans="1:8" x14ac:dyDescent="0.2">
      <c r="A87" s="79">
        <v>1200041</v>
      </c>
      <c r="B87" s="45" t="s">
        <v>1106</v>
      </c>
      <c r="C87" s="78" t="s">
        <v>102</v>
      </c>
      <c r="D87" s="78" t="s">
        <v>102</v>
      </c>
      <c r="E87" s="78" t="s">
        <v>102</v>
      </c>
      <c r="F87" s="78" t="s">
        <v>102</v>
      </c>
      <c r="G87" s="78" t="s">
        <v>102</v>
      </c>
      <c r="H87" s="78" t="s">
        <v>102</v>
      </c>
    </row>
    <row r="88" spans="1:8" x14ac:dyDescent="0.2">
      <c r="A88" s="79">
        <v>1200042</v>
      </c>
      <c r="B88" s="80" t="s">
        <v>1107</v>
      </c>
      <c r="C88" s="78" t="s">
        <v>102</v>
      </c>
      <c r="D88" s="78" t="s">
        <v>102</v>
      </c>
      <c r="E88" s="78" t="s">
        <v>102</v>
      </c>
      <c r="F88" s="78" t="s">
        <v>102</v>
      </c>
      <c r="G88" s="78" t="s">
        <v>102</v>
      </c>
      <c r="H88" s="78" t="s">
        <v>102</v>
      </c>
    </row>
    <row r="89" spans="1:8" x14ac:dyDescent="0.2">
      <c r="A89" s="79">
        <v>1200043</v>
      </c>
      <c r="B89" s="80" t="s">
        <v>1108</v>
      </c>
      <c r="C89" s="78" t="s">
        <v>102</v>
      </c>
      <c r="D89" s="78" t="s">
        <v>102</v>
      </c>
      <c r="E89" s="78" t="s">
        <v>102</v>
      </c>
      <c r="F89" s="78" t="s">
        <v>102</v>
      </c>
      <c r="G89" s="78" t="s">
        <v>102</v>
      </c>
      <c r="H89" s="78" t="s">
        <v>102</v>
      </c>
    </row>
    <row r="90" spans="1:8" x14ac:dyDescent="0.2">
      <c r="A90" s="79">
        <v>1200044</v>
      </c>
      <c r="B90" s="80" t="s">
        <v>878</v>
      </c>
      <c r="C90" s="78" t="s">
        <v>102</v>
      </c>
      <c r="D90" s="78" t="s">
        <v>102</v>
      </c>
      <c r="E90" s="78" t="s">
        <v>102</v>
      </c>
      <c r="F90" s="78" t="s">
        <v>102</v>
      </c>
      <c r="G90" s="78" t="s">
        <v>102</v>
      </c>
      <c r="H90" s="78" t="s">
        <v>102</v>
      </c>
    </row>
    <row r="91" spans="1:8" x14ac:dyDescent="0.2">
      <c r="A91" s="79">
        <v>120005</v>
      </c>
      <c r="B91" s="80" t="s">
        <v>880</v>
      </c>
      <c r="C91" s="78" t="s">
        <v>102</v>
      </c>
      <c r="D91" s="78" t="s">
        <v>102</v>
      </c>
      <c r="E91" s="78" t="s">
        <v>102</v>
      </c>
      <c r="F91" s="78" t="s">
        <v>102</v>
      </c>
      <c r="G91" s="78" t="s">
        <v>102</v>
      </c>
      <c r="H91" s="78" t="s">
        <v>102</v>
      </c>
    </row>
    <row r="92" spans="1:8" x14ac:dyDescent="0.2">
      <c r="A92" s="79">
        <v>120006</v>
      </c>
      <c r="B92" s="80" t="s">
        <v>881</v>
      </c>
      <c r="C92" s="78" t="s">
        <v>102</v>
      </c>
      <c r="D92" s="78" t="s">
        <v>102</v>
      </c>
      <c r="E92" s="78" t="s">
        <v>102</v>
      </c>
      <c r="F92" s="78" t="s">
        <v>102</v>
      </c>
      <c r="G92" s="78" t="s">
        <v>102</v>
      </c>
      <c r="H92" s="78" t="s">
        <v>102</v>
      </c>
    </row>
    <row r="93" spans="1:8" x14ac:dyDescent="0.2">
      <c r="A93" s="79">
        <v>120007</v>
      </c>
      <c r="B93" s="80" t="s">
        <v>882</v>
      </c>
      <c r="C93" s="78" t="s">
        <v>102</v>
      </c>
      <c r="D93" s="78" t="s">
        <v>102</v>
      </c>
      <c r="E93" s="78" t="s">
        <v>102</v>
      </c>
      <c r="F93" s="78" t="s">
        <v>102</v>
      </c>
      <c r="G93" s="78" t="s">
        <v>102</v>
      </c>
      <c r="H93" s="78" t="s">
        <v>102</v>
      </c>
    </row>
    <row r="94" spans="1:8" x14ac:dyDescent="0.2">
      <c r="A94" s="79">
        <v>120008</v>
      </c>
      <c r="B94" s="80" t="s">
        <v>883</v>
      </c>
      <c r="C94" s="78" t="s">
        <v>102</v>
      </c>
      <c r="D94" s="78" t="s">
        <v>102</v>
      </c>
      <c r="E94" s="78" t="s">
        <v>102</v>
      </c>
      <c r="F94" s="78" t="s">
        <v>102</v>
      </c>
      <c r="G94" s="78" t="s">
        <v>102</v>
      </c>
      <c r="H94" s="78" t="s">
        <v>102</v>
      </c>
    </row>
    <row r="95" spans="1:8" x14ac:dyDescent="0.2">
      <c r="A95" s="79">
        <v>120009</v>
      </c>
      <c r="B95" s="80" t="s">
        <v>884</v>
      </c>
      <c r="C95" s="78" t="s">
        <v>102</v>
      </c>
      <c r="D95" s="78" t="s">
        <v>102</v>
      </c>
      <c r="E95" s="78" t="s">
        <v>102</v>
      </c>
      <c r="F95" s="78" t="s">
        <v>102</v>
      </c>
      <c r="G95" s="78" t="s">
        <v>102</v>
      </c>
      <c r="H95" s="78" t="s">
        <v>102</v>
      </c>
    </row>
    <row r="96" spans="1:8" x14ac:dyDescent="0.2">
      <c r="A96" s="79">
        <v>120013</v>
      </c>
      <c r="B96" s="80" t="s">
        <v>1109</v>
      </c>
      <c r="C96" s="78" t="s">
        <v>102</v>
      </c>
      <c r="D96" s="78" t="s">
        <v>102</v>
      </c>
      <c r="E96" s="78" t="s">
        <v>102</v>
      </c>
      <c r="F96" s="78" t="s">
        <v>102</v>
      </c>
      <c r="G96" s="78" t="s">
        <v>102</v>
      </c>
      <c r="H96" s="78" t="s">
        <v>102</v>
      </c>
    </row>
    <row r="97" spans="1:8" x14ac:dyDescent="0.2">
      <c r="A97" s="83">
        <v>120014</v>
      </c>
      <c r="B97" s="80" t="s">
        <v>1110</v>
      </c>
      <c r="C97" s="78" t="s">
        <v>102</v>
      </c>
      <c r="D97" s="78" t="s">
        <v>102</v>
      </c>
      <c r="E97" s="78" t="s">
        <v>102</v>
      </c>
      <c r="F97" s="78" t="s">
        <v>102</v>
      </c>
      <c r="G97" s="78" t="s">
        <v>102</v>
      </c>
      <c r="H97" s="78" t="s">
        <v>102</v>
      </c>
    </row>
    <row r="98" spans="1:8" x14ac:dyDescent="0.2">
      <c r="A98" s="83">
        <v>120015</v>
      </c>
      <c r="B98" s="80" t="s">
        <v>1111</v>
      </c>
      <c r="C98" s="78" t="s">
        <v>102</v>
      </c>
      <c r="D98" s="78" t="s">
        <v>102</v>
      </c>
      <c r="E98" s="78" t="s">
        <v>102</v>
      </c>
      <c r="F98" s="78" t="s">
        <v>102</v>
      </c>
      <c r="G98" s="78" t="s">
        <v>102</v>
      </c>
      <c r="H98" s="78" t="s">
        <v>102</v>
      </c>
    </row>
    <row r="99" spans="1:8" x14ac:dyDescent="0.2">
      <c r="A99" s="83">
        <v>120016</v>
      </c>
      <c r="B99" s="80" t="s">
        <v>1112</v>
      </c>
      <c r="C99" s="78" t="s">
        <v>102</v>
      </c>
      <c r="D99" s="78" t="s">
        <v>102</v>
      </c>
      <c r="E99" s="78" t="s">
        <v>102</v>
      </c>
      <c r="F99" s="78" t="s">
        <v>102</v>
      </c>
      <c r="G99" s="78" t="s">
        <v>102</v>
      </c>
      <c r="H99" s="78" t="s">
        <v>102</v>
      </c>
    </row>
    <row r="100" spans="1:8" x14ac:dyDescent="0.2">
      <c r="A100" s="83">
        <v>121</v>
      </c>
      <c r="B100" s="80" t="s">
        <v>885</v>
      </c>
      <c r="C100" s="78" t="s">
        <v>102</v>
      </c>
      <c r="D100" s="78" t="s">
        <v>102</v>
      </c>
      <c r="E100" s="78" t="s">
        <v>102</v>
      </c>
      <c r="F100" s="78" t="s">
        <v>102</v>
      </c>
      <c r="G100" s="78" t="s">
        <v>102</v>
      </c>
      <c r="H100" s="78" t="s">
        <v>102</v>
      </c>
    </row>
    <row r="101" spans="1:8" x14ac:dyDescent="0.2">
      <c r="A101" s="77">
        <v>121001</v>
      </c>
      <c r="B101" s="45" t="s">
        <v>1113</v>
      </c>
      <c r="C101" s="78" t="s">
        <v>102</v>
      </c>
      <c r="D101" s="78" t="s">
        <v>102</v>
      </c>
      <c r="E101" s="78" t="s">
        <v>102</v>
      </c>
      <c r="F101" s="78" t="s">
        <v>102</v>
      </c>
      <c r="G101" s="78" t="s">
        <v>102</v>
      </c>
      <c r="H101" s="78" t="s">
        <v>102</v>
      </c>
    </row>
    <row r="102" spans="1:8" x14ac:dyDescent="0.2">
      <c r="A102" s="79">
        <v>121002</v>
      </c>
      <c r="B102" s="80" t="s">
        <v>1114</v>
      </c>
      <c r="C102" s="78" t="s">
        <v>102</v>
      </c>
      <c r="D102" s="78" t="s">
        <v>102</v>
      </c>
      <c r="E102" s="78" t="s">
        <v>102</v>
      </c>
      <c r="F102" s="78" t="s">
        <v>102</v>
      </c>
      <c r="G102" s="78" t="s">
        <v>102</v>
      </c>
      <c r="H102" s="78" t="s">
        <v>102</v>
      </c>
    </row>
    <row r="103" spans="1:8" x14ac:dyDescent="0.2">
      <c r="A103" s="79">
        <v>122</v>
      </c>
      <c r="B103" s="80" t="s">
        <v>1115</v>
      </c>
      <c r="C103" s="78" t="s">
        <v>102</v>
      </c>
      <c r="D103" s="78" t="s">
        <v>102</v>
      </c>
      <c r="E103" s="78" t="s">
        <v>102</v>
      </c>
      <c r="F103" s="78" t="s">
        <v>102</v>
      </c>
      <c r="G103" s="78" t="s">
        <v>102</v>
      </c>
      <c r="H103" s="78" t="s">
        <v>102</v>
      </c>
    </row>
    <row r="104" spans="1:8" x14ac:dyDescent="0.2">
      <c r="A104" s="77">
        <v>122001</v>
      </c>
      <c r="B104" s="45" t="s">
        <v>1116</v>
      </c>
      <c r="C104" s="78" t="s">
        <v>102</v>
      </c>
      <c r="D104" s="78" t="s">
        <v>102</v>
      </c>
      <c r="E104" s="78" t="s">
        <v>102</v>
      </c>
      <c r="F104" s="78" t="s">
        <v>102</v>
      </c>
      <c r="G104" s="78" t="s">
        <v>102</v>
      </c>
      <c r="H104" s="78" t="s">
        <v>102</v>
      </c>
    </row>
    <row r="105" spans="1:8" x14ac:dyDescent="0.2">
      <c r="A105" s="79">
        <v>122002</v>
      </c>
      <c r="B105" s="80" t="s">
        <v>1117</v>
      </c>
      <c r="C105" s="78" t="s">
        <v>102</v>
      </c>
      <c r="D105" s="78" t="s">
        <v>102</v>
      </c>
      <c r="E105" s="78" t="s">
        <v>102</v>
      </c>
      <c r="F105" s="78" t="s">
        <v>102</v>
      </c>
      <c r="G105" s="78" t="s">
        <v>102</v>
      </c>
      <c r="H105" s="78" t="s">
        <v>102</v>
      </c>
    </row>
    <row r="106" spans="1:8" x14ac:dyDescent="0.2">
      <c r="A106" s="79">
        <v>123</v>
      </c>
      <c r="B106" s="80" t="s">
        <v>1118</v>
      </c>
      <c r="C106" s="78" t="s">
        <v>102</v>
      </c>
      <c r="D106" s="78" t="s">
        <v>102</v>
      </c>
      <c r="E106" s="78" t="s">
        <v>102</v>
      </c>
      <c r="F106" s="78" t="s">
        <v>102</v>
      </c>
      <c r="G106" s="78" t="s">
        <v>102</v>
      </c>
      <c r="H106" s="78" t="s">
        <v>102</v>
      </c>
    </row>
    <row r="107" spans="1:8" x14ac:dyDescent="0.2">
      <c r="A107" s="77">
        <v>123001</v>
      </c>
      <c r="B107" s="45" t="s">
        <v>1119</v>
      </c>
      <c r="C107" s="78" t="s">
        <v>102</v>
      </c>
      <c r="D107" s="78" t="s">
        <v>102</v>
      </c>
      <c r="E107" s="78" t="s">
        <v>102</v>
      </c>
      <c r="F107" s="78" t="s">
        <v>102</v>
      </c>
      <c r="G107" s="78" t="s">
        <v>102</v>
      </c>
      <c r="H107" s="78" t="s">
        <v>102</v>
      </c>
    </row>
    <row r="108" spans="1:8" x14ac:dyDescent="0.2">
      <c r="A108" s="79">
        <v>123002</v>
      </c>
      <c r="B108" s="80" t="s">
        <v>1120</v>
      </c>
      <c r="C108" s="78" t="s">
        <v>102</v>
      </c>
      <c r="D108" s="78" t="s">
        <v>102</v>
      </c>
      <c r="E108" s="78" t="s">
        <v>102</v>
      </c>
      <c r="F108" s="78" t="s">
        <v>102</v>
      </c>
      <c r="G108" s="78" t="s">
        <v>102</v>
      </c>
      <c r="H108" s="78" t="s">
        <v>102</v>
      </c>
    </row>
    <row r="109" spans="1:8" x14ac:dyDescent="0.2">
      <c r="A109" s="79">
        <v>123003</v>
      </c>
      <c r="B109" s="80" t="s">
        <v>1121</v>
      </c>
      <c r="C109" s="78" t="s">
        <v>102</v>
      </c>
      <c r="D109" s="78" t="s">
        <v>102</v>
      </c>
      <c r="E109" s="78" t="s">
        <v>102</v>
      </c>
      <c r="F109" s="78" t="s">
        <v>102</v>
      </c>
      <c r="G109" s="78" t="s">
        <v>102</v>
      </c>
      <c r="H109" s="78" t="s">
        <v>102</v>
      </c>
    </row>
    <row r="110" spans="1:8" x14ac:dyDescent="0.2">
      <c r="A110" s="79">
        <v>123004</v>
      </c>
      <c r="B110" s="80" t="s">
        <v>1122</v>
      </c>
      <c r="C110" s="78" t="s">
        <v>102</v>
      </c>
      <c r="D110" s="78" t="s">
        <v>102</v>
      </c>
      <c r="E110" s="78" t="s">
        <v>102</v>
      </c>
      <c r="F110" s="78" t="s">
        <v>102</v>
      </c>
      <c r="G110" s="78" t="s">
        <v>102</v>
      </c>
      <c r="H110" s="78" t="s">
        <v>102</v>
      </c>
    </row>
    <row r="111" spans="1:8" x14ac:dyDescent="0.2">
      <c r="A111" s="79">
        <v>4</v>
      </c>
      <c r="B111" s="80" t="s">
        <v>1086</v>
      </c>
      <c r="C111" s="78" t="s">
        <v>102</v>
      </c>
      <c r="D111" s="78" t="s">
        <v>102</v>
      </c>
      <c r="E111" s="78" t="s">
        <v>102</v>
      </c>
      <c r="F111" s="78" t="s">
        <v>102</v>
      </c>
      <c r="G111" s="78" t="s">
        <v>102</v>
      </c>
      <c r="H111" s="78" t="s">
        <v>102</v>
      </c>
    </row>
    <row r="112" spans="1:8" x14ac:dyDescent="0.2">
      <c r="A112" s="84">
        <v>140001</v>
      </c>
      <c r="B112" s="45" t="s">
        <v>462</v>
      </c>
      <c r="C112" s="78" t="s">
        <v>102</v>
      </c>
      <c r="D112" s="78" t="s">
        <v>102</v>
      </c>
      <c r="E112" s="78" t="s">
        <v>102</v>
      </c>
      <c r="F112" s="78" t="s">
        <v>102</v>
      </c>
      <c r="G112" s="78" t="s">
        <v>102</v>
      </c>
      <c r="H112" s="78" t="s">
        <v>102</v>
      </c>
    </row>
    <row r="113" spans="1:8" x14ac:dyDescent="0.2">
      <c r="A113" s="79">
        <v>140002</v>
      </c>
      <c r="B113" s="80" t="s">
        <v>463</v>
      </c>
      <c r="C113" s="78" t="s">
        <v>102</v>
      </c>
      <c r="D113" s="78" t="s">
        <v>102</v>
      </c>
      <c r="E113" s="78" t="s">
        <v>102</v>
      </c>
      <c r="F113" s="78" t="s">
        <v>102</v>
      </c>
      <c r="G113" s="78" t="s">
        <v>102</v>
      </c>
      <c r="H113" s="78" t="s">
        <v>102</v>
      </c>
    </row>
    <row r="114" spans="1:8" x14ac:dyDescent="0.2">
      <c r="A114" s="79">
        <v>140003</v>
      </c>
      <c r="B114" s="80" t="s">
        <v>464</v>
      </c>
      <c r="C114" s="78" t="s">
        <v>102</v>
      </c>
      <c r="D114" s="78" t="s">
        <v>102</v>
      </c>
      <c r="E114" s="78" t="s">
        <v>102</v>
      </c>
      <c r="F114" s="78" t="s">
        <v>102</v>
      </c>
      <c r="G114" s="78" t="s">
        <v>102</v>
      </c>
      <c r="H114" s="78" t="s">
        <v>102</v>
      </c>
    </row>
    <row r="115" spans="1:8" x14ac:dyDescent="0.2">
      <c r="A115" s="79">
        <v>140004</v>
      </c>
      <c r="B115" s="80" t="s">
        <v>446</v>
      </c>
      <c r="C115" s="78" t="s">
        <v>102</v>
      </c>
      <c r="D115" s="78" t="s">
        <v>102</v>
      </c>
      <c r="E115" s="78" t="s">
        <v>102</v>
      </c>
      <c r="F115" s="78" t="s">
        <v>102</v>
      </c>
      <c r="G115" s="78" t="s">
        <v>102</v>
      </c>
      <c r="H115" s="78" t="s">
        <v>102</v>
      </c>
    </row>
    <row r="116" spans="1:8" x14ac:dyDescent="0.2">
      <c r="A116" s="79">
        <v>140005</v>
      </c>
      <c r="B116" s="80" t="s">
        <v>641</v>
      </c>
      <c r="C116" s="78" t="s">
        <v>102</v>
      </c>
      <c r="D116" s="78" t="s">
        <v>102</v>
      </c>
      <c r="E116" s="78" t="s">
        <v>102</v>
      </c>
      <c r="F116" s="78" t="s">
        <v>102</v>
      </c>
      <c r="G116" s="78" t="s">
        <v>102</v>
      </c>
      <c r="H116" s="78" t="s">
        <v>102</v>
      </c>
    </row>
    <row r="117" spans="1:8" x14ac:dyDescent="0.2">
      <c r="A117" s="79">
        <v>140006</v>
      </c>
      <c r="B117" s="80" t="s">
        <v>642</v>
      </c>
      <c r="C117" s="78" t="s">
        <v>102</v>
      </c>
      <c r="D117" s="78" t="s">
        <v>102</v>
      </c>
      <c r="E117" s="78" t="s">
        <v>102</v>
      </c>
      <c r="F117" s="78" t="s">
        <v>102</v>
      </c>
      <c r="G117" s="78" t="s">
        <v>102</v>
      </c>
      <c r="H117" s="78" t="s">
        <v>102</v>
      </c>
    </row>
    <row r="118" spans="1:8" x14ac:dyDescent="0.2">
      <c r="A118" s="79">
        <v>140007</v>
      </c>
      <c r="B118" s="80" t="s">
        <v>643</v>
      </c>
      <c r="C118" s="78" t="s">
        <v>102</v>
      </c>
      <c r="D118" s="78" t="s">
        <v>102</v>
      </c>
      <c r="E118" s="78" t="s">
        <v>102</v>
      </c>
      <c r="F118" s="78" t="s">
        <v>102</v>
      </c>
      <c r="G118" s="78" t="s">
        <v>102</v>
      </c>
      <c r="H118" s="78" t="s">
        <v>102</v>
      </c>
    </row>
    <row r="119" spans="1:8" x14ac:dyDescent="0.2">
      <c r="A119" s="83">
        <v>140008</v>
      </c>
      <c r="B119" s="80" t="s">
        <v>644</v>
      </c>
      <c r="C119" s="78" t="s">
        <v>102</v>
      </c>
      <c r="D119" s="78" t="s">
        <v>102</v>
      </c>
      <c r="E119" s="78" t="s">
        <v>102</v>
      </c>
      <c r="F119" s="78" t="s">
        <v>102</v>
      </c>
      <c r="G119" s="78" t="s">
        <v>102</v>
      </c>
      <c r="H119" s="78" t="s">
        <v>102</v>
      </c>
    </row>
    <row r="120" spans="1:8" x14ac:dyDescent="0.2">
      <c r="A120" s="83">
        <v>124</v>
      </c>
      <c r="B120" s="80" t="s">
        <v>1123</v>
      </c>
      <c r="C120" s="78" t="s">
        <v>102</v>
      </c>
      <c r="D120" s="78" t="s">
        <v>102</v>
      </c>
      <c r="E120" s="78" t="s">
        <v>102</v>
      </c>
      <c r="F120" s="78" t="s">
        <v>102</v>
      </c>
      <c r="G120" s="78" t="s">
        <v>102</v>
      </c>
      <c r="H120" s="78" t="s">
        <v>102</v>
      </c>
    </row>
    <row r="121" spans="1:8" x14ac:dyDescent="0.2">
      <c r="A121" s="84">
        <v>141001</v>
      </c>
      <c r="B121" s="45" t="s">
        <v>1124</v>
      </c>
      <c r="C121" s="78" t="s">
        <v>102</v>
      </c>
      <c r="D121" s="78" t="s">
        <v>102</v>
      </c>
      <c r="E121" s="78" t="s">
        <v>102</v>
      </c>
      <c r="F121" s="78" t="s">
        <v>102</v>
      </c>
      <c r="G121" s="78" t="s">
        <v>102</v>
      </c>
      <c r="H121" s="78" t="s">
        <v>102</v>
      </c>
    </row>
    <row r="122" spans="1:8" x14ac:dyDescent="0.2">
      <c r="A122" s="83">
        <v>13</v>
      </c>
      <c r="B122" s="80" t="s">
        <v>888</v>
      </c>
      <c r="C122" s="78" t="s">
        <v>102</v>
      </c>
      <c r="D122" s="78" t="s">
        <v>102</v>
      </c>
      <c r="E122" s="78" t="s">
        <v>102</v>
      </c>
      <c r="F122" s="78" t="s">
        <v>102</v>
      </c>
      <c r="G122" s="78" t="s">
        <v>102</v>
      </c>
      <c r="H122" s="78" t="s">
        <v>102</v>
      </c>
    </row>
    <row r="123" spans="1:8" x14ac:dyDescent="0.2">
      <c r="A123" s="77">
        <v>1310</v>
      </c>
      <c r="B123" s="45" t="s">
        <v>1125</v>
      </c>
      <c r="C123" s="78" t="s">
        <v>102</v>
      </c>
      <c r="D123" s="78" t="s">
        <v>102</v>
      </c>
      <c r="E123" s="78" t="s">
        <v>102</v>
      </c>
      <c r="F123" s="78" t="s">
        <v>102</v>
      </c>
      <c r="G123" s="78" t="s">
        <v>102</v>
      </c>
      <c r="H123" s="78" t="s">
        <v>102</v>
      </c>
    </row>
    <row r="124" spans="1:8" x14ac:dyDescent="0.2">
      <c r="A124" s="77">
        <v>131001</v>
      </c>
      <c r="B124" s="45" t="s">
        <v>1126</v>
      </c>
      <c r="C124" s="78" t="s">
        <v>102</v>
      </c>
      <c r="D124" s="78" t="s">
        <v>102</v>
      </c>
      <c r="E124" s="78" t="s">
        <v>102</v>
      </c>
      <c r="F124" s="78" t="s">
        <v>102</v>
      </c>
      <c r="G124" s="78" t="s">
        <v>102</v>
      </c>
      <c r="H124" s="78" t="s">
        <v>102</v>
      </c>
    </row>
    <row r="125" spans="1:8" x14ac:dyDescent="0.2">
      <c r="A125" s="79">
        <v>131002</v>
      </c>
      <c r="B125" s="80" t="s">
        <v>1127</v>
      </c>
      <c r="C125" s="78" t="s">
        <v>102</v>
      </c>
      <c r="D125" s="78" t="s">
        <v>102</v>
      </c>
      <c r="E125" s="78" t="s">
        <v>102</v>
      </c>
      <c r="F125" s="78" t="s">
        <v>102</v>
      </c>
      <c r="G125" s="78" t="s">
        <v>102</v>
      </c>
      <c r="H125" s="78" t="s">
        <v>102</v>
      </c>
    </row>
    <row r="126" spans="1:8" x14ac:dyDescent="0.2">
      <c r="A126" s="79">
        <v>131003</v>
      </c>
      <c r="B126" s="80" t="s">
        <v>1128</v>
      </c>
      <c r="C126" s="78" t="s">
        <v>102</v>
      </c>
      <c r="D126" s="78" t="s">
        <v>102</v>
      </c>
      <c r="E126" s="78" t="s">
        <v>102</v>
      </c>
      <c r="F126" s="78" t="s">
        <v>102</v>
      </c>
      <c r="G126" s="78" t="s">
        <v>102</v>
      </c>
      <c r="H126" s="78" t="s">
        <v>102</v>
      </c>
    </row>
    <row r="127" spans="1:8" x14ac:dyDescent="0.2">
      <c r="A127" s="79">
        <v>131004</v>
      </c>
      <c r="B127" s="80" t="s">
        <v>1129</v>
      </c>
      <c r="C127" s="78" t="s">
        <v>102</v>
      </c>
      <c r="D127" s="78" t="s">
        <v>102</v>
      </c>
      <c r="E127" s="78" t="s">
        <v>102</v>
      </c>
      <c r="F127" s="78" t="s">
        <v>102</v>
      </c>
      <c r="G127" s="78" t="s">
        <v>102</v>
      </c>
      <c r="H127" s="78" t="s">
        <v>102</v>
      </c>
    </row>
    <row r="128" spans="1:8" x14ac:dyDescent="0.2">
      <c r="A128" s="79">
        <v>131005</v>
      </c>
      <c r="B128" s="80" t="s">
        <v>1130</v>
      </c>
      <c r="C128" s="78" t="s">
        <v>102</v>
      </c>
      <c r="D128" s="78" t="s">
        <v>102</v>
      </c>
      <c r="E128" s="78" t="s">
        <v>102</v>
      </c>
      <c r="F128" s="78" t="s">
        <v>102</v>
      </c>
      <c r="G128" s="78" t="s">
        <v>102</v>
      </c>
      <c r="H128" s="78" t="s">
        <v>102</v>
      </c>
    </row>
    <row r="129" spans="1:8" x14ac:dyDescent="0.2">
      <c r="A129" s="79">
        <v>131006</v>
      </c>
      <c r="B129" s="80" t="s">
        <v>1131</v>
      </c>
      <c r="C129" s="78" t="s">
        <v>102</v>
      </c>
      <c r="D129" s="78" t="s">
        <v>102</v>
      </c>
      <c r="E129" s="78" t="s">
        <v>102</v>
      </c>
      <c r="F129" s="78" t="s">
        <v>102</v>
      </c>
      <c r="G129" s="78" t="s">
        <v>102</v>
      </c>
      <c r="H129" s="78" t="s">
        <v>102</v>
      </c>
    </row>
    <row r="130" spans="1:8" x14ac:dyDescent="0.2">
      <c r="A130" s="79">
        <v>131007</v>
      </c>
      <c r="B130" s="80" t="s">
        <v>1132</v>
      </c>
      <c r="C130" s="78" t="s">
        <v>102</v>
      </c>
      <c r="D130" s="78" t="s">
        <v>102</v>
      </c>
      <c r="E130" s="78" t="s">
        <v>102</v>
      </c>
      <c r="F130" s="78" t="s">
        <v>102</v>
      </c>
      <c r="G130" s="78" t="s">
        <v>102</v>
      </c>
      <c r="H130" s="78" t="s">
        <v>102</v>
      </c>
    </row>
    <row r="131" spans="1:8" x14ac:dyDescent="0.2">
      <c r="A131" s="79">
        <v>131008</v>
      </c>
      <c r="B131" s="80" t="s">
        <v>1133</v>
      </c>
      <c r="C131" s="78" t="s">
        <v>102</v>
      </c>
      <c r="D131" s="78" t="s">
        <v>102</v>
      </c>
      <c r="E131" s="78" t="s">
        <v>102</v>
      </c>
      <c r="F131" s="78" t="s">
        <v>102</v>
      </c>
      <c r="G131" s="78" t="s">
        <v>102</v>
      </c>
      <c r="H131" s="78" t="s">
        <v>102</v>
      </c>
    </row>
    <row r="132" spans="1:8" x14ac:dyDescent="0.2">
      <c r="A132" s="79">
        <v>131009</v>
      </c>
      <c r="B132" s="80" t="s">
        <v>1134</v>
      </c>
      <c r="C132" s="78" t="s">
        <v>102</v>
      </c>
      <c r="D132" s="78" t="s">
        <v>102</v>
      </c>
      <c r="E132" s="78" t="s">
        <v>102</v>
      </c>
      <c r="F132" s="78" t="s">
        <v>102</v>
      </c>
      <c r="G132" s="78" t="s">
        <v>102</v>
      </c>
      <c r="H132" s="78" t="s">
        <v>102</v>
      </c>
    </row>
    <row r="133" spans="1:8" x14ac:dyDescent="0.2">
      <c r="A133" s="79">
        <v>1311</v>
      </c>
      <c r="B133" s="80" t="s">
        <v>1135</v>
      </c>
      <c r="C133" s="78" t="s">
        <v>102</v>
      </c>
      <c r="D133" s="78" t="s">
        <v>102</v>
      </c>
      <c r="E133" s="78" t="s">
        <v>102</v>
      </c>
      <c r="F133" s="78" t="s">
        <v>102</v>
      </c>
      <c r="G133" s="78" t="s">
        <v>102</v>
      </c>
      <c r="H133" s="78" t="s">
        <v>102</v>
      </c>
    </row>
    <row r="134" spans="1:8" x14ac:dyDescent="0.2">
      <c r="A134" s="77">
        <v>131101</v>
      </c>
      <c r="B134" s="45" t="s">
        <v>1136</v>
      </c>
      <c r="C134" s="78" t="s">
        <v>102</v>
      </c>
      <c r="D134" s="78" t="s">
        <v>102</v>
      </c>
      <c r="E134" s="78" t="s">
        <v>102</v>
      </c>
      <c r="F134" s="78" t="s">
        <v>102</v>
      </c>
      <c r="G134" s="78" t="s">
        <v>102</v>
      </c>
      <c r="H134" s="78" t="s">
        <v>102</v>
      </c>
    </row>
    <row r="135" spans="1:8" ht="25.5" x14ac:dyDescent="0.2">
      <c r="A135" s="79">
        <v>131102</v>
      </c>
      <c r="B135" s="80" t="s">
        <v>1137</v>
      </c>
      <c r="C135" s="78" t="s">
        <v>102</v>
      </c>
      <c r="D135" s="78" t="s">
        <v>102</v>
      </c>
      <c r="E135" s="78" t="s">
        <v>102</v>
      </c>
      <c r="F135" s="78" t="s">
        <v>102</v>
      </c>
      <c r="G135" s="78" t="s">
        <v>102</v>
      </c>
      <c r="H135" s="78" t="s">
        <v>102</v>
      </c>
    </row>
    <row r="136" spans="1:8" ht="25.5" x14ac:dyDescent="0.2">
      <c r="A136" s="79">
        <v>131103</v>
      </c>
      <c r="B136" s="80" t="s">
        <v>1138</v>
      </c>
      <c r="C136" s="78" t="s">
        <v>102</v>
      </c>
      <c r="D136" s="78" t="s">
        <v>102</v>
      </c>
      <c r="E136" s="78" t="s">
        <v>102</v>
      </c>
      <c r="F136" s="78" t="s">
        <v>102</v>
      </c>
      <c r="G136" s="78" t="s">
        <v>102</v>
      </c>
      <c r="H136" s="78" t="s">
        <v>102</v>
      </c>
    </row>
    <row r="137" spans="1:8" ht="25.5" x14ac:dyDescent="0.2">
      <c r="A137" s="79">
        <v>131104</v>
      </c>
      <c r="B137" s="80" t="s">
        <v>1139</v>
      </c>
      <c r="C137" s="78" t="s">
        <v>102</v>
      </c>
      <c r="D137" s="78" t="s">
        <v>102</v>
      </c>
      <c r="E137" s="78" t="s">
        <v>102</v>
      </c>
      <c r="F137" s="78" t="s">
        <v>102</v>
      </c>
      <c r="G137" s="78" t="s">
        <v>102</v>
      </c>
      <c r="H137" s="78" t="s">
        <v>102</v>
      </c>
    </row>
    <row r="138" spans="1:8" ht="25.5" x14ac:dyDescent="0.2">
      <c r="A138" s="79">
        <v>131105</v>
      </c>
      <c r="B138" s="80" t="s">
        <v>1140</v>
      </c>
      <c r="C138" s="78" t="s">
        <v>102</v>
      </c>
      <c r="D138" s="78" t="s">
        <v>102</v>
      </c>
      <c r="E138" s="78" t="s">
        <v>102</v>
      </c>
      <c r="F138" s="78" t="s">
        <v>102</v>
      </c>
      <c r="G138" s="78" t="s">
        <v>102</v>
      </c>
      <c r="H138" s="78" t="s">
        <v>102</v>
      </c>
    </row>
    <row r="139" spans="1:8" x14ac:dyDescent="0.2">
      <c r="A139" s="79">
        <v>131106</v>
      </c>
      <c r="B139" s="80" t="s">
        <v>1141</v>
      </c>
      <c r="C139" s="78" t="s">
        <v>102</v>
      </c>
      <c r="D139" s="78" t="s">
        <v>102</v>
      </c>
      <c r="E139" s="78" t="s">
        <v>102</v>
      </c>
      <c r="F139" s="78" t="s">
        <v>102</v>
      </c>
      <c r="G139" s="78" t="s">
        <v>102</v>
      </c>
      <c r="H139" s="78" t="s">
        <v>102</v>
      </c>
    </row>
    <row r="140" spans="1:8" x14ac:dyDescent="0.2">
      <c r="A140" s="79">
        <v>1320</v>
      </c>
      <c r="B140" s="80" t="s">
        <v>1142</v>
      </c>
      <c r="C140" s="78" t="s">
        <v>102</v>
      </c>
      <c r="D140" s="78" t="s">
        <v>102</v>
      </c>
      <c r="E140" s="78" t="s">
        <v>102</v>
      </c>
      <c r="F140" s="78" t="s">
        <v>102</v>
      </c>
      <c r="G140" s="78" t="s">
        <v>102</v>
      </c>
      <c r="H140" s="78" t="s">
        <v>102</v>
      </c>
    </row>
    <row r="141" spans="1:8" x14ac:dyDescent="0.2">
      <c r="A141" s="77">
        <v>132001</v>
      </c>
      <c r="B141" s="45" t="s">
        <v>1143</v>
      </c>
      <c r="C141" s="78" t="s">
        <v>102</v>
      </c>
      <c r="D141" s="78" t="s">
        <v>102</v>
      </c>
      <c r="E141" s="78" t="s">
        <v>102</v>
      </c>
      <c r="F141" s="78" t="s">
        <v>102</v>
      </c>
      <c r="G141" s="78" t="s">
        <v>102</v>
      </c>
      <c r="H141" s="78" t="s">
        <v>102</v>
      </c>
    </row>
    <row r="142" spans="1:8" x14ac:dyDescent="0.2">
      <c r="A142" s="79">
        <v>132002</v>
      </c>
      <c r="B142" s="80" t="s">
        <v>1127</v>
      </c>
      <c r="C142" s="78" t="s">
        <v>102</v>
      </c>
      <c r="D142" s="78" t="s">
        <v>102</v>
      </c>
      <c r="E142" s="78" t="s">
        <v>102</v>
      </c>
      <c r="F142" s="78" t="s">
        <v>102</v>
      </c>
      <c r="G142" s="78" t="s">
        <v>102</v>
      </c>
      <c r="H142" s="78" t="s">
        <v>102</v>
      </c>
    </row>
    <row r="143" spans="1:8" ht="25.5" x14ac:dyDescent="0.2">
      <c r="A143" s="79">
        <v>132003</v>
      </c>
      <c r="B143" s="80" t="s">
        <v>1144</v>
      </c>
      <c r="C143" s="78" t="s">
        <v>102</v>
      </c>
      <c r="D143" s="78" t="s">
        <v>102</v>
      </c>
      <c r="E143" s="78" t="s">
        <v>102</v>
      </c>
      <c r="F143" s="78" t="s">
        <v>102</v>
      </c>
      <c r="G143" s="78" t="s">
        <v>102</v>
      </c>
      <c r="H143" s="78" t="s">
        <v>102</v>
      </c>
    </row>
    <row r="144" spans="1:8" x14ac:dyDescent="0.2">
      <c r="A144" s="79">
        <v>132004</v>
      </c>
      <c r="B144" s="80" t="s">
        <v>1145</v>
      </c>
      <c r="C144" s="78" t="s">
        <v>102</v>
      </c>
      <c r="D144" s="78" t="s">
        <v>102</v>
      </c>
      <c r="E144" s="78" t="s">
        <v>102</v>
      </c>
      <c r="F144" s="78" t="s">
        <v>102</v>
      </c>
      <c r="G144" s="78" t="s">
        <v>102</v>
      </c>
      <c r="H144" s="78" t="s">
        <v>102</v>
      </c>
    </row>
    <row r="145" spans="1:8" x14ac:dyDescent="0.2">
      <c r="A145" s="79">
        <v>132005</v>
      </c>
      <c r="B145" s="80" t="s">
        <v>1146</v>
      </c>
      <c r="C145" s="78" t="s">
        <v>102</v>
      </c>
      <c r="D145" s="78" t="s">
        <v>102</v>
      </c>
      <c r="E145" s="78" t="s">
        <v>102</v>
      </c>
      <c r="F145" s="78" t="s">
        <v>102</v>
      </c>
      <c r="G145" s="78" t="s">
        <v>102</v>
      </c>
      <c r="H145" s="78" t="s">
        <v>102</v>
      </c>
    </row>
    <row r="146" spans="1:8" x14ac:dyDescent="0.2">
      <c r="A146" s="79">
        <v>132006</v>
      </c>
      <c r="B146" s="80" t="s">
        <v>1147</v>
      </c>
      <c r="C146" s="78" t="s">
        <v>102</v>
      </c>
      <c r="D146" s="78" t="s">
        <v>102</v>
      </c>
      <c r="E146" s="78" t="s">
        <v>102</v>
      </c>
      <c r="F146" s="78" t="s">
        <v>102</v>
      </c>
      <c r="G146" s="78" t="s">
        <v>102</v>
      </c>
      <c r="H146" s="78" t="s">
        <v>102</v>
      </c>
    </row>
    <row r="147" spans="1:8" x14ac:dyDescent="0.2">
      <c r="A147" s="79">
        <v>132007</v>
      </c>
      <c r="B147" s="80" t="s">
        <v>1148</v>
      </c>
      <c r="C147" s="78" t="s">
        <v>102</v>
      </c>
      <c r="D147" s="78" t="s">
        <v>102</v>
      </c>
      <c r="E147" s="78" t="s">
        <v>102</v>
      </c>
      <c r="F147" s="78" t="s">
        <v>102</v>
      </c>
      <c r="G147" s="78" t="s">
        <v>102</v>
      </c>
      <c r="H147" s="78" t="s">
        <v>102</v>
      </c>
    </row>
    <row r="148" spans="1:8" x14ac:dyDescent="0.2">
      <c r="A148" s="79">
        <v>1330</v>
      </c>
      <c r="B148" s="80" t="s">
        <v>1149</v>
      </c>
      <c r="C148" s="78" t="s">
        <v>102</v>
      </c>
      <c r="D148" s="78" t="s">
        <v>102</v>
      </c>
      <c r="E148" s="78" t="s">
        <v>102</v>
      </c>
      <c r="F148" s="78" t="s">
        <v>102</v>
      </c>
      <c r="G148" s="78" t="s">
        <v>102</v>
      </c>
      <c r="H148" s="78" t="s">
        <v>102</v>
      </c>
    </row>
    <row r="149" spans="1:8" x14ac:dyDescent="0.2">
      <c r="A149" s="77">
        <v>133001</v>
      </c>
      <c r="B149" s="45" t="s">
        <v>1126</v>
      </c>
      <c r="C149" s="78" t="s">
        <v>102</v>
      </c>
      <c r="D149" s="78" t="s">
        <v>102</v>
      </c>
      <c r="E149" s="78" t="s">
        <v>102</v>
      </c>
      <c r="F149" s="78" t="s">
        <v>102</v>
      </c>
      <c r="G149" s="78" t="s">
        <v>102</v>
      </c>
      <c r="H149" s="78" t="s">
        <v>102</v>
      </c>
    </row>
    <row r="150" spans="1:8" x14ac:dyDescent="0.2">
      <c r="A150" s="79">
        <v>133002</v>
      </c>
      <c r="B150" s="80" t="s">
        <v>1128</v>
      </c>
      <c r="C150" s="78" t="s">
        <v>102</v>
      </c>
      <c r="D150" s="78" t="s">
        <v>102</v>
      </c>
      <c r="E150" s="78" t="s">
        <v>102</v>
      </c>
      <c r="F150" s="78" t="s">
        <v>102</v>
      </c>
      <c r="G150" s="78" t="s">
        <v>102</v>
      </c>
      <c r="H150" s="78" t="s">
        <v>102</v>
      </c>
    </row>
    <row r="151" spans="1:8" x14ac:dyDescent="0.2">
      <c r="A151" s="79">
        <v>133003</v>
      </c>
      <c r="B151" s="80" t="s">
        <v>1150</v>
      </c>
      <c r="C151" s="78" t="s">
        <v>102</v>
      </c>
      <c r="D151" s="78" t="s">
        <v>102</v>
      </c>
      <c r="E151" s="78" t="s">
        <v>102</v>
      </c>
      <c r="F151" s="78" t="s">
        <v>102</v>
      </c>
      <c r="G151" s="78" t="s">
        <v>102</v>
      </c>
      <c r="H151" s="78" t="s">
        <v>102</v>
      </c>
    </row>
    <row r="152" spans="1:8" x14ac:dyDescent="0.2">
      <c r="A152" s="79">
        <v>133004</v>
      </c>
      <c r="B152" s="80" t="s">
        <v>1151</v>
      </c>
      <c r="C152" s="78" t="s">
        <v>102</v>
      </c>
      <c r="D152" s="78" t="s">
        <v>102</v>
      </c>
      <c r="E152" s="78" t="s">
        <v>102</v>
      </c>
      <c r="F152" s="78" t="s">
        <v>102</v>
      </c>
      <c r="G152" s="78" t="s">
        <v>102</v>
      </c>
      <c r="H152" s="78" t="s">
        <v>102</v>
      </c>
    </row>
    <row r="153" spans="1:8" x14ac:dyDescent="0.2">
      <c r="A153" s="79">
        <v>133005</v>
      </c>
      <c r="B153" s="80" t="s">
        <v>1152</v>
      </c>
      <c r="C153" s="78" t="s">
        <v>102</v>
      </c>
      <c r="D153" s="78" t="s">
        <v>102</v>
      </c>
      <c r="E153" s="78" t="s">
        <v>102</v>
      </c>
      <c r="F153" s="78" t="s">
        <v>102</v>
      </c>
      <c r="G153" s="78" t="s">
        <v>102</v>
      </c>
      <c r="H153" s="78" t="s">
        <v>102</v>
      </c>
    </row>
    <row r="154" spans="1:8" x14ac:dyDescent="0.2">
      <c r="A154" s="79">
        <v>1340</v>
      </c>
      <c r="B154" s="80" t="s">
        <v>1153</v>
      </c>
      <c r="C154" s="78" t="s">
        <v>102</v>
      </c>
      <c r="D154" s="78" t="s">
        <v>102</v>
      </c>
      <c r="E154" s="78" t="s">
        <v>102</v>
      </c>
      <c r="F154" s="78" t="s">
        <v>102</v>
      </c>
      <c r="G154" s="78" t="s">
        <v>102</v>
      </c>
      <c r="H154" s="78" t="s">
        <v>102</v>
      </c>
    </row>
    <row r="155" spans="1:8" x14ac:dyDescent="0.2">
      <c r="A155" s="77">
        <v>134001</v>
      </c>
      <c r="B155" s="45" t="s">
        <v>1154</v>
      </c>
      <c r="C155" s="78" t="s">
        <v>102</v>
      </c>
      <c r="D155" s="78" t="s">
        <v>102</v>
      </c>
      <c r="E155" s="78" t="s">
        <v>102</v>
      </c>
      <c r="F155" s="78" t="s">
        <v>102</v>
      </c>
      <c r="G155" s="78" t="s">
        <v>102</v>
      </c>
      <c r="H155" s="78" t="s">
        <v>102</v>
      </c>
    </row>
    <row r="156" spans="1:8" x14ac:dyDescent="0.2">
      <c r="A156" s="79">
        <v>134002</v>
      </c>
      <c r="B156" s="80" t="s">
        <v>1155</v>
      </c>
      <c r="C156" s="78" t="s">
        <v>102</v>
      </c>
      <c r="D156" s="78" t="s">
        <v>102</v>
      </c>
      <c r="E156" s="78" t="s">
        <v>102</v>
      </c>
      <c r="F156" s="78" t="s">
        <v>102</v>
      </c>
      <c r="G156" s="78" t="s">
        <v>102</v>
      </c>
      <c r="H156" s="78" t="s">
        <v>102</v>
      </c>
    </row>
    <row r="157" spans="1:8" x14ac:dyDescent="0.2">
      <c r="A157" s="79">
        <v>134003</v>
      </c>
      <c r="B157" s="80" t="s">
        <v>1156</v>
      </c>
      <c r="C157" s="78" t="s">
        <v>102</v>
      </c>
      <c r="D157" s="78" t="s">
        <v>102</v>
      </c>
      <c r="E157" s="78" t="s">
        <v>102</v>
      </c>
      <c r="F157" s="78" t="s">
        <v>102</v>
      </c>
      <c r="G157" s="78" t="s">
        <v>102</v>
      </c>
      <c r="H157" s="78" t="s">
        <v>102</v>
      </c>
    </row>
    <row r="158" spans="1:8" x14ac:dyDescent="0.2">
      <c r="A158" s="79">
        <v>14</v>
      </c>
      <c r="B158" s="80" t="s">
        <v>626</v>
      </c>
      <c r="C158" s="78" t="s">
        <v>102</v>
      </c>
      <c r="D158" s="78" t="s">
        <v>102</v>
      </c>
      <c r="E158" s="78" t="s">
        <v>102</v>
      </c>
      <c r="F158" s="78" t="s">
        <v>102</v>
      </c>
      <c r="G158" s="78" t="s">
        <v>102</v>
      </c>
      <c r="H158" s="78" t="s">
        <v>102</v>
      </c>
    </row>
    <row r="159" spans="1:8" x14ac:dyDescent="0.2">
      <c r="A159" s="85">
        <v>145004</v>
      </c>
      <c r="B159" s="86" t="s">
        <v>1065</v>
      </c>
      <c r="C159" s="78" t="s">
        <v>102</v>
      </c>
      <c r="D159" s="78" t="s">
        <v>102</v>
      </c>
      <c r="E159" s="78" t="s">
        <v>102</v>
      </c>
      <c r="F159" s="78" t="s">
        <v>102</v>
      </c>
      <c r="G159" s="78" t="s">
        <v>102</v>
      </c>
      <c r="H159" s="78" t="s">
        <v>102</v>
      </c>
    </row>
    <row r="160" spans="1:8" x14ac:dyDescent="0.2">
      <c r="A160" s="83">
        <v>145005</v>
      </c>
      <c r="B160" s="80" t="s">
        <v>1066</v>
      </c>
      <c r="C160" s="78" t="s">
        <v>102</v>
      </c>
      <c r="D160" s="78" t="s">
        <v>102</v>
      </c>
      <c r="E160" s="78" t="s">
        <v>102</v>
      </c>
      <c r="F160" s="78" t="s">
        <v>102</v>
      </c>
      <c r="G160" s="78" t="s">
        <v>102</v>
      </c>
      <c r="H160" s="78" t="s">
        <v>102</v>
      </c>
    </row>
    <row r="161" spans="1:8" x14ac:dyDescent="0.2">
      <c r="A161" s="79">
        <v>145006</v>
      </c>
      <c r="B161" s="80" t="s">
        <v>1067</v>
      </c>
      <c r="C161" s="78" t="s">
        <v>102</v>
      </c>
      <c r="D161" s="78" t="s">
        <v>102</v>
      </c>
      <c r="E161" s="78" t="s">
        <v>102</v>
      </c>
      <c r="F161" s="78" t="s">
        <v>102</v>
      </c>
      <c r="G161" s="78" t="s">
        <v>102</v>
      </c>
      <c r="H161" s="78" t="s">
        <v>102</v>
      </c>
    </row>
    <row r="162" spans="1:8" x14ac:dyDescent="0.2">
      <c r="A162" s="79">
        <v>145007</v>
      </c>
      <c r="B162" s="80" t="s">
        <v>1068</v>
      </c>
      <c r="C162" s="78" t="s">
        <v>102</v>
      </c>
      <c r="D162" s="78" t="s">
        <v>102</v>
      </c>
      <c r="E162" s="78" t="s">
        <v>102</v>
      </c>
      <c r="F162" s="78" t="s">
        <v>102</v>
      </c>
      <c r="G162" s="78" t="s">
        <v>102</v>
      </c>
      <c r="H162" s="78" t="s">
        <v>102</v>
      </c>
    </row>
    <row r="163" spans="1:8" x14ac:dyDescent="0.2">
      <c r="A163" s="83">
        <v>145008</v>
      </c>
      <c r="B163" s="80" t="s">
        <v>1069</v>
      </c>
      <c r="C163" s="78" t="s">
        <v>102</v>
      </c>
      <c r="D163" s="78" t="s">
        <v>102</v>
      </c>
      <c r="E163" s="78" t="s">
        <v>102</v>
      </c>
      <c r="F163" s="78" t="s">
        <v>102</v>
      </c>
      <c r="G163" s="78" t="s">
        <v>102</v>
      </c>
      <c r="H163" s="78" t="s">
        <v>102</v>
      </c>
    </row>
    <row r="164" spans="1:8" x14ac:dyDescent="0.2">
      <c r="A164" s="79">
        <v>145009</v>
      </c>
      <c r="B164" s="80" t="s">
        <v>1070</v>
      </c>
      <c r="C164" s="78" t="s">
        <v>102</v>
      </c>
      <c r="D164" s="78" t="s">
        <v>102</v>
      </c>
      <c r="E164" s="78" t="s">
        <v>102</v>
      </c>
      <c r="F164" s="78" t="s">
        <v>102</v>
      </c>
      <c r="G164" s="78" t="s">
        <v>102</v>
      </c>
      <c r="H164" s="78" t="s">
        <v>102</v>
      </c>
    </row>
    <row r="165" spans="1:8" x14ac:dyDescent="0.2">
      <c r="A165" s="79">
        <v>2</v>
      </c>
      <c r="B165" s="80" t="s">
        <v>1088</v>
      </c>
      <c r="C165" s="78" t="s">
        <v>102</v>
      </c>
      <c r="D165" s="78" t="s">
        <v>102</v>
      </c>
      <c r="E165" s="78" t="s">
        <v>102</v>
      </c>
      <c r="F165" s="78" t="s">
        <v>102</v>
      </c>
      <c r="G165" s="78" t="s">
        <v>102</v>
      </c>
      <c r="H165" s="78" t="s">
        <v>102</v>
      </c>
    </row>
    <row r="166" spans="1:8" x14ac:dyDescent="0.2">
      <c r="A166" s="84">
        <v>21</v>
      </c>
      <c r="B166" s="45" t="s">
        <v>330</v>
      </c>
      <c r="C166" s="78" t="s">
        <v>102</v>
      </c>
      <c r="D166" s="78" t="s">
        <v>102</v>
      </c>
      <c r="E166" s="78" t="s">
        <v>102</v>
      </c>
      <c r="F166" s="78" t="s">
        <v>102</v>
      </c>
      <c r="G166" s="78" t="s">
        <v>102</v>
      </c>
      <c r="H166" s="78" t="s">
        <v>102</v>
      </c>
    </row>
    <row r="167" spans="1:8" x14ac:dyDescent="0.2">
      <c r="A167" s="77">
        <v>210</v>
      </c>
      <c r="B167" s="45" t="s">
        <v>332</v>
      </c>
      <c r="C167" s="78" t="s">
        <v>102</v>
      </c>
      <c r="D167" s="78" t="s">
        <v>102</v>
      </c>
      <c r="E167" s="78" t="s">
        <v>102</v>
      </c>
      <c r="F167" s="78" t="s">
        <v>102</v>
      </c>
      <c r="G167" s="78" t="s">
        <v>102</v>
      </c>
      <c r="H167" s="78" t="s">
        <v>102</v>
      </c>
    </row>
    <row r="168" spans="1:8" x14ac:dyDescent="0.2">
      <c r="A168" s="77">
        <v>2101</v>
      </c>
      <c r="B168" s="45" t="s">
        <v>923</v>
      </c>
      <c r="C168" s="78" t="s">
        <v>102</v>
      </c>
      <c r="D168" s="78" t="s">
        <v>102</v>
      </c>
      <c r="E168" s="78" t="s">
        <v>102</v>
      </c>
      <c r="F168" s="78" t="s">
        <v>102</v>
      </c>
      <c r="G168" s="78" t="s">
        <v>102</v>
      </c>
      <c r="H168" s="78" t="s">
        <v>102</v>
      </c>
    </row>
    <row r="169" spans="1:8" x14ac:dyDescent="0.2">
      <c r="A169" s="77">
        <v>210101</v>
      </c>
      <c r="B169" s="45" t="s">
        <v>1175</v>
      </c>
      <c r="C169" s="78" t="s">
        <v>102</v>
      </c>
      <c r="D169" s="78" t="s">
        <v>102</v>
      </c>
      <c r="E169" s="78" t="s">
        <v>102</v>
      </c>
      <c r="F169" s="78" t="s">
        <v>102</v>
      </c>
      <c r="G169" s="78" t="s">
        <v>102</v>
      </c>
      <c r="H169" s="78" t="s">
        <v>102</v>
      </c>
    </row>
    <row r="170" spans="1:8" x14ac:dyDescent="0.2">
      <c r="A170" s="79">
        <v>210102</v>
      </c>
      <c r="B170" s="80" t="s">
        <v>1174</v>
      </c>
      <c r="C170" s="78" t="s">
        <v>102</v>
      </c>
      <c r="D170" s="78" t="s">
        <v>102</v>
      </c>
      <c r="E170" s="78" t="s">
        <v>102</v>
      </c>
      <c r="F170" s="78" t="s">
        <v>102</v>
      </c>
      <c r="G170" s="78" t="s">
        <v>102</v>
      </c>
      <c r="H170" s="78" t="s">
        <v>102</v>
      </c>
    </row>
    <row r="171" spans="1:8" x14ac:dyDescent="0.2">
      <c r="A171" s="79">
        <v>210103</v>
      </c>
      <c r="B171" s="80" t="s">
        <v>1173</v>
      </c>
      <c r="C171" s="78" t="s">
        <v>102</v>
      </c>
      <c r="D171" s="78" t="s">
        <v>102</v>
      </c>
      <c r="E171" s="78" t="s">
        <v>102</v>
      </c>
      <c r="F171" s="78" t="s">
        <v>102</v>
      </c>
      <c r="G171" s="78" t="s">
        <v>102</v>
      </c>
      <c r="H171" s="78" t="s">
        <v>102</v>
      </c>
    </row>
    <row r="172" spans="1:8" x14ac:dyDescent="0.2">
      <c r="A172" s="79">
        <v>210104</v>
      </c>
      <c r="B172" s="80" t="s">
        <v>1172</v>
      </c>
      <c r="C172" s="78" t="s">
        <v>102</v>
      </c>
      <c r="D172" s="78" t="s">
        <v>102</v>
      </c>
      <c r="E172" s="78" t="s">
        <v>102</v>
      </c>
      <c r="F172" s="78" t="s">
        <v>102</v>
      </c>
      <c r="G172" s="78" t="s">
        <v>102</v>
      </c>
      <c r="H172" s="78" t="s">
        <v>102</v>
      </c>
    </row>
    <row r="173" spans="1:8" x14ac:dyDescent="0.2">
      <c r="A173" s="79">
        <v>210105</v>
      </c>
      <c r="B173" s="80" t="s">
        <v>1171</v>
      </c>
      <c r="C173" s="78" t="s">
        <v>102</v>
      </c>
      <c r="D173" s="78" t="s">
        <v>102</v>
      </c>
      <c r="E173" s="78" t="s">
        <v>102</v>
      </c>
      <c r="F173" s="78" t="s">
        <v>102</v>
      </c>
      <c r="G173" s="78" t="s">
        <v>102</v>
      </c>
      <c r="H173" s="78" t="s">
        <v>102</v>
      </c>
    </row>
    <row r="174" spans="1:8" x14ac:dyDescent="0.2">
      <c r="A174" s="79">
        <v>210106</v>
      </c>
      <c r="B174" s="80" t="s">
        <v>1170</v>
      </c>
      <c r="C174" s="78" t="s">
        <v>102</v>
      </c>
      <c r="D174" s="78" t="s">
        <v>102</v>
      </c>
      <c r="E174" s="78" t="s">
        <v>102</v>
      </c>
      <c r="F174" s="78" t="s">
        <v>102</v>
      </c>
      <c r="G174" s="78" t="s">
        <v>102</v>
      </c>
      <c r="H174" s="78" t="s">
        <v>102</v>
      </c>
    </row>
    <row r="175" spans="1:8" x14ac:dyDescent="0.2">
      <c r="A175" s="79">
        <v>2102</v>
      </c>
      <c r="B175" s="80" t="s">
        <v>1169</v>
      </c>
      <c r="C175" s="78" t="s">
        <v>102</v>
      </c>
      <c r="D175" s="78" t="s">
        <v>102</v>
      </c>
      <c r="E175" s="78" t="s">
        <v>102</v>
      </c>
      <c r="F175" s="78" t="s">
        <v>102</v>
      </c>
      <c r="G175" s="78" t="s">
        <v>102</v>
      </c>
      <c r="H175" s="78" t="s">
        <v>102</v>
      </c>
    </row>
    <row r="176" spans="1:8" x14ac:dyDescent="0.2">
      <c r="A176" s="77">
        <v>210201</v>
      </c>
      <c r="B176" s="45" t="s">
        <v>932</v>
      </c>
      <c r="C176" s="78" t="s">
        <v>102</v>
      </c>
      <c r="D176" s="78" t="s">
        <v>102</v>
      </c>
      <c r="E176" s="78" t="s">
        <v>102</v>
      </c>
      <c r="F176" s="78" t="s">
        <v>102</v>
      </c>
      <c r="G176" s="78" t="s">
        <v>102</v>
      </c>
      <c r="H176" s="78" t="s">
        <v>102</v>
      </c>
    </row>
    <row r="177" spans="1:8" x14ac:dyDescent="0.2">
      <c r="A177" s="79">
        <v>210202</v>
      </c>
      <c r="B177" s="80" t="s">
        <v>933</v>
      </c>
      <c r="C177" s="78" t="s">
        <v>102</v>
      </c>
      <c r="D177" s="78" t="s">
        <v>102</v>
      </c>
      <c r="E177" s="78" t="s">
        <v>102</v>
      </c>
      <c r="F177" s="78" t="s">
        <v>102</v>
      </c>
      <c r="G177" s="78" t="s">
        <v>102</v>
      </c>
      <c r="H177" s="78" t="s">
        <v>102</v>
      </c>
    </row>
    <row r="178" spans="1:8" x14ac:dyDescent="0.2">
      <c r="A178" s="79">
        <v>210203</v>
      </c>
      <c r="B178" s="80" t="s">
        <v>934</v>
      </c>
      <c r="C178" s="78" t="s">
        <v>102</v>
      </c>
      <c r="D178" s="78" t="s">
        <v>102</v>
      </c>
      <c r="E178" s="78" t="s">
        <v>102</v>
      </c>
      <c r="F178" s="78" t="s">
        <v>102</v>
      </c>
      <c r="G178" s="78" t="s">
        <v>102</v>
      </c>
      <c r="H178" s="78" t="s">
        <v>102</v>
      </c>
    </row>
    <row r="179" spans="1:8" x14ac:dyDescent="0.2">
      <c r="A179" s="79">
        <v>210204</v>
      </c>
      <c r="B179" s="80" t="s">
        <v>935</v>
      </c>
      <c r="C179" s="78" t="s">
        <v>102</v>
      </c>
      <c r="D179" s="78" t="s">
        <v>102</v>
      </c>
      <c r="E179" s="78" t="s">
        <v>102</v>
      </c>
      <c r="F179" s="78" t="s">
        <v>102</v>
      </c>
      <c r="G179" s="78" t="s">
        <v>102</v>
      </c>
      <c r="H179" s="78" t="s">
        <v>102</v>
      </c>
    </row>
    <row r="180" spans="1:8" x14ac:dyDescent="0.2">
      <c r="A180" s="79">
        <v>210205</v>
      </c>
      <c r="B180" s="80" t="s">
        <v>936</v>
      </c>
      <c r="C180" s="78" t="s">
        <v>102</v>
      </c>
      <c r="D180" s="78" t="s">
        <v>102</v>
      </c>
      <c r="E180" s="78" t="s">
        <v>102</v>
      </c>
      <c r="F180" s="78" t="s">
        <v>102</v>
      </c>
      <c r="G180" s="78" t="s">
        <v>102</v>
      </c>
      <c r="H180" s="78" t="s">
        <v>102</v>
      </c>
    </row>
    <row r="181" spans="1:8" x14ac:dyDescent="0.2">
      <c r="A181" s="79">
        <v>210206</v>
      </c>
      <c r="B181" s="80" t="s">
        <v>1057</v>
      </c>
      <c r="C181" s="78" t="s">
        <v>102</v>
      </c>
      <c r="D181" s="78" t="s">
        <v>102</v>
      </c>
      <c r="E181" s="78" t="s">
        <v>102</v>
      </c>
      <c r="F181" s="78" t="s">
        <v>102</v>
      </c>
      <c r="G181" s="78" t="s">
        <v>102</v>
      </c>
      <c r="H181" s="78" t="s">
        <v>102</v>
      </c>
    </row>
    <row r="182" spans="1:8" x14ac:dyDescent="0.2">
      <c r="A182" s="79">
        <v>2103</v>
      </c>
      <c r="B182" s="80" t="s">
        <v>930</v>
      </c>
      <c r="C182" s="78" t="s">
        <v>102</v>
      </c>
      <c r="D182" s="78" t="s">
        <v>102</v>
      </c>
      <c r="E182" s="78" t="s">
        <v>102</v>
      </c>
      <c r="F182" s="78" t="s">
        <v>102</v>
      </c>
      <c r="G182" s="78" t="s">
        <v>102</v>
      </c>
      <c r="H182" s="78" t="s">
        <v>102</v>
      </c>
    </row>
    <row r="183" spans="1:8" x14ac:dyDescent="0.2">
      <c r="A183" s="77">
        <v>210301</v>
      </c>
      <c r="B183" s="45" t="s">
        <v>1168</v>
      </c>
      <c r="C183" s="78" t="s">
        <v>102</v>
      </c>
      <c r="D183" s="78" t="s">
        <v>102</v>
      </c>
      <c r="E183" s="78" t="s">
        <v>102</v>
      </c>
      <c r="F183" s="78" t="s">
        <v>102</v>
      </c>
      <c r="G183" s="78" t="s">
        <v>102</v>
      </c>
      <c r="H183" s="78" t="s">
        <v>102</v>
      </c>
    </row>
    <row r="184" spans="1:8" x14ac:dyDescent="0.2">
      <c r="A184" s="79">
        <v>210302</v>
      </c>
      <c r="B184" s="80" t="s">
        <v>1167</v>
      </c>
      <c r="C184" s="78" t="s">
        <v>102</v>
      </c>
      <c r="D184" s="78" t="s">
        <v>102</v>
      </c>
      <c r="E184" s="78" t="s">
        <v>102</v>
      </c>
      <c r="F184" s="78" t="s">
        <v>102</v>
      </c>
      <c r="G184" s="78" t="s">
        <v>102</v>
      </c>
      <c r="H184" s="78" t="s">
        <v>102</v>
      </c>
    </row>
    <row r="185" spans="1:8" x14ac:dyDescent="0.2">
      <c r="A185" s="79">
        <v>210303</v>
      </c>
      <c r="B185" s="80" t="s">
        <v>1166</v>
      </c>
      <c r="C185" s="78" t="s">
        <v>102</v>
      </c>
      <c r="D185" s="78" t="s">
        <v>102</v>
      </c>
      <c r="E185" s="78" t="s">
        <v>102</v>
      </c>
      <c r="F185" s="78" t="s">
        <v>102</v>
      </c>
      <c r="G185" s="78" t="s">
        <v>102</v>
      </c>
      <c r="H185" s="78" t="s">
        <v>102</v>
      </c>
    </row>
    <row r="186" spans="1:8" x14ac:dyDescent="0.2">
      <c r="A186" s="79">
        <v>210304</v>
      </c>
      <c r="B186" s="80" t="s">
        <v>1165</v>
      </c>
      <c r="C186" s="78" t="s">
        <v>102</v>
      </c>
      <c r="D186" s="78" t="s">
        <v>102</v>
      </c>
      <c r="E186" s="78" t="s">
        <v>102</v>
      </c>
      <c r="F186" s="78" t="s">
        <v>102</v>
      </c>
      <c r="G186" s="78" t="s">
        <v>102</v>
      </c>
      <c r="H186" s="78" t="s">
        <v>102</v>
      </c>
    </row>
    <row r="187" spans="1:8" x14ac:dyDescent="0.2">
      <c r="A187" s="79">
        <v>210305</v>
      </c>
      <c r="B187" s="80" t="s">
        <v>1164</v>
      </c>
      <c r="C187" s="78" t="s">
        <v>102</v>
      </c>
      <c r="D187" s="78" t="s">
        <v>102</v>
      </c>
      <c r="E187" s="78" t="s">
        <v>102</v>
      </c>
      <c r="F187" s="78" t="s">
        <v>102</v>
      </c>
      <c r="G187" s="78" t="s">
        <v>102</v>
      </c>
      <c r="H187" s="78" t="s">
        <v>102</v>
      </c>
    </row>
    <row r="188" spans="1:8" x14ac:dyDescent="0.2">
      <c r="A188" s="79">
        <v>2104</v>
      </c>
      <c r="B188" s="80" t="s">
        <v>931</v>
      </c>
      <c r="C188" s="78" t="s">
        <v>102</v>
      </c>
      <c r="D188" s="78" t="s">
        <v>102</v>
      </c>
      <c r="E188" s="78" t="s">
        <v>102</v>
      </c>
      <c r="F188" s="78" t="s">
        <v>102</v>
      </c>
      <c r="G188" s="78" t="s">
        <v>102</v>
      </c>
      <c r="H188" s="78" t="s">
        <v>102</v>
      </c>
    </row>
    <row r="189" spans="1:8" x14ac:dyDescent="0.2">
      <c r="A189" s="77">
        <v>210401</v>
      </c>
      <c r="B189" s="45" t="s">
        <v>1163</v>
      </c>
      <c r="C189" s="78" t="s">
        <v>102</v>
      </c>
      <c r="D189" s="78" t="s">
        <v>102</v>
      </c>
      <c r="E189" s="78" t="s">
        <v>102</v>
      </c>
      <c r="F189" s="78" t="s">
        <v>102</v>
      </c>
      <c r="G189" s="78" t="s">
        <v>102</v>
      </c>
      <c r="H189" s="78" t="s">
        <v>102</v>
      </c>
    </row>
    <row r="190" spans="1:8" x14ac:dyDescent="0.2">
      <c r="A190" s="79">
        <v>210402</v>
      </c>
      <c r="B190" s="80" t="s">
        <v>1162</v>
      </c>
      <c r="C190" s="78" t="s">
        <v>102</v>
      </c>
      <c r="D190" s="78" t="s">
        <v>102</v>
      </c>
      <c r="E190" s="78" t="s">
        <v>102</v>
      </c>
      <c r="F190" s="78" t="s">
        <v>102</v>
      </c>
      <c r="G190" s="78" t="s">
        <v>102</v>
      </c>
      <c r="H190" s="78" t="s">
        <v>102</v>
      </c>
    </row>
    <row r="191" spans="1:8" x14ac:dyDescent="0.2">
      <c r="A191" s="79">
        <v>210403</v>
      </c>
      <c r="B191" s="80" t="s">
        <v>1161</v>
      </c>
      <c r="C191" s="78" t="s">
        <v>102</v>
      </c>
      <c r="D191" s="78" t="s">
        <v>102</v>
      </c>
      <c r="E191" s="78" t="s">
        <v>102</v>
      </c>
      <c r="F191" s="78" t="s">
        <v>102</v>
      </c>
      <c r="G191" s="78" t="s">
        <v>102</v>
      </c>
      <c r="H191" s="78" t="s">
        <v>102</v>
      </c>
    </row>
    <row r="192" spans="1:8" x14ac:dyDescent="0.2">
      <c r="A192" s="79">
        <v>210404</v>
      </c>
      <c r="B192" s="80" t="s">
        <v>1160</v>
      </c>
      <c r="C192" s="78" t="s">
        <v>102</v>
      </c>
      <c r="D192" s="78" t="s">
        <v>102</v>
      </c>
      <c r="E192" s="78" t="s">
        <v>102</v>
      </c>
      <c r="F192" s="78" t="s">
        <v>102</v>
      </c>
      <c r="G192" s="78" t="s">
        <v>102</v>
      </c>
      <c r="H192" s="78" t="s">
        <v>102</v>
      </c>
    </row>
    <row r="193" spans="1:8" x14ac:dyDescent="0.2">
      <c r="A193" s="79">
        <v>210405</v>
      </c>
      <c r="B193" s="80" t="s">
        <v>1159</v>
      </c>
      <c r="C193" s="78" t="s">
        <v>102</v>
      </c>
      <c r="D193" s="78" t="s">
        <v>102</v>
      </c>
      <c r="E193" s="78" t="s">
        <v>102</v>
      </c>
      <c r="F193" s="78" t="s">
        <v>102</v>
      </c>
      <c r="G193" s="78" t="s">
        <v>102</v>
      </c>
      <c r="H193" s="78" t="s">
        <v>102</v>
      </c>
    </row>
    <row r="194" spans="1:8" x14ac:dyDescent="0.2">
      <c r="A194" s="79">
        <v>210406</v>
      </c>
      <c r="B194" s="80" t="s">
        <v>1158</v>
      </c>
      <c r="C194" s="78" t="s">
        <v>102</v>
      </c>
      <c r="D194" s="78" t="s">
        <v>102</v>
      </c>
      <c r="E194" s="78" t="s">
        <v>102</v>
      </c>
      <c r="F194" s="78" t="s">
        <v>102</v>
      </c>
      <c r="G194" s="78" t="s">
        <v>102</v>
      </c>
      <c r="H194" s="78" t="s">
        <v>102</v>
      </c>
    </row>
    <row r="195" spans="1:8" x14ac:dyDescent="0.2">
      <c r="A195" s="79">
        <v>210407</v>
      </c>
      <c r="B195" s="80" t="s">
        <v>1157</v>
      </c>
      <c r="C195" s="78" t="s">
        <v>102</v>
      </c>
      <c r="D195" s="78" t="s">
        <v>102</v>
      </c>
      <c r="E195" s="78" t="s">
        <v>102</v>
      </c>
      <c r="F195" s="78" t="s">
        <v>102</v>
      </c>
      <c r="G195" s="78" t="s">
        <v>102</v>
      </c>
      <c r="H195" s="78" t="s">
        <v>102</v>
      </c>
    </row>
    <row r="196" spans="1:8" x14ac:dyDescent="0.2">
      <c r="A196" s="79">
        <v>210408</v>
      </c>
      <c r="B196" s="80" t="s">
        <v>947</v>
      </c>
      <c r="C196" s="78" t="s">
        <v>102</v>
      </c>
      <c r="D196" s="78" t="s">
        <v>102</v>
      </c>
      <c r="E196" s="78" t="s">
        <v>102</v>
      </c>
      <c r="F196" s="78" t="s">
        <v>102</v>
      </c>
      <c r="G196" s="78" t="s">
        <v>102</v>
      </c>
      <c r="H196" s="78" t="s">
        <v>102</v>
      </c>
    </row>
    <row r="197" spans="1:8" x14ac:dyDescent="0.2">
      <c r="A197" s="79">
        <v>210409</v>
      </c>
      <c r="B197" s="80" t="s">
        <v>1059</v>
      </c>
      <c r="C197" s="78" t="s">
        <v>102</v>
      </c>
      <c r="D197" s="78" t="s">
        <v>102</v>
      </c>
      <c r="E197" s="78" t="s">
        <v>102</v>
      </c>
      <c r="F197" s="78" t="s">
        <v>102</v>
      </c>
      <c r="G197" s="78" t="s">
        <v>102</v>
      </c>
      <c r="H197" s="78" t="s">
        <v>102</v>
      </c>
    </row>
    <row r="198" spans="1:8" x14ac:dyDescent="0.2">
      <c r="A198" s="83">
        <v>210410</v>
      </c>
      <c r="B198" s="80" t="s">
        <v>1051</v>
      </c>
      <c r="C198" s="78" t="s">
        <v>102</v>
      </c>
      <c r="D198" s="78" t="s">
        <v>102</v>
      </c>
      <c r="E198" s="78" t="s">
        <v>102</v>
      </c>
      <c r="F198" s="78" t="s">
        <v>102</v>
      </c>
      <c r="G198" s="78" t="s">
        <v>102</v>
      </c>
      <c r="H198" s="78" t="s">
        <v>102</v>
      </c>
    </row>
    <row r="199" spans="1:8" x14ac:dyDescent="0.2">
      <c r="A199" s="83">
        <v>2105</v>
      </c>
      <c r="B199" s="80" t="s">
        <v>354</v>
      </c>
      <c r="C199" s="78" t="s">
        <v>102</v>
      </c>
      <c r="D199" s="78" t="s">
        <v>102</v>
      </c>
      <c r="E199" s="78" t="s">
        <v>102</v>
      </c>
      <c r="F199" s="78" t="s">
        <v>102</v>
      </c>
      <c r="G199" s="78" t="s">
        <v>102</v>
      </c>
      <c r="H199" s="78" t="s">
        <v>102</v>
      </c>
    </row>
    <row r="200" spans="1:8" x14ac:dyDescent="0.2">
      <c r="A200" s="77">
        <v>210501</v>
      </c>
      <c r="B200" s="45" t="s">
        <v>355</v>
      </c>
      <c r="C200" s="78" t="s">
        <v>102</v>
      </c>
      <c r="D200" s="78" t="s">
        <v>102</v>
      </c>
      <c r="E200" s="78" t="s">
        <v>102</v>
      </c>
      <c r="F200" s="78" t="s">
        <v>102</v>
      </c>
      <c r="G200" s="78" t="s">
        <v>102</v>
      </c>
      <c r="H200" s="78" t="s">
        <v>102</v>
      </c>
    </row>
    <row r="201" spans="1:8" x14ac:dyDescent="0.2">
      <c r="A201" s="79">
        <v>210502</v>
      </c>
      <c r="B201" s="80" t="s">
        <v>356</v>
      </c>
      <c r="C201" s="78" t="s">
        <v>102</v>
      </c>
      <c r="D201" s="78" t="s">
        <v>102</v>
      </c>
      <c r="E201" s="78" t="s">
        <v>102</v>
      </c>
      <c r="F201" s="78" t="s">
        <v>102</v>
      </c>
      <c r="G201" s="78" t="s">
        <v>102</v>
      </c>
      <c r="H201" s="78" t="s">
        <v>102</v>
      </c>
    </row>
    <row r="202" spans="1:8" x14ac:dyDescent="0.2">
      <c r="A202" s="79">
        <v>210503</v>
      </c>
      <c r="B202" s="80" t="s">
        <v>357</v>
      </c>
      <c r="C202" s="78" t="s">
        <v>102</v>
      </c>
      <c r="D202" s="78" t="s">
        <v>102</v>
      </c>
      <c r="E202" s="78" t="s">
        <v>102</v>
      </c>
      <c r="F202" s="78" t="s">
        <v>102</v>
      </c>
      <c r="G202" s="78" t="s">
        <v>102</v>
      </c>
      <c r="H202" s="78" t="s">
        <v>102</v>
      </c>
    </row>
    <row r="203" spans="1:8" x14ac:dyDescent="0.2">
      <c r="A203" s="79">
        <v>2106</v>
      </c>
      <c r="B203" s="80" t="s">
        <v>358</v>
      </c>
      <c r="C203" s="78" t="s">
        <v>102</v>
      </c>
      <c r="D203" s="78" t="s">
        <v>102</v>
      </c>
      <c r="E203" s="78" t="s">
        <v>102</v>
      </c>
      <c r="F203" s="78" t="s">
        <v>102</v>
      </c>
      <c r="G203" s="78" t="s">
        <v>102</v>
      </c>
      <c r="H203" s="78" t="s">
        <v>102</v>
      </c>
    </row>
    <row r="204" spans="1:8" x14ac:dyDescent="0.2">
      <c r="A204" s="77">
        <v>210601</v>
      </c>
      <c r="B204" s="45" t="s">
        <v>359</v>
      </c>
      <c r="C204" s="78" t="s">
        <v>102</v>
      </c>
      <c r="D204" s="78" t="s">
        <v>102</v>
      </c>
      <c r="E204" s="78" t="s">
        <v>102</v>
      </c>
      <c r="F204" s="78" t="s">
        <v>102</v>
      </c>
      <c r="G204" s="78" t="s">
        <v>102</v>
      </c>
      <c r="H204" s="78" t="s">
        <v>102</v>
      </c>
    </row>
    <row r="205" spans="1:8" x14ac:dyDescent="0.2">
      <c r="A205" s="79">
        <v>210602</v>
      </c>
      <c r="B205" s="80" t="s">
        <v>360</v>
      </c>
      <c r="C205" s="78" t="s">
        <v>102</v>
      </c>
      <c r="D205" s="78" t="s">
        <v>102</v>
      </c>
      <c r="E205" s="78" t="s">
        <v>102</v>
      </c>
      <c r="F205" s="78" t="s">
        <v>102</v>
      </c>
      <c r="G205" s="78" t="s">
        <v>102</v>
      </c>
      <c r="H205" s="78" t="s">
        <v>102</v>
      </c>
    </row>
    <row r="206" spans="1:8" x14ac:dyDescent="0.2">
      <c r="A206" s="79">
        <v>210603</v>
      </c>
      <c r="B206" s="80" t="s">
        <v>361</v>
      </c>
      <c r="C206" s="78" t="s">
        <v>102</v>
      </c>
      <c r="D206" s="78" t="s">
        <v>102</v>
      </c>
      <c r="E206" s="78" t="s">
        <v>102</v>
      </c>
      <c r="F206" s="78" t="s">
        <v>102</v>
      </c>
      <c r="G206" s="78" t="s">
        <v>102</v>
      </c>
      <c r="H206" s="78" t="s">
        <v>102</v>
      </c>
    </row>
    <row r="207" spans="1:8" x14ac:dyDescent="0.2">
      <c r="A207" s="79">
        <v>210604</v>
      </c>
      <c r="B207" s="80" t="s">
        <v>362</v>
      </c>
      <c r="C207" s="78" t="s">
        <v>102</v>
      </c>
      <c r="D207" s="78" t="s">
        <v>102</v>
      </c>
      <c r="E207" s="78" t="s">
        <v>102</v>
      </c>
      <c r="F207" s="78" t="s">
        <v>102</v>
      </c>
      <c r="G207" s="78" t="s">
        <v>102</v>
      </c>
      <c r="H207" s="78" t="s">
        <v>102</v>
      </c>
    </row>
    <row r="208" spans="1:8" x14ac:dyDescent="0.2">
      <c r="A208" s="79">
        <v>2107</v>
      </c>
      <c r="B208" s="80" t="s">
        <v>363</v>
      </c>
      <c r="C208" s="78" t="s">
        <v>102</v>
      </c>
      <c r="D208" s="78" t="s">
        <v>102</v>
      </c>
      <c r="E208" s="78" t="s">
        <v>102</v>
      </c>
      <c r="F208" s="78" t="s">
        <v>102</v>
      </c>
      <c r="G208" s="78" t="s">
        <v>102</v>
      </c>
      <c r="H208" s="78" t="s">
        <v>102</v>
      </c>
    </row>
    <row r="209" spans="1:8" x14ac:dyDescent="0.2">
      <c r="A209" s="84">
        <v>210701</v>
      </c>
      <c r="B209" s="45" t="s">
        <v>364</v>
      </c>
      <c r="C209" s="78" t="s">
        <v>102</v>
      </c>
      <c r="D209" s="78" t="s">
        <v>102</v>
      </c>
      <c r="E209" s="78" t="s">
        <v>102</v>
      </c>
      <c r="F209" s="78" t="s">
        <v>102</v>
      </c>
      <c r="G209" s="78" t="s">
        <v>102</v>
      </c>
      <c r="H209" s="78" t="s">
        <v>102</v>
      </c>
    </row>
    <row r="210" spans="1:8" x14ac:dyDescent="0.2">
      <c r="A210" s="79">
        <v>210702</v>
      </c>
      <c r="B210" s="80" t="s">
        <v>365</v>
      </c>
      <c r="C210" s="78" t="s">
        <v>102</v>
      </c>
      <c r="D210" s="78" t="s">
        <v>102</v>
      </c>
      <c r="E210" s="78" t="s">
        <v>102</v>
      </c>
      <c r="F210" s="78" t="s">
        <v>102</v>
      </c>
      <c r="G210" s="78" t="s">
        <v>102</v>
      </c>
      <c r="H210" s="78" t="s">
        <v>102</v>
      </c>
    </row>
    <row r="211" spans="1:8" x14ac:dyDescent="0.2">
      <c r="A211" s="79">
        <v>210703</v>
      </c>
      <c r="B211" s="80" t="s">
        <v>366</v>
      </c>
      <c r="C211" s="78" t="s">
        <v>102</v>
      </c>
      <c r="D211" s="78" t="s">
        <v>102</v>
      </c>
      <c r="E211" s="78" t="s">
        <v>102</v>
      </c>
      <c r="F211" s="78" t="s">
        <v>102</v>
      </c>
      <c r="G211" s="78" t="s">
        <v>102</v>
      </c>
      <c r="H211" s="78" t="s">
        <v>102</v>
      </c>
    </row>
    <row r="212" spans="1:8" x14ac:dyDescent="0.2">
      <c r="A212" s="79">
        <v>2108</v>
      </c>
      <c r="B212" s="80" t="s">
        <v>367</v>
      </c>
      <c r="C212" s="78" t="s">
        <v>102</v>
      </c>
      <c r="D212" s="78" t="s">
        <v>102</v>
      </c>
      <c r="E212" s="78" t="s">
        <v>102</v>
      </c>
      <c r="F212" s="78" t="s">
        <v>102</v>
      </c>
      <c r="G212" s="78" t="s">
        <v>102</v>
      </c>
      <c r="H212" s="78" t="s">
        <v>102</v>
      </c>
    </row>
    <row r="213" spans="1:8" ht="25.5" x14ac:dyDescent="0.2">
      <c r="A213" s="77">
        <v>210801</v>
      </c>
      <c r="B213" s="45" t="s">
        <v>368</v>
      </c>
      <c r="C213" s="78" t="s">
        <v>102</v>
      </c>
      <c r="D213" s="78" t="s">
        <v>102</v>
      </c>
      <c r="E213" s="78" t="s">
        <v>102</v>
      </c>
      <c r="F213" s="78" t="s">
        <v>102</v>
      </c>
      <c r="G213" s="78" t="s">
        <v>102</v>
      </c>
      <c r="H213" s="78" t="s">
        <v>102</v>
      </c>
    </row>
    <row r="214" spans="1:8" x14ac:dyDescent="0.2">
      <c r="A214" s="79">
        <v>210802</v>
      </c>
      <c r="B214" s="80" t="s">
        <v>456</v>
      </c>
      <c r="C214" s="78" t="s">
        <v>102</v>
      </c>
      <c r="D214" s="78" t="s">
        <v>102</v>
      </c>
      <c r="E214" s="78" t="s">
        <v>102</v>
      </c>
      <c r="F214" s="78" t="s">
        <v>102</v>
      </c>
      <c r="G214" s="78" t="s">
        <v>102</v>
      </c>
      <c r="H214" s="78" t="s">
        <v>102</v>
      </c>
    </row>
    <row r="215" spans="1:8" x14ac:dyDescent="0.2">
      <c r="A215" s="79">
        <v>210803</v>
      </c>
      <c r="B215" s="80" t="s">
        <v>369</v>
      </c>
      <c r="C215" s="78" t="s">
        <v>102</v>
      </c>
      <c r="D215" s="78" t="s">
        <v>102</v>
      </c>
      <c r="E215" s="78" t="s">
        <v>102</v>
      </c>
      <c r="F215" s="78" t="s">
        <v>102</v>
      </c>
      <c r="G215" s="78" t="s">
        <v>102</v>
      </c>
      <c r="H215" s="78" t="s">
        <v>102</v>
      </c>
    </row>
    <row r="216" spans="1:8" x14ac:dyDescent="0.2">
      <c r="A216" s="79">
        <v>210804</v>
      </c>
      <c r="B216" s="80" t="s">
        <v>370</v>
      </c>
      <c r="C216" s="78" t="s">
        <v>102</v>
      </c>
      <c r="D216" s="78" t="s">
        <v>102</v>
      </c>
      <c r="E216" s="78" t="s">
        <v>102</v>
      </c>
      <c r="F216" s="78" t="s">
        <v>102</v>
      </c>
      <c r="G216" s="78" t="s">
        <v>102</v>
      </c>
      <c r="H216" s="78" t="s">
        <v>102</v>
      </c>
    </row>
    <row r="217" spans="1:8" x14ac:dyDescent="0.2">
      <c r="A217" s="79">
        <v>210805</v>
      </c>
      <c r="B217" s="80" t="s">
        <v>371</v>
      </c>
      <c r="C217" s="78" t="s">
        <v>102</v>
      </c>
      <c r="D217" s="78" t="s">
        <v>102</v>
      </c>
      <c r="E217" s="78" t="s">
        <v>102</v>
      </c>
      <c r="F217" s="78" t="s">
        <v>102</v>
      </c>
      <c r="G217" s="78" t="s">
        <v>102</v>
      </c>
      <c r="H217" s="78" t="s">
        <v>102</v>
      </c>
    </row>
    <row r="218" spans="1:8" x14ac:dyDescent="0.2">
      <c r="A218" s="79">
        <v>210806</v>
      </c>
      <c r="B218" s="80" t="s">
        <v>372</v>
      </c>
      <c r="C218" s="78" t="s">
        <v>102</v>
      </c>
      <c r="D218" s="78" t="s">
        <v>102</v>
      </c>
      <c r="E218" s="78" t="s">
        <v>102</v>
      </c>
      <c r="F218" s="78" t="s">
        <v>102</v>
      </c>
      <c r="G218" s="78" t="s">
        <v>102</v>
      </c>
      <c r="H218" s="78" t="s">
        <v>102</v>
      </c>
    </row>
    <row r="219" spans="1:8" x14ac:dyDescent="0.2">
      <c r="A219" s="79">
        <v>210807</v>
      </c>
      <c r="B219" s="80" t="s">
        <v>457</v>
      </c>
      <c r="C219" s="78" t="s">
        <v>102</v>
      </c>
      <c r="D219" s="78" t="s">
        <v>102</v>
      </c>
      <c r="E219" s="78" t="s">
        <v>102</v>
      </c>
      <c r="F219" s="78" t="s">
        <v>102</v>
      </c>
      <c r="G219" s="78" t="s">
        <v>102</v>
      </c>
      <c r="H219" s="78" t="s">
        <v>102</v>
      </c>
    </row>
    <row r="220" spans="1:8" x14ac:dyDescent="0.2">
      <c r="A220" s="79">
        <v>210808</v>
      </c>
      <c r="B220" s="80" t="s">
        <v>374</v>
      </c>
      <c r="C220" s="78" t="s">
        <v>102</v>
      </c>
      <c r="D220" s="78" t="s">
        <v>102</v>
      </c>
      <c r="E220" s="78" t="s">
        <v>102</v>
      </c>
      <c r="F220" s="78" t="s">
        <v>102</v>
      </c>
      <c r="G220" s="78" t="s">
        <v>102</v>
      </c>
      <c r="H220" s="78" t="s">
        <v>102</v>
      </c>
    </row>
    <row r="221" spans="1:8" x14ac:dyDescent="0.2">
      <c r="A221" s="79">
        <v>210809</v>
      </c>
      <c r="B221" s="80" t="s">
        <v>376</v>
      </c>
      <c r="C221" s="78" t="s">
        <v>102</v>
      </c>
      <c r="D221" s="78" t="s">
        <v>102</v>
      </c>
      <c r="E221" s="78" t="s">
        <v>102</v>
      </c>
      <c r="F221" s="78" t="s">
        <v>102</v>
      </c>
      <c r="G221" s="78" t="s">
        <v>102</v>
      </c>
      <c r="H221" s="78" t="s">
        <v>102</v>
      </c>
    </row>
    <row r="222" spans="1:8" x14ac:dyDescent="0.2">
      <c r="A222" s="79">
        <v>210815</v>
      </c>
      <c r="B222" s="80" t="s">
        <v>658</v>
      </c>
      <c r="C222" s="78" t="s">
        <v>102</v>
      </c>
      <c r="D222" s="78" t="s">
        <v>102</v>
      </c>
      <c r="E222" s="78" t="s">
        <v>102</v>
      </c>
      <c r="F222" s="78" t="s">
        <v>102</v>
      </c>
      <c r="G222" s="78" t="s">
        <v>102</v>
      </c>
      <c r="H222" s="78" t="s">
        <v>102</v>
      </c>
    </row>
    <row r="223" spans="1:8" x14ac:dyDescent="0.2">
      <c r="A223" s="83">
        <v>210816</v>
      </c>
      <c r="B223" s="80" t="s">
        <v>659</v>
      </c>
      <c r="C223" s="78" t="s">
        <v>102</v>
      </c>
      <c r="D223" s="78" t="s">
        <v>102</v>
      </c>
      <c r="E223" s="78" t="s">
        <v>102</v>
      </c>
      <c r="F223" s="78" t="s">
        <v>102</v>
      </c>
      <c r="G223" s="78" t="s">
        <v>102</v>
      </c>
      <c r="H223" s="78" t="s">
        <v>102</v>
      </c>
    </row>
    <row r="224" spans="1:8" x14ac:dyDescent="0.2">
      <c r="A224" s="83">
        <v>210817</v>
      </c>
      <c r="B224" s="80" t="s">
        <v>660</v>
      </c>
      <c r="C224" s="78" t="s">
        <v>102</v>
      </c>
      <c r="D224" s="78" t="s">
        <v>102</v>
      </c>
      <c r="E224" s="78" t="s">
        <v>102</v>
      </c>
      <c r="F224" s="78" t="s">
        <v>102</v>
      </c>
      <c r="G224" s="78" t="s">
        <v>102</v>
      </c>
      <c r="H224" s="78" t="s">
        <v>102</v>
      </c>
    </row>
    <row r="225" spans="1:8" x14ac:dyDescent="0.2">
      <c r="A225" s="83">
        <v>210818</v>
      </c>
      <c r="B225" s="80" t="s">
        <v>661</v>
      </c>
      <c r="C225" s="78" t="s">
        <v>102</v>
      </c>
      <c r="D225" s="78" t="s">
        <v>102</v>
      </c>
      <c r="E225" s="78" t="s">
        <v>102</v>
      </c>
      <c r="F225" s="78" t="s">
        <v>102</v>
      </c>
      <c r="G225" s="78" t="s">
        <v>102</v>
      </c>
      <c r="H225" s="78" t="s">
        <v>102</v>
      </c>
    </row>
    <row r="226" spans="1:8" x14ac:dyDescent="0.2">
      <c r="A226" s="83">
        <v>2109</v>
      </c>
      <c r="B226" s="80" t="s">
        <v>378</v>
      </c>
      <c r="C226" s="78" t="s">
        <v>102</v>
      </c>
      <c r="D226" s="78" t="s">
        <v>102</v>
      </c>
      <c r="E226" s="78" t="s">
        <v>102</v>
      </c>
      <c r="F226" s="78" t="s">
        <v>102</v>
      </c>
      <c r="G226" s="78" t="s">
        <v>102</v>
      </c>
      <c r="H226" s="78" t="s">
        <v>102</v>
      </c>
    </row>
    <row r="227" spans="1:8" x14ac:dyDescent="0.2">
      <c r="A227" s="77">
        <v>210901</v>
      </c>
      <c r="B227" s="45" t="s">
        <v>380</v>
      </c>
      <c r="C227" s="78" t="s">
        <v>102</v>
      </c>
      <c r="D227" s="78" t="s">
        <v>102</v>
      </c>
      <c r="E227" s="78" t="s">
        <v>102</v>
      </c>
      <c r="F227" s="78" t="s">
        <v>102</v>
      </c>
      <c r="G227" s="78" t="s">
        <v>102</v>
      </c>
      <c r="H227" s="78" t="s">
        <v>102</v>
      </c>
    </row>
    <row r="228" spans="1:8" x14ac:dyDescent="0.2">
      <c r="A228" s="79">
        <v>210902</v>
      </c>
      <c r="B228" s="80" t="s">
        <v>458</v>
      </c>
      <c r="C228" s="78" t="s">
        <v>102</v>
      </c>
      <c r="D228" s="78" t="s">
        <v>102</v>
      </c>
      <c r="E228" s="78" t="s">
        <v>102</v>
      </c>
      <c r="F228" s="78" t="s">
        <v>102</v>
      </c>
      <c r="G228" s="78" t="s">
        <v>102</v>
      </c>
      <c r="H228" s="78" t="s">
        <v>102</v>
      </c>
    </row>
    <row r="229" spans="1:8" x14ac:dyDescent="0.2">
      <c r="A229" s="79">
        <v>211</v>
      </c>
      <c r="B229" s="80" t="s">
        <v>383</v>
      </c>
      <c r="C229" s="78" t="s">
        <v>102</v>
      </c>
      <c r="D229" s="78" t="s">
        <v>102</v>
      </c>
      <c r="E229" s="78" t="s">
        <v>102</v>
      </c>
      <c r="F229" s="78" t="s">
        <v>102</v>
      </c>
      <c r="G229" s="78" t="s">
        <v>102</v>
      </c>
      <c r="H229" s="78" t="s">
        <v>102</v>
      </c>
    </row>
    <row r="230" spans="1:8" x14ac:dyDescent="0.2">
      <c r="A230" s="77">
        <v>2111</v>
      </c>
      <c r="B230" s="45" t="s">
        <v>385</v>
      </c>
      <c r="C230" s="78" t="s">
        <v>102</v>
      </c>
      <c r="D230" s="78" t="s">
        <v>102</v>
      </c>
      <c r="E230" s="78" t="s">
        <v>102</v>
      </c>
      <c r="F230" s="78" t="s">
        <v>102</v>
      </c>
      <c r="G230" s="78" t="s">
        <v>102</v>
      </c>
      <c r="H230" s="78" t="s">
        <v>102</v>
      </c>
    </row>
    <row r="231" spans="1:8" x14ac:dyDescent="0.2">
      <c r="A231" s="77">
        <v>211101</v>
      </c>
      <c r="B231" s="45" t="s">
        <v>387</v>
      </c>
      <c r="C231" s="78" t="s">
        <v>102</v>
      </c>
      <c r="D231" s="78" t="s">
        <v>102</v>
      </c>
      <c r="E231" s="78" t="s">
        <v>102</v>
      </c>
      <c r="F231" s="78" t="s">
        <v>102</v>
      </c>
      <c r="G231" s="78" t="s">
        <v>102</v>
      </c>
      <c r="H231" s="78" t="s">
        <v>102</v>
      </c>
    </row>
    <row r="232" spans="1:8" x14ac:dyDescent="0.2">
      <c r="A232" s="79">
        <v>2112</v>
      </c>
      <c r="B232" s="80" t="s">
        <v>389</v>
      </c>
      <c r="C232" s="78" t="s">
        <v>102</v>
      </c>
      <c r="D232" s="78" t="s">
        <v>102</v>
      </c>
      <c r="E232" s="78" t="s">
        <v>102</v>
      </c>
      <c r="F232" s="78" t="s">
        <v>102</v>
      </c>
      <c r="G232" s="78" t="s">
        <v>102</v>
      </c>
      <c r="H232" s="78" t="s">
        <v>102</v>
      </c>
    </row>
    <row r="233" spans="1:8" x14ac:dyDescent="0.2">
      <c r="A233" s="77">
        <v>211201</v>
      </c>
      <c r="B233" s="45" t="s">
        <v>391</v>
      </c>
      <c r="C233" s="78" t="s">
        <v>102</v>
      </c>
      <c r="D233" s="78" t="s">
        <v>102</v>
      </c>
      <c r="E233" s="78" t="s">
        <v>102</v>
      </c>
      <c r="F233" s="78" t="s">
        <v>102</v>
      </c>
      <c r="G233" s="78" t="s">
        <v>102</v>
      </c>
      <c r="H233" s="78" t="s">
        <v>102</v>
      </c>
    </row>
    <row r="234" spans="1:8" x14ac:dyDescent="0.2">
      <c r="A234" s="79">
        <v>212</v>
      </c>
      <c r="B234" s="80" t="s">
        <v>393</v>
      </c>
      <c r="C234" s="78" t="s">
        <v>102</v>
      </c>
      <c r="D234" s="78" t="s">
        <v>102</v>
      </c>
      <c r="E234" s="78" t="s">
        <v>102</v>
      </c>
      <c r="F234" s="78" t="s">
        <v>102</v>
      </c>
      <c r="G234" s="78" t="s">
        <v>102</v>
      </c>
      <c r="H234" s="78" t="s">
        <v>102</v>
      </c>
    </row>
    <row r="235" spans="1:8" x14ac:dyDescent="0.2">
      <c r="A235" s="77">
        <v>2121</v>
      </c>
      <c r="B235" s="45" t="s">
        <v>395</v>
      </c>
      <c r="C235" s="78" t="s">
        <v>102</v>
      </c>
      <c r="D235" s="78" t="s">
        <v>102</v>
      </c>
      <c r="E235" s="78" t="s">
        <v>102</v>
      </c>
      <c r="F235" s="78" t="s">
        <v>102</v>
      </c>
      <c r="G235" s="78" t="s">
        <v>102</v>
      </c>
      <c r="H235" s="78" t="s">
        <v>102</v>
      </c>
    </row>
    <row r="236" spans="1:8" x14ac:dyDescent="0.2">
      <c r="A236" s="77">
        <v>212101</v>
      </c>
      <c r="B236" s="45" t="s">
        <v>397</v>
      </c>
      <c r="C236" s="78" t="s">
        <v>102</v>
      </c>
      <c r="D236" s="78" t="s">
        <v>102</v>
      </c>
      <c r="E236" s="78" t="s">
        <v>102</v>
      </c>
      <c r="F236" s="78" t="s">
        <v>102</v>
      </c>
      <c r="G236" s="78" t="s">
        <v>102</v>
      </c>
      <c r="H236" s="78" t="s">
        <v>102</v>
      </c>
    </row>
    <row r="237" spans="1:8" x14ac:dyDescent="0.2">
      <c r="A237" s="79">
        <v>2122</v>
      </c>
      <c r="B237" s="80" t="s">
        <v>399</v>
      </c>
      <c r="C237" s="78" t="s">
        <v>102</v>
      </c>
      <c r="D237" s="78" t="s">
        <v>102</v>
      </c>
      <c r="E237" s="78" t="s">
        <v>102</v>
      </c>
      <c r="F237" s="78" t="s">
        <v>102</v>
      </c>
      <c r="G237" s="78" t="s">
        <v>102</v>
      </c>
      <c r="H237" s="78" t="s">
        <v>102</v>
      </c>
    </row>
    <row r="238" spans="1:8" x14ac:dyDescent="0.2">
      <c r="A238" s="77">
        <v>212201</v>
      </c>
      <c r="B238" s="45" t="s">
        <v>401</v>
      </c>
      <c r="C238" s="78" t="s">
        <v>102</v>
      </c>
      <c r="D238" s="78" t="s">
        <v>102</v>
      </c>
      <c r="E238" s="78" t="s">
        <v>102</v>
      </c>
      <c r="F238" s="78" t="s">
        <v>102</v>
      </c>
      <c r="G238" s="78" t="s">
        <v>102</v>
      </c>
      <c r="H238" s="78" t="s">
        <v>102</v>
      </c>
    </row>
    <row r="239" spans="1:8" x14ac:dyDescent="0.2">
      <c r="A239" s="79">
        <v>213</v>
      </c>
      <c r="B239" s="80" t="s">
        <v>403</v>
      </c>
      <c r="C239" s="78" t="s">
        <v>102</v>
      </c>
      <c r="D239" s="78" t="s">
        <v>102</v>
      </c>
      <c r="E239" s="78" t="s">
        <v>102</v>
      </c>
      <c r="F239" s="78" t="s">
        <v>102</v>
      </c>
      <c r="G239" s="78" t="s">
        <v>102</v>
      </c>
      <c r="H239" s="78" t="s">
        <v>102</v>
      </c>
    </row>
    <row r="240" spans="1:8" x14ac:dyDescent="0.2">
      <c r="A240" s="77">
        <v>2131</v>
      </c>
      <c r="B240" s="45" t="s">
        <v>405</v>
      </c>
      <c r="C240" s="78" t="s">
        <v>102</v>
      </c>
      <c r="D240" s="78" t="s">
        <v>102</v>
      </c>
      <c r="E240" s="78" t="s">
        <v>102</v>
      </c>
      <c r="F240" s="78" t="s">
        <v>102</v>
      </c>
      <c r="G240" s="78" t="s">
        <v>102</v>
      </c>
      <c r="H240" s="78" t="s">
        <v>102</v>
      </c>
    </row>
    <row r="241" spans="1:8" x14ac:dyDescent="0.2">
      <c r="A241" s="77">
        <v>213101</v>
      </c>
      <c r="B241" s="45" t="s">
        <v>407</v>
      </c>
      <c r="C241" s="78" t="s">
        <v>102</v>
      </c>
      <c r="D241" s="78" t="s">
        <v>102</v>
      </c>
      <c r="E241" s="78" t="s">
        <v>102</v>
      </c>
      <c r="F241" s="78" t="s">
        <v>102</v>
      </c>
      <c r="G241" s="78" t="s">
        <v>102</v>
      </c>
      <c r="H241" s="78" t="s">
        <v>102</v>
      </c>
    </row>
    <row r="242" spans="1:8" x14ac:dyDescent="0.2">
      <c r="A242" s="79">
        <v>213102</v>
      </c>
      <c r="B242" s="80" t="s">
        <v>409</v>
      </c>
      <c r="C242" s="78" t="s">
        <v>102</v>
      </c>
      <c r="D242" s="78" t="s">
        <v>102</v>
      </c>
      <c r="E242" s="78" t="s">
        <v>102</v>
      </c>
      <c r="F242" s="78" t="s">
        <v>102</v>
      </c>
      <c r="G242" s="78" t="s">
        <v>102</v>
      </c>
      <c r="H242" s="78" t="s">
        <v>102</v>
      </c>
    </row>
    <row r="243" spans="1:8" x14ac:dyDescent="0.2">
      <c r="A243" s="79">
        <v>2132</v>
      </c>
      <c r="B243" s="80" t="s">
        <v>411</v>
      </c>
      <c r="C243" s="78" t="s">
        <v>102</v>
      </c>
      <c r="D243" s="78" t="s">
        <v>102</v>
      </c>
      <c r="E243" s="78" t="s">
        <v>102</v>
      </c>
      <c r="F243" s="78" t="s">
        <v>102</v>
      </c>
      <c r="G243" s="78" t="s">
        <v>102</v>
      </c>
      <c r="H243" s="78" t="s">
        <v>102</v>
      </c>
    </row>
    <row r="244" spans="1:8" x14ac:dyDescent="0.2">
      <c r="A244" s="77">
        <v>213202</v>
      </c>
      <c r="B244" s="45" t="s">
        <v>413</v>
      </c>
      <c r="C244" s="78" t="s">
        <v>102</v>
      </c>
      <c r="D244" s="78" t="s">
        <v>102</v>
      </c>
      <c r="E244" s="78" t="s">
        <v>102</v>
      </c>
      <c r="F244" s="78" t="s">
        <v>102</v>
      </c>
      <c r="G244" s="78" t="s">
        <v>102</v>
      </c>
      <c r="H244" s="78" t="s">
        <v>102</v>
      </c>
    </row>
    <row r="245" spans="1:8" x14ac:dyDescent="0.2">
      <c r="A245" s="79">
        <v>213203</v>
      </c>
      <c r="B245" s="80" t="s">
        <v>415</v>
      </c>
      <c r="C245" s="78" t="s">
        <v>102</v>
      </c>
      <c r="D245" s="78" t="s">
        <v>102</v>
      </c>
      <c r="E245" s="78" t="s">
        <v>102</v>
      </c>
      <c r="F245" s="78" t="s">
        <v>102</v>
      </c>
      <c r="G245" s="78" t="s">
        <v>102</v>
      </c>
      <c r="H245" s="78" t="s">
        <v>102</v>
      </c>
    </row>
    <row r="246" spans="1:8" x14ac:dyDescent="0.2">
      <c r="A246" s="79">
        <v>213204</v>
      </c>
      <c r="B246" s="80" t="s">
        <v>459</v>
      </c>
      <c r="C246" s="78" t="s">
        <v>102</v>
      </c>
      <c r="D246" s="78" t="s">
        <v>102</v>
      </c>
      <c r="E246" s="78" t="s">
        <v>102</v>
      </c>
      <c r="F246" s="78" t="s">
        <v>102</v>
      </c>
      <c r="G246" s="78" t="s">
        <v>102</v>
      </c>
      <c r="H246" s="78" t="s">
        <v>102</v>
      </c>
    </row>
    <row r="247" spans="1:8" x14ac:dyDescent="0.2">
      <c r="A247" s="79">
        <v>213205</v>
      </c>
      <c r="B247" s="80" t="s">
        <v>418</v>
      </c>
      <c r="C247" s="78" t="s">
        <v>102</v>
      </c>
      <c r="D247" s="78" t="s">
        <v>102</v>
      </c>
      <c r="E247" s="78" t="s">
        <v>102</v>
      </c>
      <c r="F247" s="78" t="s">
        <v>102</v>
      </c>
      <c r="G247" s="78" t="s">
        <v>102</v>
      </c>
      <c r="H247" s="78" t="s">
        <v>102</v>
      </c>
    </row>
    <row r="248" spans="1:8" x14ac:dyDescent="0.2">
      <c r="A248" s="79">
        <v>213206</v>
      </c>
      <c r="B248" s="80" t="s">
        <v>420</v>
      </c>
      <c r="C248" s="78" t="s">
        <v>102</v>
      </c>
      <c r="D248" s="78" t="s">
        <v>102</v>
      </c>
      <c r="E248" s="78" t="s">
        <v>102</v>
      </c>
      <c r="F248" s="78" t="s">
        <v>102</v>
      </c>
      <c r="G248" s="78" t="s">
        <v>102</v>
      </c>
      <c r="H248" s="78" t="s">
        <v>102</v>
      </c>
    </row>
    <row r="249" spans="1:8" x14ac:dyDescent="0.2">
      <c r="A249" s="79">
        <v>213207</v>
      </c>
      <c r="B249" s="80" t="s">
        <v>422</v>
      </c>
      <c r="C249" s="78" t="s">
        <v>102</v>
      </c>
      <c r="D249" s="78" t="s">
        <v>102</v>
      </c>
      <c r="E249" s="78" t="s">
        <v>102</v>
      </c>
      <c r="F249" s="78" t="s">
        <v>102</v>
      </c>
      <c r="G249" s="78" t="s">
        <v>102</v>
      </c>
      <c r="H249" s="78" t="s">
        <v>102</v>
      </c>
    </row>
    <row r="250" spans="1:8" ht="25.5" x14ac:dyDescent="0.2">
      <c r="A250" s="79">
        <v>213208</v>
      </c>
      <c r="B250" s="80" t="s">
        <v>460</v>
      </c>
      <c r="C250" s="78" t="s">
        <v>102</v>
      </c>
      <c r="D250" s="78" t="s">
        <v>102</v>
      </c>
      <c r="E250" s="78" t="s">
        <v>102</v>
      </c>
      <c r="F250" s="78" t="s">
        <v>102</v>
      </c>
      <c r="G250" s="78" t="s">
        <v>102</v>
      </c>
      <c r="H250" s="78" t="s">
        <v>102</v>
      </c>
    </row>
    <row r="251" spans="1:8" x14ac:dyDescent="0.2">
      <c r="A251" s="79">
        <v>213209</v>
      </c>
      <c r="B251" s="80" t="s">
        <v>461</v>
      </c>
      <c r="C251" s="78" t="s">
        <v>102</v>
      </c>
      <c r="D251" s="78" t="s">
        <v>102</v>
      </c>
      <c r="E251" s="78" t="s">
        <v>102</v>
      </c>
      <c r="F251" s="78" t="s">
        <v>102</v>
      </c>
      <c r="G251" s="78" t="s">
        <v>102</v>
      </c>
      <c r="H251" s="78" t="s">
        <v>102</v>
      </c>
    </row>
    <row r="252" spans="1:8" x14ac:dyDescent="0.2">
      <c r="A252" s="79">
        <v>2133</v>
      </c>
      <c r="B252" s="80" t="s">
        <v>425</v>
      </c>
      <c r="C252" s="78" t="s">
        <v>102</v>
      </c>
      <c r="D252" s="78" t="s">
        <v>102</v>
      </c>
      <c r="E252" s="78" t="s">
        <v>102</v>
      </c>
      <c r="F252" s="78" t="s">
        <v>102</v>
      </c>
      <c r="G252" s="78" t="s">
        <v>102</v>
      </c>
      <c r="H252" s="78" t="s">
        <v>102</v>
      </c>
    </row>
    <row r="253" spans="1:8" x14ac:dyDescent="0.2">
      <c r="A253" s="77">
        <v>213301</v>
      </c>
      <c r="B253" s="45" t="s">
        <v>310</v>
      </c>
      <c r="C253" s="78" t="s">
        <v>102</v>
      </c>
      <c r="D253" s="78" t="s">
        <v>102</v>
      </c>
      <c r="E253" s="78" t="s">
        <v>102</v>
      </c>
      <c r="F253" s="78" t="s">
        <v>102</v>
      </c>
      <c r="G253" s="78" t="s">
        <v>102</v>
      </c>
      <c r="H253" s="78" t="s">
        <v>102</v>
      </c>
    </row>
    <row r="254" spans="1:8" x14ac:dyDescent="0.2">
      <c r="A254" s="79">
        <v>213302</v>
      </c>
      <c r="B254" s="80" t="s">
        <v>426</v>
      </c>
      <c r="C254" s="78" t="s">
        <v>102</v>
      </c>
      <c r="D254" s="78" t="s">
        <v>102</v>
      </c>
      <c r="E254" s="78" t="s">
        <v>102</v>
      </c>
      <c r="F254" s="78" t="s">
        <v>102</v>
      </c>
      <c r="G254" s="78" t="s">
        <v>102</v>
      </c>
      <c r="H254" s="78" t="s">
        <v>102</v>
      </c>
    </row>
    <row r="255" spans="1:8" x14ac:dyDescent="0.2">
      <c r="A255" s="79">
        <v>213303</v>
      </c>
      <c r="B255" s="80" t="s">
        <v>311</v>
      </c>
      <c r="C255" s="78" t="s">
        <v>102</v>
      </c>
      <c r="D255" s="78" t="s">
        <v>102</v>
      </c>
      <c r="E255" s="78" t="s">
        <v>102</v>
      </c>
      <c r="F255" s="78" t="s">
        <v>102</v>
      </c>
      <c r="G255" s="78" t="s">
        <v>102</v>
      </c>
      <c r="H255" s="78" t="s">
        <v>102</v>
      </c>
    </row>
    <row r="256" spans="1:8" x14ac:dyDescent="0.2">
      <c r="A256" s="79">
        <v>213304</v>
      </c>
      <c r="B256" s="80" t="s">
        <v>323</v>
      </c>
      <c r="C256" s="78" t="s">
        <v>102</v>
      </c>
      <c r="D256" s="78" t="s">
        <v>102</v>
      </c>
      <c r="E256" s="78" t="s">
        <v>102</v>
      </c>
      <c r="F256" s="78" t="s">
        <v>102</v>
      </c>
      <c r="G256" s="78" t="s">
        <v>102</v>
      </c>
      <c r="H256" s="78" t="s">
        <v>102</v>
      </c>
    </row>
    <row r="257" spans="1:8" x14ac:dyDescent="0.2">
      <c r="A257" s="79">
        <v>2134</v>
      </c>
      <c r="B257" s="80" t="s">
        <v>427</v>
      </c>
      <c r="C257" s="78" t="s">
        <v>102</v>
      </c>
      <c r="D257" s="78" t="s">
        <v>102</v>
      </c>
      <c r="E257" s="78" t="s">
        <v>102</v>
      </c>
      <c r="F257" s="78" t="s">
        <v>102</v>
      </c>
      <c r="G257" s="78" t="s">
        <v>102</v>
      </c>
      <c r="H257" s="78" t="s">
        <v>102</v>
      </c>
    </row>
    <row r="258" spans="1:8" x14ac:dyDescent="0.2">
      <c r="A258" s="77">
        <v>213401</v>
      </c>
      <c r="B258" s="45" t="s">
        <v>428</v>
      </c>
      <c r="C258" s="78" t="s">
        <v>102</v>
      </c>
      <c r="D258" s="78" t="s">
        <v>102</v>
      </c>
      <c r="E258" s="78" t="s">
        <v>102</v>
      </c>
      <c r="F258" s="78" t="s">
        <v>102</v>
      </c>
      <c r="G258" s="78" t="s">
        <v>102</v>
      </c>
      <c r="H258" s="78" t="s">
        <v>102</v>
      </c>
    </row>
    <row r="259" spans="1:8" x14ac:dyDescent="0.2">
      <c r="A259" s="79">
        <v>213402</v>
      </c>
      <c r="B259" s="80" t="s">
        <v>429</v>
      </c>
      <c r="C259" s="78" t="s">
        <v>102</v>
      </c>
      <c r="D259" s="78" t="s">
        <v>102</v>
      </c>
      <c r="E259" s="78" t="s">
        <v>102</v>
      </c>
      <c r="F259" s="78" t="s">
        <v>102</v>
      </c>
      <c r="G259" s="78" t="s">
        <v>102</v>
      </c>
      <c r="H259" s="78" t="s">
        <v>102</v>
      </c>
    </row>
    <row r="260" spans="1:8" x14ac:dyDescent="0.2">
      <c r="A260" s="79">
        <v>213403</v>
      </c>
      <c r="B260" s="80" t="s">
        <v>311</v>
      </c>
      <c r="C260" s="78" t="s">
        <v>102</v>
      </c>
      <c r="D260" s="78" t="s">
        <v>102</v>
      </c>
      <c r="E260" s="78" t="s">
        <v>102</v>
      </c>
      <c r="F260" s="78" t="s">
        <v>102</v>
      </c>
      <c r="G260" s="78" t="s">
        <v>102</v>
      </c>
      <c r="H260" s="78" t="s">
        <v>102</v>
      </c>
    </row>
    <row r="261" spans="1:8" x14ac:dyDescent="0.2">
      <c r="A261" s="79">
        <v>213404</v>
      </c>
      <c r="B261" s="80" t="s">
        <v>323</v>
      </c>
      <c r="C261" s="78" t="s">
        <v>102</v>
      </c>
      <c r="D261" s="78" t="s">
        <v>102</v>
      </c>
      <c r="E261" s="78" t="s">
        <v>102</v>
      </c>
      <c r="F261" s="78" t="s">
        <v>102</v>
      </c>
      <c r="G261" s="78" t="s">
        <v>102</v>
      </c>
      <c r="H261" s="78" t="s">
        <v>102</v>
      </c>
    </row>
    <row r="262" spans="1:8" x14ac:dyDescent="0.2">
      <c r="A262" s="79">
        <v>2135</v>
      </c>
      <c r="B262" s="80" t="s">
        <v>430</v>
      </c>
      <c r="C262" s="78" t="s">
        <v>102</v>
      </c>
      <c r="D262" s="78" t="s">
        <v>102</v>
      </c>
      <c r="E262" s="78" t="s">
        <v>102</v>
      </c>
      <c r="F262" s="78" t="s">
        <v>102</v>
      </c>
      <c r="G262" s="78" t="s">
        <v>102</v>
      </c>
      <c r="H262" s="78" t="s">
        <v>102</v>
      </c>
    </row>
    <row r="263" spans="1:8" x14ac:dyDescent="0.2">
      <c r="A263" s="77">
        <v>213501</v>
      </c>
      <c r="B263" s="45" t="s">
        <v>310</v>
      </c>
      <c r="C263" s="78" t="s">
        <v>102</v>
      </c>
      <c r="D263" s="78" t="s">
        <v>102</v>
      </c>
      <c r="E263" s="78" t="s">
        <v>102</v>
      </c>
      <c r="F263" s="78" t="s">
        <v>102</v>
      </c>
      <c r="G263" s="78" t="s">
        <v>102</v>
      </c>
      <c r="H263" s="78" t="s">
        <v>102</v>
      </c>
    </row>
    <row r="264" spans="1:8" x14ac:dyDescent="0.2">
      <c r="A264" s="79">
        <v>213502</v>
      </c>
      <c r="B264" s="80" t="s">
        <v>426</v>
      </c>
      <c r="C264" s="78" t="s">
        <v>102</v>
      </c>
      <c r="D264" s="78" t="s">
        <v>102</v>
      </c>
      <c r="E264" s="78" t="s">
        <v>102</v>
      </c>
      <c r="F264" s="78" t="s">
        <v>102</v>
      </c>
      <c r="G264" s="78" t="s">
        <v>102</v>
      </c>
      <c r="H264" s="78" t="s">
        <v>102</v>
      </c>
    </row>
    <row r="265" spans="1:8" x14ac:dyDescent="0.2">
      <c r="A265" s="79">
        <v>213503</v>
      </c>
      <c r="B265" s="80" t="s">
        <v>311</v>
      </c>
      <c r="C265" s="78" t="s">
        <v>102</v>
      </c>
      <c r="D265" s="78" t="s">
        <v>102</v>
      </c>
      <c r="E265" s="78" t="s">
        <v>102</v>
      </c>
      <c r="F265" s="78" t="s">
        <v>102</v>
      </c>
      <c r="G265" s="78" t="s">
        <v>102</v>
      </c>
      <c r="H265" s="78" t="s">
        <v>102</v>
      </c>
    </row>
    <row r="266" spans="1:8" x14ac:dyDescent="0.2">
      <c r="A266" s="79">
        <v>213504</v>
      </c>
      <c r="B266" s="80" t="s">
        <v>323</v>
      </c>
      <c r="C266" s="78" t="s">
        <v>102</v>
      </c>
      <c r="D266" s="78" t="s">
        <v>102</v>
      </c>
      <c r="E266" s="78" t="s">
        <v>102</v>
      </c>
      <c r="F266" s="78" t="s">
        <v>102</v>
      </c>
      <c r="G266" s="78" t="s">
        <v>102</v>
      </c>
      <c r="H266" s="78" t="s">
        <v>102</v>
      </c>
    </row>
    <row r="267" spans="1:8" x14ac:dyDescent="0.2">
      <c r="A267" s="79">
        <v>213505</v>
      </c>
      <c r="B267" s="80" t="s">
        <v>324</v>
      </c>
      <c r="C267" s="78" t="s">
        <v>102</v>
      </c>
      <c r="D267" s="78" t="s">
        <v>102</v>
      </c>
      <c r="E267" s="78" t="s">
        <v>102</v>
      </c>
      <c r="F267" s="78" t="s">
        <v>102</v>
      </c>
      <c r="G267" s="78" t="s">
        <v>102</v>
      </c>
      <c r="H267" s="78" t="s">
        <v>102</v>
      </c>
    </row>
    <row r="268" spans="1:8" x14ac:dyDescent="0.2">
      <c r="A268" s="79">
        <v>22</v>
      </c>
      <c r="B268" s="80" t="s">
        <v>432</v>
      </c>
      <c r="C268" s="78" t="s">
        <v>102</v>
      </c>
      <c r="D268" s="78" t="s">
        <v>102</v>
      </c>
      <c r="E268" s="78" t="s">
        <v>102</v>
      </c>
      <c r="F268" s="78" t="s">
        <v>102</v>
      </c>
      <c r="G268" s="78" t="s">
        <v>102</v>
      </c>
      <c r="H268" s="78" t="s">
        <v>102</v>
      </c>
    </row>
    <row r="269" spans="1:8" x14ac:dyDescent="0.2">
      <c r="A269" s="77">
        <v>2200</v>
      </c>
      <c r="B269" s="45" t="s">
        <v>1071</v>
      </c>
      <c r="C269" s="78" t="s">
        <v>102</v>
      </c>
      <c r="D269" s="78" t="s">
        <v>102</v>
      </c>
      <c r="E269" s="78" t="s">
        <v>102</v>
      </c>
      <c r="F269" s="78" t="s">
        <v>102</v>
      </c>
      <c r="G269" s="78" t="s">
        <v>102</v>
      </c>
      <c r="H269" s="78" t="s">
        <v>102</v>
      </c>
    </row>
    <row r="270" spans="1:8" x14ac:dyDescent="0.2">
      <c r="A270" s="77">
        <v>220001</v>
      </c>
      <c r="B270" s="45" t="s">
        <v>1072</v>
      </c>
      <c r="C270" s="78" t="s">
        <v>102</v>
      </c>
      <c r="D270" s="78" t="s">
        <v>102</v>
      </c>
      <c r="E270" s="78" t="s">
        <v>102</v>
      </c>
      <c r="F270" s="78" t="s">
        <v>102</v>
      </c>
      <c r="G270" s="78" t="s">
        <v>102</v>
      </c>
      <c r="H270" s="78" t="s">
        <v>102</v>
      </c>
    </row>
    <row r="271" spans="1:8" x14ac:dyDescent="0.2">
      <c r="A271" s="79">
        <v>221001</v>
      </c>
      <c r="B271" s="80" t="s">
        <v>1073</v>
      </c>
      <c r="C271" s="78" t="s">
        <v>102</v>
      </c>
      <c r="D271" s="78" t="s">
        <v>102</v>
      </c>
      <c r="E271" s="78" t="s">
        <v>102</v>
      </c>
      <c r="F271" s="78" t="s">
        <v>102</v>
      </c>
      <c r="G271" s="78" t="s">
        <v>102</v>
      </c>
      <c r="H271" s="78" t="s">
        <v>102</v>
      </c>
    </row>
    <row r="272" spans="1:8" x14ac:dyDescent="0.2">
      <c r="A272" s="79">
        <v>222001</v>
      </c>
      <c r="B272" s="80" t="s">
        <v>1074</v>
      </c>
      <c r="C272" s="78" t="s">
        <v>102</v>
      </c>
      <c r="D272" s="78" t="s">
        <v>102</v>
      </c>
      <c r="E272" s="78" t="s">
        <v>102</v>
      </c>
      <c r="F272" s="78" t="s">
        <v>102</v>
      </c>
      <c r="G272" s="78" t="s">
        <v>102</v>
      </c>
      <c r="H272" s="78" t="s">
        <v>102</v>
      </c>
    </row>
    <row r="273" spans="1:8" x14ac:dyDescent="0.2">
      <c r="A273" s="79">
        <v>223001</v>
      </c>
      <c r="B273" s="80" t="s">
        <v>1075</v>
      </c>
      <c r="C273" s="78" t="s">
        <v>102</v>
      </c>
      <c r="D273" s="78" t="s">
        <v>102</v>
      </c>
      <c r="E273" s="78" t="s">
        <v>102</v>
      </c>
      <c r="F273" s="78" t="s">
        <v>102</v>
      </c>
      <c r="G273" s="78" t="s">
        <v>102</v>
      </c>
      <c r="H273" s="78" t="s">
        <v>102</v>
      </c>
    </row>
    <row r="274" spans="1:8" x14ac:dyDescent="0.2">
      <c r="A274" s="79">
        <v>224001</v>
      </c>
      <c r="B274" s="80" t="s">
        <v>1076</v>
      </c>
      <c r="C274" s="78" t="s">
        <v>102</v>
      </c>
      <c r="D274" s="78" t="s">
        <v>102</v>
      </c>
      <c r="E274" s="78" t="s">
        <v>102</v>
      </c>
      <c r="F274" s="78" t="s">
        <v>102</v>
      </c>
      <c r="G274" s="78" t="s">
        <v>102</v>
      </c>
      <c r="H274" s="78" t="s">
        <v>102</v>
      </c>
    </row>
    <row r="275" spans="1:8" x14ac:dyDescent="0.2">
      <c r="A275" s="79">
        <v>225101</v>
      </c>
      <c r="B275" s="80" t="s">
        <v>1078</v>
      </c>
      <c r="C275" s="78" t="s">
        <v>102</v>
      </c>
      <c r="D275" s="78" t="s">
        <v>102</v>
      </c>
      <c r="E275" s="78" t="s">
        <v>102</v>
      </c>
      <c r="F275" s="78" t="s">
        <v>102</v>
      </c>
      <c r="G275" s="78" t="s">
        <v>102</v>
      </c>
      <c r="H275" s="78" t="s">
        <v>102</v>
      </c>
    </row>
    <row r="276" spans="1:8" x14ac:dyDescent="0.2">
      <c r="A276" s="83">
        <v>225102</v>
      </c>
      <c r="B276" s="80" t="s">
        <v>1079</v>
      </c>
      <c r="C276" s="78" t="s">
        <v>102</v>
      </c>
      <c r="D276" s="78" t="s">
        <v>102</v>
      </c>
      <c r="E276" s="78" t="s">
        <v>102</v>
      </c>
      <c r="F276" s="78" t="s">
        <v>102</v>
      </c>
      <c r="G276" s="78" t="s">
        <v>102</v>
      </c>
      <c r="H276" s="78" t="s">
        <v>102</v>
      </c>
    </row>
    <row r="277" spans="1:8" x14ac:dyDescent="0.2">
      <c r="A277" s="83">
        <v>225103</v>
      </c>
      <c r="B277" s="80" t="s">
        <v>1080</v>
      </c>
      <c r="C277" s="78" t="s">
        <v>102</v>
      </c>
      <c r="D277" s="78" t="s">
        <v>102</v>
      </c>
      <c r="E277" s="78" t="s">
        <v>102</v>
      </c>
      <c r="F277" s="78" t="s">
        <v>102</v>
      </c>
      <c r="G277" s="78" t="s">
        <v>102</v>
      </c>
      <c r="H277" s="78" t="s">
        <v>102</v>
      </c>
    </row>
    <row r="278" spans="1:8" x14ac:dyDescent="0.2">
      <c r="A278" s="83">
        <v>225104</v>
      </c>
      <c r="B278" s="80" t="s">
        <v>1081</v>
      </c>
      <c r="C278" s="78" t="s">
        <v>102</v>
      </c>
      <c r="D278" s="78" t="s">
        <v>102</v>
      </c>
      <c r="E278" s="78" t="s">
        <v>102</v>
      </c>
      <c r="F278" s="78" t="s">
        <v>102</v>
      </c>
      <c r="G278" s="78" t="s">
        <v>102</v>
      </c>
      <c r="H278" s="78" t="s">
        <v>102</v>
      </c>
    </row>
    <row r="279" spans="1:8" x14ac:dyDescent="0.2">
      <c r="A279" s="83">
        <v>225105</v>
      </c>
      <c r="B279" s="80" t="s">
        <v>1082</v>
      </c>
      <c r="C279" s="78" t="s">
        <v>102</v>
      </c>
      <c r="D279" s="78" t="s">
        <v>102</v>
      </c>
      <c r="E279" s="78" t="s">
        <v>102</v>
      </c>
      <c r="F279" s="78" t="s">
        <v>102</v>
      </c>
      <c r="G279" s="78" t="s">
        <v>102</v>
      </c>
      <c r="H279" s="78" t="s">
        <v>102</v>
      </c>
    </row>
    <row r="280" spans="1:8" x14ac:dyDescent="0.2">
      <c r="A280" s="83">
        <v>225106</v>
      </c>
      <c r="B280" s="80" t="s">
        <v>1077</v>
      </c>
      <c r="C280" s="78" t="s">
        <v>102</v>
      </c>
      <c r="D280" s="78" t="s">
        <v>102</v>
      </c>
      <c r="E280" s="78" t="s">
        <v>102</v>
      </c>
      <c r="F280" s="78" t="s">
        <v>102</v>
      </c>
      <c r="G280" s="78" t="s">
        <v>102</v>
      </c>
      <c r="H280" s="78" t="s">
        <v>102</v>
      </c>
    </row>
    <row r="281" spans="1:8" x14ac:dyDescent="0.2">
      <c r="A281" s="83">
        <v>2260</v>
      </c>
      <c r="B281" s="80" t="s">
        <v>1022</v>
      </c>
      <c r="C281" s="78" t="s">
        <v>102</v>
      </c>
      <c r="D281" s="78" t="s">
        <v>102</v>
      </c>
      <c r="E281" s="78" t="s">
        <v>102</v>
      </c>
      <c r="F281" s="78" t="s">
        <v>102</v>
      </c>
      <c r="G281" s="78" t="s">
        <v>102</v>
      </c>
      <c r="H281" s="78" t="s">
        <v>102</v>
      </c>
    </row>
    <row r="282" spans="1:8" x14ac:dyDescent="0.2">
      <c r="A282" s="77">
        <v>226001</v>
      </c>
      <c r="B282" s="45" t="s">
        <v>1083</v>
      </c>
      <c r="C282" s="78" t="s">
        <v>102</v>
      </c>
      <c r="D282" s="78" t="s">
        <v>102</v>
      </c>
      <c r="E282" s="78" t="s">
        <v>102</v>
      </c>
      <c r="F282" s="78" t="s">
        <v>102</v>
      </c>
      <c r="G282" s="78" t="s">
        <v>102</v>
      </c>
      <c r="H282" s="78" t="s">
        <v>102</v>
      </c>
    </row>
    <row r="283" spans="1:8" x14ac:dyDescent="0.2">
      <c r="A283" s="85">
        <v>23</v>
      </c>
      <c r="B283" s="81" t="s">
        <v>466</v>
      </c>
      <c r="C283" s="78" t="s">
        <v>102</v>
      </c>
      <c r="D283" s="78" t="s">
        <v>102</v>
      </c>
      <c r="E283" s="78" t="s">
        <v>102</v>
      </c>
      <c r="F283" s="78" t="s">
        <v>102</v>
      </c>
      <c r="G283" s="78" t="s">
        <v>102</v>
      </c>
      <c r="H283" s="78" t="s">
        <v>102</v>
      </c>
    </row>
    <row r="284" spans="1:8" x14ac:dyDescent="0.2">
      <c r="A284" s="77">
        <v>230001</v>
      </c>
      <c r="B284" s="45" t="s">
        <v>468</v>
      </c>
      <c r="C284" s="78" t="s">
        <v>102</v>
      </c>
      <c r="D284" s="78" t="s">
        <v>102</v>
      </c>
      <c r="E284" s="78" t="s">
        <v>102</v>
      </c>
      <c r="F284" s="78" t="s">
        <v>102</v>
      </c>
      <c r="G284" s="78" t="s">
        <v>102</v>
      </c>
      <c r="H284" s="78" t="s">
        <v>102</v>
      </c>
    </row>
    <row r="285" spans="1:8" x14ac:dyDescent="0.2">
      <c r="A285" s="79">
        <v>231001</v>
      </c>
      <c r="B285" s="80" t="s">
        <v>470</v>
      </c>
      <c r="C285" s="78" t="s">
        <v>102</v>
      </c>
      <c r="D285" s="78" t="s">
        <v>102</v>
      </c>
      <c r="E285" s="78" t="s">
        <v>102</v>
      </c>
      <c r="F285" s="78" t="s">
        <v>102</v>
      </c>
      <c r="G285" s="78" t="s">
        <v>102</v>
      </c>
      <c r="H285" s="78" t="s">
        <v>102</v>
      </c>
    </row>
    <row r="286" spans="1:8" x14ac:dyDescent="0.2">
      <c r="A286" s="79">
        <v>232001</v>
      </c>
      <c r="B286" s="80" t="s">
        <v>472</v>
      </c>
      <c r="C286" s="78" t="s">
        <v>102</v>
      </c>
      <c r="D286" s="78" t="s">
        <v>102</v>
      </c>
      <c r="E286" s="78" t="s">
        <v>102</v>
      </c>
      <c r="F286" s="78" t="s">
        <v>102</v>
      </c>
      <c r="G286" s="78" t="s">
        <v>102</v>
      </c>
      <c r="H286" s="78" t="s">
        <v>102</v>
      </c>
    </row>
    <row r="287" spans="1:8" x14ac:dyDescent="0.2">
      <c r="A287" s="79">
        <v>24</v>
      </c>
      <c r="B287" s="80" t="s">
        <v>473</v>
      </c>
      <c r="C287" s="78" t="s">
        <v>102</v>
      </c>
      <c r="D287" s="78" t="s">
        <v>102</v>
      </c>
      <c r="E287" s="78" t="s">
        <v>102</v>
      </c>
      <c r="F287" s="78" t="s">
        <v>102</v>
      </c>
      <c r="G287" s="78" t="s">
        <v>102</v>
      </c>
      <c r="H287" s="78" t="s">
        <v>102</v>
      </c>
    </row>
    <row r="288" spans="1:8" x14ac:dyDescent="0.2">
      <c r="A288" s="77">
        <v>240001</v>
      </c>
      <c r="B288" s="45" t="s">
        <v>474</v>
      </c>
      <c r="C288" s="78" t="s">
        <v>102</v>
      </c>
      <c r="D288" s="78" t="s">
        <v>102</v>
      </c>
      <c r="E288" s="78" t="s">
        <v>102</v>
      </c>
      <c r="F288" s="78" t="s">
        <v>102</v>
      </c>
      <c r="G288" s="78" t="s">
        <v>102</v>
      </c>
      <c r="H288" s="78" t="s">
        <v>102</v>
      </c>
    </row>
    <row r="289" spans="1:8" x14ac:dyDescent="0.2">
      <c r="A289" s="79">
        <v>241001</v>
      </c>
      <c r="B289" s="80" t="s">
        <v>475</v>
      </c>
      <c r="C289" s="78" t="s">
        <v>102</v>
      </c>
      <c r="D289" s="78" t="s">
        <v>102</v>
      </c>
      <c r="E289" s="78" t="s">
        <v>102</v>
      </c>
      <c r="F289" s="78" t="s">
        <v>102</v>
      </c>
      <c r="G289" s="78" t="s">
        <v>102</v>
      </c>
      <c r="H289" s="78" t="s">
        <v>102</v>
      </c>
    </row>
    <row r="290" spans="1:8" x14ac:dyDescent="0.2">
      <c r="A290" s="79">
        <v>242001</v>
      </c>
      <c r="B290" s="80" t="s">
        <v>476</v>
      </c>
      <c r="C290" s="78" t="s">
        <v>102</v>
      </c>
      <c r="D290" s="78" t="s">
        <v>102</v>
      </c>
      <c r="E290" s="78" t="s">
        <v>102</v>
      </c>
      <c r="F290" s="78" t="s">
        <v>102</v>
      </c>
      <c r="G290" s="78" t="s">
        <v>102</v>
      </c>
      <c r="H290" s="78" t="s">
        <v>102</v>
      </c>
    </row>
    <row r="291" spans="1:8" x14ac:dyDescent="0.2">
      <c r="A291" s="79">
        <v>25</v>
      </c>
      <c r="B291" s="80" t="s">
        <v>645</v>
      </c>
      <c r="C291" s="78" t="s">
        <v>102</v>
      </c>
      <c r="D291" s="78" t="s">
        <v>102</v>
      </c>
      <c r="E291" s="78" t="s">
        <v>102</v>
      </c>
      <c r="F291" s="78" t="s">
        <v>102</v>
      </c>
      <c r="G291" s="78" t="s">
        <v>102</v>
      </c>
      <c r="H291" s="78" t="s">
        <v>102</v>
      </c>
    </row>
    <row r="292" spans="1:8" x14ac:dyDescent="0.2">
      <c r="A292" s="85">
        <v>250001</v>
      </c>
      <c r="B292" s="86" t="s">
        <v>477</v>
      </c>
      <c r="C292" s="78" t="s">
        <v>102</v>
      </c>
      <c r="D292" s="78" t="s">
        <v>102</v>
      </c>
      <c r="E292" s="78" t="s">
        <v>102</v>
      </c>
      <c r="F292" s="78" t="s">
        <v>102</v>
      </c>
      <c r="G292" s="78" t="s">
        <v>102</v>
      </c>
      <c r="H292" s="78" t="s">
        <v>102</v>
      </c>
    </row>
    <row r="293" spans="1:8" x14ac:dyDescent="0.2">
      <c r="A293" s="79">
        <v>250002</v>
      </c>
      <c r="B293" s="80" t="s">
        <v>646</v>
      </c>
      <c r="C293" s="78" t="s">
        <v>102</v>
      </c>
      <c r="D293" s="78" t="s">
        <v>102</v>
      </c>
      <c r="E293" s="78" t="s">
        <v>102</v>
      </c>
      <c r="F293" s="78" t="s">
        <v>102</v>
      </c>
      <c r="G293" s="78" t="s">
        <v>102</v>
      </c>
      <c r="H293" s="78" t="s">
        <v>102</v>
      </c>
    </row>
    <row r="294" spans="1:8" x14ac:dyDescent="0.2">
      <c r="A294" s="79">
        <v>250003</v>
      </c>
      <c r="B294" s="80" t="s">
        <v>647</v>
      </c>
      <c r="C294" s="78" t="s">
        <v>102</v>
      </c>
      <c r="D294" s="78" t="s">
        <v>102</v>
      </c>
      <c r="E294" s="78" t="s">
        <v>102</v>
      </c>
      <c r="F294" s="78" t="s">
        <v>102</v>
      </c>
      <c r="G294" s="78" t="s">
        <v>102</v>
      </c>
      <c r="H294" s="78" t="s">
        <v>102</v>
      </c>
    </row>
    <row r="295" spans="1:8" x14ac:dyDescent="0.2">
      <c r="A295" s="79">
        <v>250004</v>
      </c>
      <c r="B295" s="80" t="s">
        <v>648</v>
      </c>
      <c r="C295" s="78" t="s">
        <v>102</v>
      </c>
      <c r="D295" s="78" t="s">
        <v>102</v>
      </c>
      <c r="E295" s="78" t="s">
        <v>102</v>
      </c>
      <c r="F295" s="78" t="s">
        <v>102</v>
      </c>
      <c r="G295" s="78" t="s">
        <v>102</v>
      </c>
      <c r="H295" s="78" t="s">
        <v>102</v>
      </c>
    </row>
    <row r="296" spans="1:8" x14ac:dyDescent="0.2">
      <c r="A296" s="79">
        <v>250005</v>
      </c>
      <c r="B296" s="80" t="s">
        <v>649</v>
      </c>
      <c r="C296" s="78" t="s">
        <v>102</v>
      </c>
      <c r="D296" s="78" t="s">
        <v>102</v>
      </c>
      <c r="E296" s="78" t="s">
        <v>102</v>
      </c>
      <c r="F296" s="78" t="s">
        <v>102</v>
      </c>
      <c r="G296" s="78" t="s">
        <v>102</v>
      </c>
      <c r="H296" s="78" t="s">
        <v>102</v>
      </c>
    </row>
    <row r="297" spans="1:8" x14ac:dyDescent="0.2">
      <c r="A297" s="79">
        <v>1</v>
      </c>
      <c r="B297" s="80" t="s">
        <v>121</v>
      </c>
      <c r="C297" s="78" t="s">
        <v>102</v>
      </c>
      <c r="D297" s="78" t="s">
        <v>102</v>
      </c>
      <c r="E297" s="78" t="s">
        <v>102</v>
      </c>
      <c r="F297" s="78" t="s">
        <v>102</v>
      </c>
      <c r="G297" s="78" t="s">
        <v>102</v>
      </c>
      <c r="H297" s="78" t="s">
        <v>102</v>
      </c>
    </row>
    <row r="298" spans="1:8" x14ac:dyDescent="0.2">
      <c r="A298" s="87">
        <v>31</v>
      </c>
      <c r="B298" s="88" t="s">
        <v>123</v>
      </c>
      <c r="C298" s="78" t="s">
        <v>102</v>
      </c>
      <c r="D298" s="78" t="s">
        <v>102</v>
      </c>
      <c r="E298" s="78" t="s">
        <v>102</v>
      </c>
      <c r="F298" s="78" t="s">
        <v>102</v>
      </c>
      <c r="G298" s="78" t="s">
        <v>102</v>
      </c>
      <c r="H298" s="78" t="s">
        <v>102</v>
      </c>
    </row>
    <row r="299" spans="1:8" x14ac:dyDescent="0.2">
      <c r="A299" s="89">
        <v>311</v>
      </c>
      <c r="B299" s="88" t="s">
        <v>124</v>
      </c>
      <c r="C299" s="78" t="s">
        <v>102</v>
      </c>
      <c r="D299" s="78" t="s">
        <v>102</v>
      </c>
      <c r="E299" s="78" t="s">
        <v>102</v>
      </c>
      <c r="F299" s="78" t="s">
        <v>102</v>
      </c>
      <c r="G299" s="78" t="s">
        <v>102</v>
      </c>
      <c r="H299" s="78" t="s">
        <v>102</v>
      </c>
    </row>
    <row r="300" spans="1:8" x14ac:dyDescent="0.2">
      <c r="A300" s="87">
        <v>31110</v>
      </c>
      <c r="B300" s="88" t="s">
        <v>125</v>
      </c>
      <c r="C300" s="78" t="s">
        <v>102</v>
      </c>
      <c r="D300" s="78" t="s">
        <v>102</v>
      </c>
      <c r="E300" s="78" t="s">
        <v>102</v>
      </c>
      <c r="F300" s="78" t="s">
        <v>102</v>
      </c>
      <c r="G300" s="78" t="s">
        <v>102</v>
      </c>
      <c r="H300" s="78" t="s">
        <v>102</v>
      </c>
    </row>
    <row r="301" spans="1:8" x14ac:dyDescent="0.2">
      <c r="A301" s="90">
        <v>31120</v>
      </c>
      <c r="B301" s="21" t="s">
        <v>126</v>
      </c>
      <c r="C301" s="78" t="s">
        <v>102</v>
      </c>
      <c r="D301" s="78" t="s">
        <v>102</v>
      </c>
      <c r="E301" s="78" t="s">
        <v>102</v>
      </c>
      <c r="F301" s="78" t="s">
        <v>102</v>
      </c>
      <c r="G301" s="78" t="s">
        <v>102</v>
      </c>
      <c r="H301" s="78" t="s">
        <v>102</v>
      </c>
    </row>
    <row r="302" spans="1:8" x14ac:dyDescent="0.2">
      <c r="A302" s="90">
        <v>31130</v>
      </c>
      <c r="B302" s="21" t="s">
        <v>127</v>
      </c>
      <c r="C302" s="78" t="s">
        <v>102</v>
      </c>
      <c r="D302" s="78" t="s">
        <v>102</v>
      </c>
      <c r="E302" s="78" t="s">
        <v>102</v>
      </c>
      <c r="F302" s="78" t="s">
        <v>102</v>
      </c>
      <c r="G302" s="78" t="s">
        <v>102</v>
      </c>
      <c r="H302" s="78" t="s">
        <v>102</v>
      </c>
    </row>
    <row r="303" spans="1:8" x14ac:dyDescent="0.2">
      <c r="A303" s="90">
        <v>31140</v>
      </c>
      <c r="B303" s="21" t="s">
        <v>657</v>
      </c>
      <c r="C303" s="78" t="s">
        <v>102</v>
      </c>
      <c r="D303" s="78" t="s">
        <v>102</v>
      </c>
      <c r="E303" s="78" t="s">
        <v>102</v>
      </c>
      <c r="F303" s="78" t="s">
        <v>102</v>
      </c>
      <c r="G303" s="78" t="s">
        <v>102</v>
      </c>
      <c r="H303" s="78" t="s">
        <v>102</v>
      </c>
    </row>
    <row r="304" spans="1:8" x14ac:dyDescent="0.2">
      <c r="A304" s="83">
        <v>312</v>
      </c>
      <c r="B304" s="13" t="s">
        <v>128</v>
      </c>
      <c r="C304" s="78" t="s">
        <v>102</v>
      </c>
      <c r="D304" s="78" t="s">
        <v>102</v>
      </c>
      <c r="E304" s="78" t="s">
        <v>102</v>
      </c>
      <c r="F304" s="78" t="s">
        <v>102</v>
      </c>
      <c r="G304" s="78" t="s">
        <v>102</v>
      </c>
      <c r="H304" s="78" t="s">
        <v>102</v>
      </c>
    </row>
    <row r="305" spans="1:8" x14ac:dyDescent="0.2">
      <c r="A305" s="87">
        <v>3121</v>
      </c>
      <c r="B305" s="88" t="s">
        <v>129</v>
      </c>
      <c r="C305" s="78" t="s">
        <v>102</v>
      </c>
      <c r="D305" s="78" t="s">
        <v>102</v>
      </c>
      <c r="E305" s="78" t="s">
        <v>102</v>
      </c>
      <c r="F305" s="78" t="s">
        <v>102</v>
      </c>
      <c r="G305" s="78" t="s">
        <v>102</v>
      </c>
      <c r="H305" s="78" t="s">
        <v>102</v>
      </c>
    </row>
    <row r="306" spans="1:8" x14ac:dyDescent="0.2">
      <c r="A306" s="87">
        <v>31211</v>
      </c>
      <c r="B306" s="88" t="s">
        <v>130</v>
      </c>
      <c r="C306" s="78" t="s">
        <v>102</v>
      </c>
      <c r="D306" s="78" t="s">
        <v>102</v>
      </c>
      <c r="E306" s="78" t="s">
        <v>102</v>
      </c>
      <c r="F306" s="78" t="s">
        <v>102</v>
      </c>
      <c r="G306" s="78" t="s">
        <v>102</v>
      </c>
      <c r="H306" s="78" t="s">
        <v>102</v>
      </c>
    </row>
    <row r="307" spans="1:8" x14ac:dyDescent="0.2">
      <c r="A307" s="90">
        <v>31212</v>
      </c>
      <c r="B307" s="21" t="s">
        <v>131</v>
      </c>
      <c r="C307" s="78" t="s">
        <v>102</v>
      </c>
      <c r="D307" s="78" t="s">
        <v>102</v>
      </c>
      <c r="E307" s="78" t="s">
        <v>102</v>
      </c>
      <c r="F307" s="78" t="s">
        <v>102</v>
      </c>
      <c r="G307" s="78" t="s">
        <v>102</v>
      </c>
      <c r="H307" s="78" t="s">
        <v>102</v>
      </c>
    </row>
    <row r="308" spans="1:8" x14ac:dyDescent="0.2">
      <c r="A308" s="90">
        <v>31213</v>
      </c>
      <c r="B308" s="21" t="s">
        <v>132</v>
      </c>
      <c r="C308" s="78" t="s">
        <v>102</v>
      </c>
      <c r="D308" s="78" t="s">
        <v>102</v>
      </c>
      <c r="E308" s="78" t="s">
        <v>102</v>
      </c>
      <c r="F308" s="78" t="s">
        <v>102</v>
      </c>
      <c r="G308" s="78" t="s">
        <v>102</v>
      </c>
      <c r="H308" s="78" t="s">
        <v>102</v>
      </c>
    </row>
    <row r="309" spans="1:8" x14ac:dyDescent="0.2">
      <c r="A309" s="90">
        <v>31214</v>
      </c>
      <c r="B309" s="21" t="s">
        <v>133</v>
      </c>
      <c r="C309" s="78" t="s">
        <v>102</v>
      </c>
      <c r="D309" s="78" t="s">
        <v>102</v>
      </c>
      <c r="E309" s="78" t="s">
        <v>102</v>
      </c>
      <c r="F309" s="78" t="s">
        <v>102</v>
      </c>
      <c r="G309" s="78" t="s">
        <v>102</v>
      </c>
      <c r="H309" s="78" t="s">
        <v>102</v>
      </c>
    </row>
    <row r="310" spans="1:8" x14ac:dyDescent="0.2">
      <c r="A310" s="90">
        <v>31215</v>
      </c>
      <c r="B310" s="21" t="s">
        <v>134</v>
      </c>
      <c r="C310" s="78" t="s">
        <v>102</v>
      </c>
      <c r="D310" s="78" t="s">
        <v>102</v>
      </c>
      <c r="E310" s="78" t="s">
        <v>102</v>
      </c>
      <c r="F310" s="78" t="s">
        <v>102</v>
      </c>
      <c r="G310" s="78" t="s">
        <v>102</v>
      </c>
      <c r="H310" s="78" t="s">
        <v>102</v>
      </c>
    </row>
    <row r="311" spans="1:8" x14ac:dyDescent="0.2">
      <c r="A311" s="90">
        <v>31216</v>
      </c>
      <c r="B311" s="21" t="s">
        <v>656</v>
      </c>
      <c r="C311" s="78" t="s">
        <v>102</v>
      </c>
      <c r="D311" s="78" t="s">
        <v>102</v>
      </c>
      <c r="E311" s="78" t="s">
        <v>102</v>
      </c>
      <c r="F311" s="78" t="s">
        <v>102</v>
      </c>
      <c r="G311" s="78" t="s">
        <v>102</v>
      </c>
      <c r="H311" s="78" t="s">
        <v>102</v>
      </c>
    </row>
    <row r="312" spans="1:8" x14ac:dyDescent="0.2">
      <c r="A312" s="83">
        <v>3122</v>
      </c>
      <c r="B312" s="13" t="s">
        <v>135</v>
      </c>
      <c r="C312" s="78" t="s">
        <v>102</v>
      </c>
      <c r="D312" s="78" t="s">
        <v>102</v>
      </c>
      <c r="E312" s="78" t="s">
        <v>102</v>
      </c>
      <c r="F312" s="78" t="s">
        <v>102</v>
      </c>
      <c r="G312" s="78" t="s">
        <v>102</v>
      </c>
      <c r="H312" s="78" t="s">
        <v>102</v>
      </c>
    </row>
    <row r="313" spans="1:8" x14ac:dyDescent="0.2">
      <c r="A313" s="87">
        <v>31221</v>
      </c>
      <c r="B313" s="88" t="s">
        <v>130</v>
      </c>
      <c r="C313" s="78" t="s">
        <v>102</v>
      </c>
      <c r="D313" s="78" t="s">
        <v>102</v>
      </c>
      <c r="E313" s="78" t="s">
        <v>102</v>
      </c>
      <c r="F313" s="78" t="s">
        <v>102</v>
      </c>
      <c r="G313" s="78" t="s">
        <v>102</v>
      </c>
      <c r="H313" s="78" t="s">
        <v>102</v>
      </c>
    </row>
    <row r="314" spans="1:8" x14ac:dyDescent="0.2">
      <c r="A314" s="90">
        <v>31222</v>
      </c>
      <c r="B314" s="21" t="s">
        <v>136</v>
      </c>
      <c r="C314" s="78" t="s">
        <v>102</v>
      </c>
      <c r="D314" s="78" t="s">
        <v>102</v>
      </c>
      <c r="E314" s="78" t="s">
        <v>102</v>
      </c>
      <c r="F314" s="78" t="s">
        <v>102</v>
      </c>
      <c r="G314" s="78" t="s">
        <v>102</v>
      </c>
      <c r="H314" s="78" t="s">
        <v>102</v>
      </c>
    </row>
    <row r="315" spans="1:8" x14ac:dyDescent="0.2">
      <c r="A315" s="90">
        <v>31223</v>
      </c>
      <c r="B315" s="21" t="s">
        <v>132</v>
      </c>
      <c r="C315" s="78" t="s">
        <v>102</v>
      </c>
      <c r="D315" s="78" t="s">
        <v>102</v>
      </c>
      <c r="E315" s="78" t="s">
        <v>102</v>
      </c>
      <c r="F315" s="78" t="s">
        <v>102</v>
      </c>
      <c r="G315" s="78" t="s">
        <v>102</v>
      </c>
      <c r="H315" s="78" t="s">
        <v>102</v>
      </c>
    </row>
    <row r="316" spans="1:8" x14ac:dyDescent="0.2">
      <c r="A316" s="90">
        <v>31224</v>
      </c>
      <c r="B316" s="21" t="s">
        <v>133</v>
      </c>
      <c r="C316" s="78" t="s">
        <v>102</v>
      </c>
      <c r="D316" s="78" t="s">
        <v>102</v>
      </c>
      <c r="E316" s="78" t="s">
        <v>102</v>
      </c>
      <c r="F316" s="78" t="s">
        <v>102</v>
      </c>
      <c r="G316" s="78" t="s">
        <v>102</v>
      </c>
      <c r="H316" s="78" t="s">
        <v>102</v>
      </c>
    </row>
    <row r="317" spans="1:8" x14ac:dyDescent="0.2">
      <c r="A317" s="90">
        <v>31400</v>
      </c>
      <c r="B317" s="21" t="s">
        <v>137</v>
      </c>
      <c r="C317" s="78" t="s">
        <v>102</v>
      </c>
      <c r="D317" s="78" t="s">
        <v>102</v>
      </c>
      <c r="E317" s="78" t="s">
        <v>102</v>
      </c>
      <c r="F317" s="78" t="s">
        <v>102</v>
      </c>
      <c r="G317" s="78" t="s">
        <v>102</v>
      </c>
      <c r="H317" s="78" t="s">
        <v>102</v>
      </c>
    </row>
    <row r="318" spans="1:8" x14ac:dyDescent="0.2">
      <c r="A318" s="90">
        <v>31500</v>
      </c>
      <c r="B318" s="21" t="s">
        <v>138</v>
      </c>
      <c r="C318" s="78" t="s">
        <v>102</v>
      </c>
      <c r="D318" s="78" t="s">
        <v>102</v>
      </c>
      <c r="E318" s="78" t="s">
        <v>102</v>
      </c>
      <c r="F318" s="78" t="s">
        <v>102</v>
      </c>
      <c r="G318" s="78" t="s">
        <v>102</v>
      </c>
      <c r="H318" s="78" t="s">
        <v>102</v>
      </c>
    </row>
    <row r="319" spans="1:8" x14ac:dyDescent="0.2">
      <c r="A319" s="90">
        <v>32</v>
      </c>
      <c r="B319" s="21" t="s">
        <v>140</v>
      </c>
      <c r="C319" s="78" t="s">
        <v>102</v>
      </c>
      <c r="D319" s="78" t="s">
        <v>102</v>
      </c>
      <c r="E319" s="78" t="s">
        <v>102</v>
      </c>
      <c r="F319" s="78" t="s">
        <v>102</v>
      </c>
      <c r="G319" s="78" t="s">
        <v>102</v>
      </c>
      <c r="H319" s="78" t="s">
        <v>102</v>
      </c>
    </row>
    <row r="320" spans="1:8" x14ac:dyDescent="0.2">
      <c r="A320" s="89">
        <v>321</v>
      </c>
      <c r="B320" s="88" t="s">
        <v>141</v>
      </c>
      <c r="C320" s="78" t="s">
        <v>102</v>
      </c>
      <c r="D320" s="78" t="s">
        <v>102</v>
      </c>
      <c r="E320" s="78" t="s">
        <v>102</v>
      </c>
      <c r="F320" s="78" t="s">
        <v>102</v>
      </c>
      <c r="G320" s="78" t="s">
        <v>102</v>
      </c>
      <c r="H320" s="78" t="s">
        <v>102</v>
      </c>
    </row>
    <row r="321" spans="1:8" x14ac:dyDescent="0.2">
      <c r="A321" s="87">
        <v>32110</v>
      </c>
      <c r="B321" s="88" t="s">
        <v>125</v>
      </c>
      <c r="C321" s="78" t="s">
        <v>102</v>
      </c>
      <c r="D321" s="78" t="s">
        <v>102</v>
      </c>
      <c r="E321" s="78" t="s">
        <v>102</v>
      </c>
      <c r="F321" s="78" t="s">
        <v>102</v>
      </c>
      <c r="G321" s="78" t="s">
        <v>102</v>
      </c>
      <c r="H321" s="78" t="s">
        <v>102</v>
      </c>
    </row>
    <row r="322" spans="1:8" x14ac:dyDescent="0.2">
      <c r="A322" s="90">
        <v>32120</v>
      </c>
      <c r="B322" s="21" t="s">
        <v>126</v>
      </c>
      <c r="C322" s="78" t="s">
        <v>102</v>
      </c>
      <c r="D322" s="78" t="s">
        <v>102</v>
      </c>
      <c r="E322" s="78" t="s">
        <v>102</v>
      </c>
      <c r="F322" s="78" t="s">
        <v>102</v>
      </c>
      <c r="G322" s="78" t="s">
        <v>102</v>
      </c>
      <c r="H322" s="78" t="s">
        <v>102</v>
      </c>
    </row>
    <row r="323" spans="1:8" x14ac:dyDescent="0.2">
      <c r="A323" s="90">
        <v>33</v>
      </c>
      <c r="B323" s="21" t="s">
        <v>143</v>
      </c>
      <c r="C323" s="78" t="s">
        <v>102</v>
      </c>
      <c r="D323" s="78" t="s">
        <v>102</v>
      </c>
      <c r="E323" s="78" t="s">
        <v>102</v>
      </c>
      <c r="F323" s="78" t="s">
        <v>102</v>
      </c>
      <c r="G323" s="78" t="s">
        <v>102</v>
      </c>
      <c r="H323" s="78" t="s">
        <v>102</v>
      </c>
    </row>
    <row r="324" spans="1:8" x14ac:dyDescent="0.2">
      <c r="A324" s="89">
        <v>33100</v>
      </c>
      <c r="B324" s="88" t="s">
        <v>144</v>
      </c>
      <c r="C324" s="78" t="s">
        <v>102</v>
      </c>
      <c r="D324" s="78" t="s">
        <v>102</v>
      </c>
      <c r="E324" s="78" t="s">
        <v>102</v>
      </c>
      <c r="F324" s="78" t="s">
        <v>102</v>
      </c>
      <c r="G324" s="78" t="s">
        <v>102</v>
      </c>
      <c r="H324" s="78" t="s">
        <v>102</v>
      </c>
    </row>
    <row r="325" spans="1:8" x14ac:dyDescent="0.2">
      <c r="A325" s="90">
        <v>33200</v>
      </c>
      <c r="B325" s="21" t="s">
        <v>145</v>
      </c>
      <c r="C325" s="78" t="s">
        <v>102</v>
      </c>
      <c r="D325" s="78" t="s">
        <v>102</v>
      </c>
      <c r="E325" s="78" t="s">
        <v>102</v>
      </c>
      <c r="F325" s="78" t="s">
        <v>102</v>
      </c>
      <c r="G325" s="78" t="s">
        <v>102</v>
      </c>
      <c r="H325" s="78" t="s">
        <v>102</v>
      </c>
    </row>
    <row r="326" spans="1:8" x14ac:dyDescent="0.2">
      <c r="A326" s="90">
        <v>33300</v>
      </c>
      <c r="B326" s="21" t="s">
        <v>146</v>
      </c>
      <c r="C326" s="78" t="s">
        <v>102</v>
      </c>
      <c r="D326" s="78" t="s">
        <v>102</v>
      </c>
      <c r="E326" s="78" t="s">
        <v>102</v>
      </c>
      <c r="F326" s="78" t="s">
        <v>102</v>
      </c>
      <c r="G326" s="78" t="s">
        <v>102</v>
      </c>
      <c r="H326" s="78" t="s">
        <v>102</v>
      </c>
    </row>
    <row r="327" spans="1:8" x14ac:dyDescent="0.2">
      <c r="A327" s="90">
        <v>33400</v>
      </c>
      <c r="B327" s="21" t="s">
        <v>147</v>
      </c>
      <c r="C327" s="78" t="s">
        <v>102</v>
      </c>
      <c r="D327" s="78" t="s">
        <v>102</v>
      </c>
      <c r="E327" s="78" t="s">
        <v>102</v>
      </c>
      <c r="F327" s="78" t="s">
        <v>102</v>
      </c>
      <c r="G327" s="78" t="s">
        <v>102</v>
      </c>
      <c r="H327" s="78" t="s">
        <v>102</v>
      </c>
    </row>
    <row r="328" spans="1:8" x14ac:dyDescent="0.2">
      <c r="A328" s="90">
        <v>33401</v>
      </c>
      <c r="B328" s="21" t="s">
        <v>635</v>
      </c>
      <c r="C328" s="78" t="s">
        <v>102</v>
      </c>
      <c r="D328" s="78" t="s">
        <v>102</v>
      </c>
      <c r="E328" s="78" t="s">
        <v>102</v>
      </c>
      <c r="F328" s="78" t="s">
        <v>102</v>
      </c>
      <c r="G328" s="78" t="s">
        <v>102</v>
      </c>
      <c r="H328" s="78" t="s">
        <v>102</v>
      </c>
    </row>
    <row r="329" spans="1:8" x14ac:dyDescent="0.2">
      <c r="A329" s="91">
        <v>33402</v>
      </c>
      <c r="B329" s="21" t="s">
        <v>636</v>
      </c>
      <c r="C329" s="78" t="s">
        <v>102</v>
      </c>
      <c r="D329" s="78" t="s">
        <v>102</v>
      </c>
      <c r="E329" s="78" t="s">
        <v>102</v>
      </c>
      <c r="F329" s="78" t="s">
        <v>102</v>
      </c>
      <c r="G329" s="78" t="s">
        <v>102</v>
      </c>
      <c r="H329" s="78" t="s">
        <v>102</v>
      </c>
    </row>
    <row r="330" spans="1:8" x14ac:dyDescent="0.2">
      <c r="A330" s="91">
        <v>335</v>
      </c>
      <c r="B330" s="21" t="s">
        <v>148</v>
      </c>
      <c r="C330" s="78" t="s">
        <v>102</v>
      </c>
      <c r="D330" s="78" t="s">
        <v>102</v>
      </c>
      <c r="E330" s="78" t="s">
        <v>102</v>
      </c>
      <c r="F330" s="78" t="s">
        <v>102</v>
      </c>
      <c r="G330" s="78" t="s">
        <v>102</v>
      </c>
      <c r="H330" s="78" t="s">
        <v>102</v>
      </c>
    </row>
    <row r="331" spans="1:8" x14ac:dyDescent="0.2">
      <c r="A331" s="87">
        <v>33510</v>
      </c>
      <c r="B331" s="88" t="s">
        <v>149</v>
      </c>
      <c r="C331" s="78" t="s">
        <v>102</v>
      </c>
      <c r="D331" s="78" t="s">
        <v>102</v>
      </c>
      <c r="E331" s="78" t="s">
        <v>102</v>
      </c>
      <c r="F331" s="78" t="s">
        <v>102</v>
      </c>
      <c r="G331" s="78" t="s">
        <v>102</v>
      </c>
      <c r="H331" s="78" t="s">
        <v>102</v>
      </c>
    </row>
    <row r="332" spans="1:8" x14ac:dyDescent="0.2">
      <c r="A332" s="91">
        <v>335101</v>
      </c>
      <c r="B332" s="21" t="s">
        <v>561</v>
      </c>
      <c r="C332" s="78" t="s">
        <v>102</v>
      </c>
      <c r="D332" s="78" t="s">
        <v>102</v>
      </c>
      <c r="E332" s="78" t="s">
        <v>102</v>
      </c>
      <c r="F332" s="78" t="s">
        <v>102</v>
      </c>
      <c r="G332" s="78" t="s">
        <v>102</v>
      </c>
      <c r="H332" s="78" t="s">
        <v>102</v>
      </c>
    </row>
    <row r="333" spans="1:8" x14ac:dyDescent="0.2">
      <c r="A333" s="82">
        <v>335102</v>
      </c>
      <c r="B333" s="13" t="s">
        <v>562</v>
      </c>
      <c r="C333" s="78" t="s">
        <v>102</v>
      </c>
      <c r="D333" s="78" t="s">
        <v>102</v>
      </c>
      <c r="E333" s="78" t="s">
        <v>102</v>
      </c>
      <c r="F333" s="78" t="s">
        <v>102</v>
      </c>
      <c r="G333" s="78" t="s">
        <v>102</v>
      </c>
      <c r="H333" s="78" t="s">
        <v>102</v>
      </c>
    </row>
    <row r="334" spans="1:8" x14ac:dyDescent="0.2">
      <c r="A334" s="82">
        <v>335103</v>
      </c>
      <c r="B334" s="13" t="s">
        <v>563</v>
      </c>
      <c r="C334" s="78" t="s">
        <v>102</v>
      </c>
      <c r="D334" s="78" t="s">
        <v>102</v>
      </c>
      <c r="E334" s="78" t="s">
        <v>102</v>
      </c>
      <c r="F334" s="78" t="s">
        <v>102</v>
      </c>
      <c r="G334" s="78" t="s">
        <v>102</v>
      </c>
      <c r="H334" s="78" t="s">
        <v>102</v>
      </c>
    </row>
    <row r="335" spans="1:8" x14ac:dyDescent="0.2">
      <c r="A335" s="82">
        <v>335104</v>
      </c>
      <c r="B335" s="13" t="s">
        <v>564</v>
      </c>
      <c r="C335" s="78" t="s">
        <v>102</v>
      </c>
      <c r="D335" s="78" t="s">
        <v>102</v>
      </c>
      <c r="E335" s="78" t="s">
        <v>102</v>
      </c>
      <c r="F335" s="78" t="s">
        <v>102</v>
      </c>
      <c r="G335" s="78" t="s">
        <v>102</v>
      </c>
      <c r="H335" s="78" t="s">
        <v>102</v>
      </c>
    </row>
    <row r="336" spans="1:8" x14ac:dyDescent="0.2">
      <c r="A336" s="82">
        <v>335105</v>
      </c>
      <c r="B336" s="13" t="s">
        <v>565</v>
      </c>
      <c r="C336" s="78" t="s">
        <v>102</v>
      </c>
      <c r="D336" s="78" t="s">
        <v>102</v>
      </c>
      <c r="E336" s="78" t="s">
        <v>102</v>
      </c>
      <c r="F336" s="78" t="s">
        <v>102</v>
      </c>
      <c r="G336" s="78" t="s">
        <v>102</v>
      </c>
      <c r="H336" s="78" t="s">
        <v>102</v>
      </c>
    </row>
    <row r="337" spans="1:8" x14ac:dyDescent="0.2">
      <c r="A337" s="82">
        <v>335106</v>
      </c>
      <c r="B337" s="13" t="s">
        <v>566</v>
      </c>
      <c r="C337" s="78" t="s">
        <v>102</v>
      </c>
      <c r="D337" s="78" t="s">
        <v>102</v>
      </c>
      <c r="E337" s="78" t="s">
        <v>102</v>
      </c>
      <c r="F337" s="78" t="s">
        <v>102</v>
      </c>
      <c r="G337" s="78" t="s">
        <v>102</v>
      </c>
      <c r="H337" s="78" t="s">
        <v>102</v>
      </c>
    </row>
    <row r="338" spans="1:8" x14ac:dyDescent="0.2">
      <c r="A338" s="82">
        <v>335107</v>
      </c>
      <c r="B338" s="13" t="s">
        <v>567</v>
      </c>
      <c r="C338" s="78" t="s">
        <v>102</v>
      </c>
      <c r="D338" s="78" t="s">
        <v>102</v>
      </c>
      <c r="E338" s="78" t="s">
        <v>102</v>
      </c>
      <c r="F338" s="78" t="s">
        <v>102</v>
      </c>
      <c r="G338" s="78" t="s">
        <v>102</v>
      </c>
      <c r="H338" s="78" t="s">
        <v>102</v>
      </c>
    </row>
    <row r="339" spans="1:8" x14ac:dyDescent="0.2">
      <c r="A339" s="82">
        <v>335108</v>
      </c>
      <c r="B339" s="13" t="s">
        <v>568</v>
      </c>
      <c r="C339" s="78" t="s">
        <v>102</v>
      </c>
      <c r="D339" s="78" t="s">
        <v>102</v>
      </c>
      <c r="E339" s="78" t="s">
        <v>102</v>
      </c>
      <c r="F339" s="78" t="s">
        <v>102</v>
      </c>
      <c r="G339" s="78" t="s">
        <v>102</v>
      </c>
      <c r="H339" s="78" t="s">
        <v>102</v>
      </c>
    </row>
    <row r="340" spans="1:8" x14ac:dyDescent="0.2">
      <c r="A340" s="82">
        <v>335109</v>
      </c>
      <c r="B340" s="13" t="s">
        <v>569</v>
      </c>
      <c r="C340" s="78" t="s">
        <v>102</v>
      </c>
      <c r="D340" s="78" t="s">
        <v>102</v>
      </c>
      <c r="E340" s="78" t="s">
        <v>102</v>
      </c>
      <c r="F340" s="78" t="s">
        <v>102</v>
      </c>
      <c r="G340" s="78" t="s">
        <v>102</v>
      </c>
      <c r="H340" s="78" t="s">
        <v>102</v>
      </c>
    </row>
    <row r="341" spans="1:8" x14ac:dyDescent="0.2">
      <c r="A341" s="82">
        <v>335110</v>
      </c>
      <c r="B341" s="13" t="s">
        <v>570</v>
      </c>
      <c r="C341" s="78" t="s">
        <v>102</v>
      </c>
      <c r="D341" s="78" t="s">
        <v>102</v>
      </c>
      <c r="E341" s="78" t="s">
        <v>102</v>
      </c>
      <c r="F341" s="78" t="s">
        <v>102</v>
      </c>
      <c r="G341" s="78" t="s">
        <v>102</v>
      </c>
      <c r="H341" s="78" t="s">
        <v>102</v>
      </c>
    </row>
    <row r="342" spans="1:8" x14ac:dyDescent="0.2">
      <c r="A342" s="82">
        <v>335111</v>
      </c>
      <c r="B342" s="13" t="s">
        <v>571</v>
      </c>
      <c r="C342" s="78" t="s">
        <v>102</v>
      </c>
      <c r="D342" s="78" t="s">
        <v>102</v>
      </c>
      <c r="E342" s="78" t="s">
        <v>102</v>
      </c>
      <c r="F342" s="78" t="s">
        <v>102</v>
      </c>
      <c r="G342" s="78" t="s">
        <v>102</v>
      </c>
      <c r="H342" s="78" t="s">
        <v>102</v>
      </c>
    </row>
    <row r="343" spans="1:8" x14ac:dyDescent="0.2">
      <c r="A343" s="82">
        <v>335112</v>
      </c>
      <c r="B343" s="13" t="s">
        <v>572</v>
      </c>
      <c r="C343" s="78" t="s">
        <v>102</v>
      </c>
      <c r="D343" s="78" t="s">
        <v>102</v>
      </c>
      <c r="E343" s="78" t="s">
        <v>102</v>
      </c>
      <c r="F343" s="78" t="s">
        <v>102</v>
      </c>
      <c r="G343" s="78" t="s">
        <v>102</v>
      </c>
      <c r="H343" s="78" t="s">
        <v>102</v>
      </c>
    </row>
    <row r="344" spans="1:8" x14ac:dyDescent="0.2">
      <c r="A344" s="82">
        <v>335113</v>
      </c>
      <c r="B344" s="13" t="s">
        <v>573</v>
      </c>
      <c r="C344" s="78" t="s">
        <v>102</v>
      </c>
      <c r="D344" s="78" t="s">
        <v>102</v>
      </c>
      <c r="E344" s="78" t="s">
        <v>102</v>
      </c>
      <c r="F344" s="78" t="s">
        <v>102</v>
      </c>
      <c r="G344" s="78" t="s">
        <v>102</v>
      </c>
      <c r="H344" s="78" t="s">
        <v>102</v>
      </c>
    </row>
    <row r="345" spans="1:8" x14ac:dyDescent="0.2">
      <c r="A345" s="82">
        <v>33520</v>
      </c>
      <c r="B345" s="13" t="s">
        <v>150</v>
      </c>
      <c r="C345" s="78" t="s">
        <v>102</v>
      </c>
      <c r="D345" s="78" t="s">
        <v>102</v>
      </c>
      <c r="E345" s="78" t="s">
        <v>102</v>
      </c>
      <c r="F345" s="78" t="s">
        <v>102</v>
      </c>
      <c r="G345" s="78" t="s">
        <v>102</v>
      </c>
      <c r="H345" s="78" t="s">
        <v>102</v>
      </c>
    </row>
    <row r="346" spans="1:8" x14ac:dyDescent="0.2">
      <c r="A346" s="90">
        <v>336</v>
      </c>
      <c r="B346" s="21" t="s">
        <v>151</v>
      </c>
      <c r="C346" s="78" t="s">
        <v>102</v>
      </c>
      <c r="D346" s="78" t="s">
        <v>102</v>
      </c>
      <c r="E346" s="78" t="s">
        <v>102</v>
      </c>
      <c r="F346" s="78" t="s">
        <v>102</v>
      </c>
      <c r="G346" s="78" t="s">
        <v>102</v>
      </c>
      <c r="H346" s="78" t="s">
        <v>102</v>
      </c>
    </row>
    <row r="347" spans="1:8" x14ac:dyDescent="0.2">
      <c r="A347" s="87">
        <v>3361</v>
      </c>
      <c r="B347" s="88" t="s">
        <v>152</v>
      </c>
      <c r="C347" s="78" t="s">
        <v>102</v>
      </c>
      <c r="D347" s="78" t="s">
        <v>102</v>
      </c>
      <c r="E347" s="78" t="s">
        <v>102</v>
      </c>
      <c r="F347" s="78" t="s">
        <v>102</v>
      </c>
      <c r="G347" s="78" t="s">
        <v>102</v>
      </c>
      <c r="H347" s="78" t="s">
        <v>102</v>
      </c>
    </row>
    <row r="348" spans="1:8" x14ac:dyDescent="0.2">
      <c r="A348" s="87">
        <v>33611</v>
      </c>
      <c r="B348" s="88" t="s">
        <v>153</v>
      </c>
      <c r="C348" s="78" t="s">
        <v>102</v>
      </c>
      <c r="D348" s="78" t="s">
        <v>102</v>
      </c>
      <c r="E348" s="78" t="s">
        <v>102</v>
      </c>
      <c r="F348" s="78" t="s">
        <v>102</v>
      </c>
      <c r="G348" s="78" t="s">
        <v>102</v>
      </c>
      <c r="H348" s="78" t="s">
        <v>102</v>
      </c>
    </row>
    <row r="349" spans="1:8" x14ac:dyDescent="0.2">
      <c r="A349" s="90">
        <v>33612</v>
      </c>
      <c r="B349" s="21" t="s">
        <v>154</v>
      </c>
      <c r="C349" s="78" t="s">
        <v>102</v>
      </c>
      <c r="D349" s="78" t="s">
        <v>102</v>
      </c>
      <c r="E349" s="78" t="s">
        <v>102</v>
      </c>
      <c r="F349" s="78" t="s">
        <v>102</v>
      </c>
      <c r="G349" s="78" t="s">
        <v>102</v>
      </c>
      <c r="H349" s="78" t="s">
        <v>102</v>
      </c>
    </row>
    <row r="350" spans="1:8" x14ac:dyDescent="0.2">
      <c r="A350" s="90">
        <v>33613</v>
      </c>
      <c r="B350" s="21" t="s">
        <v>155</v>
      </c>
      <c r="C350" s="78" t="s">
        <v>102</v>
      </c>
      <c r="D350" s="78" t="s">
        <v>102</v>
      </c>
      <c r="E350" s="78" t="s">
        <v>102</v>
      </c>
      <c r="F350" s="78" t="s">
        <v>102</v>
      </c>
      <c r="G350" s="78" t="s">
        <v>102</v>
      </c>
      <c r="H350" s="78" t="s">
        <v>102</v>
      </c>
    </row>
    <row r="351" spans="1:8" x14ac:dyDescent="0.2">
      <c r="A351" s="90">
        <v>33614</v>
      </c>
      <c r="B351" s="21" t="s">
        <v>156</v>
      </c>
      <c r="C351" s="78" t="s">
        <v>102</v>
      </c>
      <c r="D351" s="78" t="s">
        <v>102</v>
      </c>
      <c r="E351" s="78" t="s">
        <v>102</v>
      </c>
      <c r="F351" s="78" t="s">
        <v>102</v>
      </c>
      <c r="G351" s="78" t="s">
        <v>102</v>
      </c>
      <c r="H351" s="78" t="s">
        <v>102</v>
      </c>
    </row>
    <row r="352" spans="1:8" x14ac:dyDescent="0.2">
      <c r="A352" s="90">
        <v>33615</v>
      </c>
      <c r="B352" s="21" t="s">
        <v>157</v>
      </c>
      <c r="C352" s="78" t="s">
        <v>102</v>
      </c>
      <c r="D352" s="78" t="s">
        <v>102</v>
      </c>
      <c r="E352" s="78" t="s">
        <v>102</v>
      </c>
      <c r="F352" s="78" t="s">
        <v>102</v>
      </c>
      <c r="G352" s="78" t="s">
        <v>102</v>
      </c>
      <c r="H352" s="78" t="s">
        <v>102</v>
      </c>
    </row>
    <row r="353" spans="1:8" x14ac:dyDescent="0.2">
      <c r="A353" s="90">
        <v>3362</v>
      </c>
      <c r="B353" s="21" t="s">
        <v>158</v>
      </c>
      <c r="C353" s="78" t="s">
        <v>102</v>
      </c>
      <c r="D353" s="78" t="s">
        <v>102</v>
      </c>
      <c r="E353" s="78" t="s">
        <v>102</v>
      </c>
      <c r="F353" s="78" t="s">
        <v>102</v>
      </c>
      <c r="G353" s="78" t="s">
        <v>102</v>
      </c>
      <c r="H353" s="78" t="s">
        <v>102</v>
      </c>
    </row>
    <row r="354" spans="1:8" x14ac:dyDescent="0.2">
      <c r="A354" s="87">
        <v>33621</v>
      </c>
      <c r="B354" s="88" t="s">
        <v>153</v>
      </c>
      <c r="C354" s="78" t="s">
        <v>102</v>
      </c>
      <c r="D354" s="78" t="s">
        <v>102</v>
      </c>
      <c r="E354" s="78" t="s">
        <v>102</v>
      </c>
      <c r="F354" s="78" t="s">
        <v>102</v>
      </c>
      <c r="G354" s="78" t="s">
        <v>102</v>
      </c>
      <c r="H354" s="78" t="s">
        <v>102</v>
      </c>
    </row>
    <row r="355" spans="1:8" x14ac:dyDescent="0.2">
      <c r="A355" s="90">
        <v>33622</v>
      </c>
      <c r="B355" s="21" t="s">
        <v>156</v>
      </c>
      <c r="C355" s="78" t="s">
        <v>102</v>
      </c>
      <c r="D355" s="78" t="s">
        <v>102</v>
      </c>
      <c r="E355" s="78" t="s">
        <v>102</v>
      </c>
      <c r="F355" s="78" t="s">
        <v>102</v>
      </c>
      <c r="G355" s="78" t="s">
        <v>102</v>
      </c>
      <c r="H355" s="78" t="s">
        <v>102</v>
      </c>
    </row>
    <row r="356" spans="1:8" x14ac:dyDescent="0.2">
      <c r="A356" s="90">
        <v>33623</v>
      </c>
      <c r="B356" s="21" t="s">
        <v>157</v>
      </c>
      <c r="C356" s="78" t="s">
        <v>102</v>
      </c>
      <c r="D356" s="78" t="s">
        <v>102</v>
      </c>
      <c r="E356" s="78" t="s">
        <v>102</v>
      </c>
      <c r="F356" s="78" t="s">
        <v>102</v>
      </c>
      <c r="G356" s="78" t="s">
        <v>102</v>
      </c>
      <c r="H356" s="78" t="s">
        <v>102</v>
      </c>
    </row>
    <row r="357" spans="1:8" x14ac:dyDescent="0.2">
      <c r="A357" s="90">
        <v>34</v>
      </c>
      <c r="B357" s="21" t="s">
        <v>160</v>
      </c>
      <c r="C357" s="78" t="s">
        <v>102</v>
      </c>
      <c r="D357" s="78" t="s">
        <v>102</v>
      </c>
      <c r="E357" s="78" t="s">
        <v>102</v>
      </c>
      <c r="F357" s="78" t="s">
        <v>102</v>
      </c>
      <c r="G357" s="78" t="s">
        <v>102</v>
      </c>
      <c r="H357" s="78" t="s">
        <v>102</v>
      </c>
    </row>
    <row r="358" spans="1:8" x14ac:dyDescent="0.2">
      <c r="A358" s="89">
        <v>34100</v>
      </c>
      <c r="B358" s="88" t="s">
        <v>161</v>
      </c>
      <c r="C358" s="78" t="s">
        <v>102</v>
      </c>
      <c r="D358" s="78" t="s">
        <v>102</v>
      </c>
      <c r="E358" s="78" t="s">
        <v>102</v>
      </c>
      <c r="F358" s="78" t="s">
        <v>102</v>
      </c>
      <c r="G358" s="78" t="s">
        <v>102</v>
      </c>
      <c r="H358" s="78" t="s">
        <v>102</v>
      </c>
    </row>
    <row r="359" spans="1:8" x14ac:dyDescent="0.2">
      <c r="A359" s="90">
        <v>34200</v>
      </c>
      <c r="B359" s="21" t="s">
        <v>162</v>
      </c>
      <c r="C359" s="78" t="s">
        <v>102</v>
      </c>
      <c r="D359" s="78" t="s">
        <v>102</v>
      </c>
      <c r="E359" s="78" t="s">
        <v>102</v>
      </c>
      <c r="F359" s="78" t="s">
        <v>102</v>
      </c>
      <c r="G359" s="78" t="s">
        <v>102</v>
      </c>
      <c r="H359" s="78" t="s">
        <v>102</v>
      </c>
    </row>
    <row r="360" spans="1:8" x14ac:dyDescent="0.2">
      <c r="A360" s="90">
        <v>34300</v>
      </c>
      <c r="B360" s="21" t="s">
        <v>163</v>
      </c>
      <c r="C360" s="78" t="s">
        <v>102</v>
      </c>
      <c r="D360" s="78" t="s">
        <v>102</v>
      </c>
      <c r="E360" s="78" t="s">
        <v>102</v>
      </c>
      <c r="F360" s="78" t="s">
        <v>102</v>
      </c>
      <c r="G360" s="78" t="s">
        <v>102</v>
      </c>
      <c r="H360" s="78" t="s">
        <v>102</v>
      </c>
    </row>
    <row r="361" spans="1:8" x14ac:dyDescent="0.2">
      <c r="A361" s="90">
        <v>34400</v>
      </c>
      <c r="B361" s="21" t="s">
        <v>164</v>
      </c>
      <c r="C361" s="78" t="s">
        <v>102</v>
      </c>
      <c r="D361" s="78" t="s">
        <v>102</v>
      </c>
      <c r="E361" s="78" t="s">
        <v>102</v>
      </c>
      <c r="F361" s="78" t="s">
        <v>102</v>
      </c>
      <c r="G361" s="78" t="s">
        <v>102</v>
      </c>
      <c r="H361" s="78" t="s">
        <v>102</v>
      </c>
    </row>
    <row r="362" spans="1:8" x14ac:dyDescent="0.2">
      <c r="A362" s="90">
        <v>34500</v>
      </c>
      <c r="B362" s="21" t="s">
        <v>165</v>
      </c>
      <c r="C362" s="78" t="s">
        <v>102</v>
      </c>
      <c r="D362" s="78" t="s">
        <v>102</v>
      </c>
      <c r="E362" s="78" t="s">
        <v>102</v>
      </c>
      <c r="F362" s="78" t="s">
        <v>102</v>
      </c>
      <c r="G362" s="78" t="s">
        <v>102</v>
      </c>
      <c r="H362" s="78" t="s">
        <v>102</v>
      </c>
    </row>
    <row r="363" spans="1:8" x14ac:dyDescent="0.2">
      <c r="A363" s="90">
        <v>34600</v>
      </c>
      <c r="B363" s="21" t="s">
        <v>166</v>
      </c>
      <c r="C363" s="78" t="s">
        <v>102</v>
      </c>
      <c r="D363" s="78" t="s">
        <v>102</v>
      </c>
      <c r="E363" s="78" t="s">
        <v>102</v>
      </c>
      <c r="F363" s="78" t="s">
        <v>102</v>
      </c>
      <c r="G363" s="78" t="s">
        <v>102</v>
      </c>
      <c r="H363" s="78" t="s">
        <v>102</v>
      </c>
    </row>
    <row r="364" spans="1:8" x14ac:dyDescent="0.2">
      <c r="A364" s="90">
        <v>3471</v>
      </c>
      <c r="B364" s="21" t="s">
        <v>167</v>
      </c>
      <c r="C364" s="78" t="s">
        <v>102</v>
      </c>
      <c r="D364" s="78" t="s">
        <v>102</v>
      </c>
      <c r="E364" s="78" t="s">
        <v>102</v>
      </c>
      <c r="F364" s="78" t="s">
        <v>102</v>
      </c>
      <c r="G364" s="78" t="s">
        <v>102</v>
      </c>
      <c r="H364" s="78" t="s">
        <v>102</v>
      </c>
    </row>
    <row r="365" spans="1:8" x14ac:dyDescent="0.2">
      <c r="A365" s="87">
        <v>34711</v>
      </c>
      <c r="B365" s="88" t="s">
        <v>168</v>
      </c>
      <c r="C365" s="78" t="s">
        <v>102</v>
      </c>
      <c r="D365" s="78" t="s">
        <v>102</v>
      </c>
      <c r="E365" s="78" t="s">
        <v>102</v>
      </c>
      <c r="F365" s="78" t="s">
        <v>102</v>
      </c>
      <c r="G365" s="78" t="s">
        <v>102</v>
      </c>
      <c r="H365" s="78" t="s">
        <v>102</v>
      </c>
    </row>
    <row r="366" spans="1:8" x14ac:dyDescent="0.2">
      <c r="A366" s="90">
        <v>34712</v>
      </c>
      <c r="B366" s="21" t="s">
        <v>169</v>
      </c>
      <c r="C366" s="78" t="s">
        <v>102</v>
      </c>
      <c r="D366" s="78" t="s">
        <v>102</v>
      </c>
      <c r="E366" s="78" t="s">
        <v>102</v>
      </c>
      <c r="F366" s="78" t="s">
        <v>102</v>
      </c>
      <c r="G366" s="78" t="s">
        <v>102</v>
      </c>
      <c r="H366" s="78" t="s">
        <v>102</v>
      </c>
    </row>
    <row r="367" spans="1:8" x14ac:dyDescent="0.2">
      <c r="A367" s="90">
        <v>34713</v>
      </c>
      <c r="B367" s="21" t="s">
        <v>170</v>
      </c>
      <c r="C367" s="78" t="s">
        <v>102</v>
      </c>
      <c r="D367" s="78" t="s">
        <v>102</v>
      </c>
      <c r="E367" s="78" t="s">
        <v>102</v>
      </c>
      <c r="F367" s="78" t="s">
        <v>102</v>
      </c>
      <c r="G367" s="78" t="s">
        <v>102</v>
      </c>
      <c r="H367" s="78" t="s">
        <v>102</v>
      </c>
    </row>
    <row r="368" spans="1:8" x14ac:dyDescent="0.2">
      <c r="A368" s="90">
        <v>34714</v>
      </c>
      <c r="B368" s="21" t="s">
        <v>171</v>
      </c>
      <c r="C368" s="78" t="s">
        <v>102</v>
      </c>
      <c r="D368" s="78" t="s">
        <v>102</v>
      </c>
      <c r="E368" s="78" t="s">
        <v>102</v>
      </c>
      <c r="F368" s="78" t="s">
        <v>102</v>
      </c>
      <c r="G368" s="78" t="s">
        <v>102</v>
      </c>
      <c r="H368" s="78" t="s">
        <v>102</v>
      </c>
    </row>
    <row r="369" spans="1:8" x14ac:dyDescent="0.2">
      <c r="A369" s="90">
        <v>35</v>
      </c>
      <c r="B369" s="21" t="s">
        <v>173</v>
      </c>
      <c r="C369" s="78" t="s">
        <v>102</v>
      </c>
      <c r="D369" s="78" t="s">
        <v>102</v>
      </c>
      <c r="E369" s="78" t="s">
        <v>102</v>
      </c>
      <c r="F369" s="78" t="s">
        <v>102</v>
      </c>
      <c r="G369" s="78" t="s">
        <v>102</v>
      </c>
      <c r="H369" s="78" t="s">
        <v>102</v>
      </c>
    </row>
    <row r="370" spans="1:8" x14ac:dyDescent="0.2">
      <c r="A370" s="89">
        <v>351</v>
      </c>
      <c r="B370" s="88" t="s">
        <v>448</v>
      </c>
      <c r="C370" s="78" t="s">
        <v>102</v>
      </c>
      <c r="D370" s="78" t="s">
        <v>102</v>
      </c>
      <c r="E370" s="78" t="s">
        <v>102</v>
      </c>
      <c r="F370" s="78" t="s">
        <v>102</v>
      </c>
      <c r="G370" s="78" t="s">
        <v>102</v>
      </c>
      <c r="H370" s="78" t="s">
        <v>102</v>
      </c>
    </row>
    <row r="371" spans="1:8" x14ac:dyDescent="0.2">
      <c r="A371" s="87">
        <v>35110</v>
      </c>
      <c r="B371" s="88" t="s">
        <v>175</v>
      </c>
      <c r="C371" s="78" t="s">
        <v>102</v>
      </c>
      <c r="D371" s="78" t="s">
        <v>102</v>
      </c>
      <c r="E371" s="78" t="s">
        <v>102</v>
      </c>
      <c r="F371" s="78" t="s">
        <v>102</v>
      </c>
      <c r="G371" s="78" t="s">
        <v>102</v>
      </c>
      <c r="H371" s="78" t="s">
        <v>102</v>
      </c>
    </row>
    <row r="372" spans="1:8" x14ac:dyDescent="0.2">
      <c r="A372" s="90">
        <v>35130</v>
      </c>
      <c r="B372" s="21" t="s">
        <v>177</v>
      </c>
      <c r="C372" s="78" t="s">
        <v>102</v>
      </c>
      <c r="D372" s="78" t="s">
        <v>102</v>
      </c>
      <c r="E372" s="78" t="s">
        <v>102</v>
      </c>
      <c r="F372" s="78" t="s">
        <v>102</v>
      </c>
      <c r="G372" s="78" t="s">
        <v>102</v>
      </c>
      <c r="H372" s="78" t="s">
        <v>102</v>
      </c>
    </row>
    <row r="373" spans="1:8" x14ac:dyDescent="0.2">
      <c r="A373" s="90">
        <v>35200</v>
      </c>
      <c r="B373" s="21" t="s">
        <v>179</v>
      </c>
      <c r="C373" s="78" t="s">
        <v>102</v>
      </c>
      <c r="D373" s="78" t="s">
        <v>102</v>
      </c>
      <c r="E373" s="78" t="s">
        <v>102</v>
      </c>
      <c r="F373" s="78" t="s">
        <v>102</v>
      </c>
      <c r="G373" s="78" t="s">
        <v>102</v>
      </c>
      <c r="H373" s="78" t="s">
        <v>102</v>
      </c>
    </row>
    <row r="374" spans="1:8" x14ac:dyDescent="0.2">
      <c r="A374" s="90">
        <v>35300</v>
      </c>
      <c r="B374" s="21" t="s">
        <v>181</v>
      </c>
      <c r="C374" s="78" t="s">
        <v>102</v>
      </c>
      <c r="D374" s="78" t="s">
        <v>102</v>
      </c>
      <c r="E374" s="78" t="s">
        <v>102</v>
      </c>
      <c r="F374" s="78" t="s">
        <v>102</v>
      </c>
      <c r="G374" s="78" t="s">
        <v>102</v>
      </c>
      <c r="H374" s="78" t="s">
        <v>102</v>
      </c>
    </row>
    <row r="375" spans="1:8" x14ac:dyDescent="0.2">
      <c r="A375" s="90">
        <v>354</v>
      </c>
      <c r="B375" s="21" t="s">
        <v>182</v>
      </c>
      <c r="C375" s="78" t="s">
        <v>102</v>
      </c>
      <c r="D375" s="78" t="s">
        <v>102</v>
      </c>
      <c r="E375" s="78" t="s">
        <v>102</v>
      </c>
      <c r="F375" s="78" t="s">
        <v>102</v>
      </c>
      <c r="G375" s="78" t="s">
        <v>102</v>
      </c>
      <c r="H375" s="78" t="s">
        <v>102</v>
      </c>
    </row>
    <row r="376" spans="1:8" x14ac:dyDescent="0.2">
      <c r="A376" s="87">
        <v>35410</v>
      </c>
      <c r="B376" s="88" t="s">
        <v>184</v>
      </c>
      <c r="C376" s="78" t="s">
        <v>102</v>
      </c>
      <c r="D376" s="78" t="s">
        <v>102</v>
      </c>
      <c r="E376" s="78" t="s">
        <v>102</v>
      </c>
      <c r="F376" s="78" t="s">
        <v>102</v>
      </c>
      <c r="G376" s="78" t="s">
        <v>102</v>
      </c>
      <c r="H376" s="78" t="s">
        <v>102</v>
      </c>
    </row>
    <row r="377" spans="1:8" x14ac:dyDescent="0.2">
      <c r="A377" s="90">
        <v>35420</v>
      </c>
      <c r="B377" s="21" t="s">
        <v>186</v>
      </c>
      <c r="C377" s="78" t="s">
        <v>102</v>
      </c>
      <c r="D377" s="78" t="s">
        <v>102</v>
      </c>
      <c r="E377" s="78" t="s">
        <v>102</v>
      </c>
      <c r="F377" s="78" t="s">
        <v>102</v>
      </c>
      <c r="G377" s="78" t="s">
        <v>102</v>
      </c>
      <c r="H377" s="78" t="s">
        <v>102</v>
      </c>
    </row>
    <row r="378" spans="1:8" x14ac:dyDescent="0.2">
      <c r="A378" s="90">
        <v>35430</v>
      </c>
      <c r="B378" s="21" t="s">
        <v>188</v>
      </c>
      <c r="C378" s="78" t="s">
        <v>102</v>
      </c>
      <c r="D378" s="78" t="s">
        <v>102</v>
      </c>
      <c r="E378" s="78" t="s">
        <v>102</v>
      </c>
      <c r="F378" s="78" t="s">
        <v>102</v>
      </c>
      <c r="G378" s="78" t="s">
        <v>102</v>
      </c>
      <c r="H378" s="78" t="s">
        <v>102</v>
      </c>
    </row>
    <row r="379" spans="1:8" x14ac:dyDescent="0.2">
      <c r="A379" s="90">
        <v>35440</v>
      </c>
      <c r="B379" s="21" t="s">
        <v>190</v>
      </c>
      <c r="C379" s="78" t="s">
        <v>102</v>
      </c>
      <c r="D379" s="78" t="s">
        <v>102</v>
      </c>
      <c r="E379" s="78" t="s">
        <v>102</v>
      </c>
      <c r="F379" s="78" t="s">
        <v>102</v>
      </c>
      <c r="G379" s="78" t="s">
        <v>102</v>
      </c>
      <c r="H379" s="78" t="s">
        <v>102</v>
      </c>
    </row>
    <row r="380" spans="1:8" x14ac:dyDescent="0.2">
      <c r="A380" s="90">
        <v>35450</v>
      </c>
      <c r="B380" s="21" t="s">
        <v>192</v>
      </c>
      <c r="C380" s="78" t="s">
        <v>102</v>
      </c>
      <c r="D380" s="78" t="s">
        <v>102</v>
      </c>
      <c r="E380" s="78" t="s">
        <v>102</v>
      </c>
      <c r="F380" s="78" t="s">
        <v>102</v>
      </c>
      <c r="G380" s="78" t="s">
        <v>102</v>
      </c>
      <c r="H380" s="78" t="s">
        <v>102</v>
      </c>
    </row>
    <row r="381" spans="1:8" x14ac:dyDescent="0.2">
      <c r="A381" s="90">
        <v>35460</v>
      </c>
      <c r="B381" s="21" t="s">
        <v>194</v>
      </c>
      <c r="C381" s="78" t="s">
        <v>102</v>
      </c>
      <c r="D381" s="78" t="s">
        <v>102</v>
      </c>
      <c r="E381" s="78" t="s">
        <v>102</v>
      </c>
      <c r="F381" s="78" t="s">
        <v>102</v>
      </c>
      <c r="G381" s="78" t="s">
        <v>102</v>
      </c>
      <c r="H381" s="78" t="s">
        <v>102</v>
      </c>
    </row>
    <row r="382" spans="1:8" x14ac:dyDescent="0.2">
      <c r="A382" s="90">
        <v>35470</v>
      </c>
      <c r="B382" s="21" t="s">
        <v>196</v>
      </c>
      <c r="C382" s="78" t="s">
        <v>102</v>
      </c>
      <c r="D382" s="78" t="s">
        <v>102</v>
      </c>
      <c r="E382" s="78" t="s">
        <v>102</v>
      </c>
      <c r="F382" s="78" t="s">
        <v>102</v>
      </c>
      <c r="G382" s="78" t="s">
        <v>102</v>
      </c>
      <c r="H382" s="78" t="s">
        <v>102</v>
      </c>
    </row>
    <row r="383" spans="1:8" x14ac:dyDescent="0.2">
      <c r="A383" s="90">
        <v>35500</v>
      </c>
      <c r="B383" s="21" t="s">
        <v>198</v>
      </c>
      <c r="C383" s="78" t="s">
        <v>102</v>
      </c>
      <c r="D383" s="78" t="s">
        <v>102</v>
      </c>
      <c r="E383" s="78" t="s">
        <v>102</v>
      </c>
      <c r="F383" s="78" t="s">
        <v>102</v>
      </c>
      <c r="G383" s="78" t="s">
        <v>102</v>
      </c>
      <c r="H383" s="78" t="s">
        <v>102</v>
      </c>
    </row>
    <row r="384" spans="1:8" x14ac:dyDescent="0.2">
      <c r="A384" s="90">
        <v>35600</v>
      </c>
      <c r="B384" s="21" t="s">
        <v>200</v>
      </c>
      <c r="C384" s="78" t="s">
        <v>102</v>
      </c>
      <c r="D384" s="78" t="s">
        <v>102</v>
      </c>
      <c r="E384" s="78" t="s">
        <v>102</v>
      </c>
      <c r="F384" s="78" t="s">
        <v>102</v>
      </c>
      <c r="G384" s="78" t="s">
        <v>102</v>
      </c>
      <c r="H384" s="78" t="s">
        <v>102</v>
      </c>
    </row>
    <row r="385" spans="1:8" x14ac:dyDescent="0.2">
      <c r="A385" s="90">
        <v>36</v>
      </c>
      <c r="B385" s="21" t="s">
        <v>202</v>
      </c>
      <c r="C385" s="78" t="s">
        <v>102</v>
      </c>
      <c r="D385" s="78" t="s">
        <v>102</v>
      </c>
      <c r="E385" s="78" t="s">
        <v>102</v>
      </c>
      <c r="F385" s="78" t="s">
        <v>102</v>
      </c>
      <c r="G385" s="78" t="s">
        <v>102</v>
      </c>
      <c r="H385" s="78" t="s">
        <v>102</v>
      </c>
    </row>
    <row r="386" spans="1:8" x14ac:dyDescent="0.2">
      <c r="A386" s="89">
        <v>36100</v>
      </c>
      <c r="B386" s="88" t="s">
        <v>203</v>
      </c>
      <c r="C386" s="78" t="s">
        <v>102</v>
      </c>
      <c r="D386" s="78" t="s">
        <v>102</v>
      </c>
      <c r="E386" s="78" t="s">
        <v>102</v>
      </c>
      <c r="F386" s="78" t="s">
        <v>102</v>
      </c>
      <c r="G386" s="78" t="s">
        <v>102</v>
      </c>
      <c r="H386" s="78" t="s">
        <v>102</v>
      </c>
    </row>
    <row r="387" spans="1:8" x14ac:dyDescent="0.2">
      <c r="A387" s="90">
        <v>36200</v>
      </c>
      <c r="B387" s="21" t="s">
        <v>204</v>
      </c>
      <c r="C387" s="78" t="s">
        <v>102</v>
      </c>
      <c r="D387" s="78" t="s">
        <v>102</v>
      </c>
      <c r="E387" s="78" t="s">
        <v>102</v>
      </c>
      <c r="F387" s="78" t="s">
        <v>102</v>
      </c>
      <c r="G387" s="78" t="s">
        <v>102</v>
      </c>
      <c r="H387" s="78" t="s">
        <v>102</v>
      </c>
    </row>
    <row r="388" spans="1:8" x14ac:dyDescent="0.2">
      <c r="A388" s="90">
        <v>36300</v>
      </c>
      <c r="B388" s="21" t="s">
        <v>205</v>
      </c>
      <c r="C388" s="78" t="s">
        <v>102</v>
      </c>
      <c r="D388" s="78" t="s">
        <v>102</v>
      </c>
      <c r="E388" s="78" t="s">
        <v>102</v>
      </c>
      <c r="F388" s="78" t="s">
        <v>102</v>
      </c>
      <c r="G388" s="78" t="s">
        <v>102</v>
      </c>
      <c r="H388" s="78" t="s">
        <v>102</v>
      </c>
    </row>
    <row r="389" spans="1:8" x14ac:dyDescent="0.2">
      <c r="A389" s="90">
        <v>36400</v>
      </c>
      <c r="B389" s="21" t="s">
        <v>206</v>
      </c>
      <c r="C389" s="78" t="s">
        <v>102</v>
      </c>
      <c r="D389" s="78" t="s">
        <v>102</v>
      </c>
      <c r="E389" s="78" t="s">
        <v>102</v>
      </c>
      <c r="F389" s="78" t="s">
        <v>102</v>
      </c>
      <c r="G389" s="78" t="s">
        <v>102</v>
      </c>
      <c r="H389" s="78" t="s">
        <v>102</v>
      </c>
    </row>
    <row r="390" spans="1:8" x14ac:dyDescent="0.2">
      <c r="A390" s="90">
        <v>36500</v>
      </c>
      <c r="B390" s="21" t="s">
        <v>207</v>
      </c>
      <c r="C390" s="78" t="s">
        <v>102</v>
      </c>
      <c r="D390" s="78" t="s">
        <v>102</v>
      </c>
      <c r="E390" s="78" t="s">
        <v>102</v>
      </c>
      <c r="F390" s="78" t="s">
        <v>102</v>
      </c>
      <c r="G390" s="78" t="s">
        <v>102</v>
      </c>
      <c r="H390" s="78" t="s">
        <v>102</v>
      </c>
    </row>
    <row r="391" spans="1:8" x14ac:dyDescent="0.2">
      <c r="A391" s="90">
        <v>36600</v>
      </c>
      <c r="B391" s="21" t="s">
        <v>208</v>
      </c>
      <c r="C391" s="78" t="s">
        <v>102</v>
      </c>
      <c r="D391" s="78" t="s">
        <v>102</v>
      </c>
      <c r="E391" s="78" t="s">
        <v>102</v>
      </c>
      <c r="F391" s="78" t="s">
        <v>102</v>
      </c>
      <c r="G391" s="78" t="s">
        <v>102</v>
      </c>
      <c r="H391" s="78" t="s">
        <v>102</v>
      </c>
    </row>
    <row r="392" spans="1:8" x14ac:dyDescent="0.2">
      <c r="A392" s="90">
        <v>36700</v>
      </c>
      <c r="B392" s="21" t="s">
        <v>637</v>
      </c>
      <c r="C392" s="78" t="s">
        <v>102</v>
      </c>
      <c r="D392" s="78" t="s">
        <v>102</v>
      </c>
      <c r="E392" s="78" t="s">
        <v>102</v>
      </c>
      <c r="F392" s="78" t="s">
        <v>102</v>
      </c>
      <c r="G392" s="78" t="s">
        <v>102</v>
      </c>
      <c r="H392" s="78" t="s">
        <v>102</v>
      </c>
    </row>
    <row r="393" spans="1:8" x14ac:dyDescent="0.2">
      <c r="A393" s="90">
        <v>36800</v>
      </c>
      <c r="B393" s="21" t="s">
        <v>638</v>
      </c>
      <c r="C393" s="78" t="s">
        <v>102</v>
      </c>
      <c r="D393" s="78" t="s">
        <v>102</v>
      </c>
      <c r="E393" s="78" t="s">
        <v>102</v>
      </c>
      <c r="F393" s="78" t="s">
        <v>102</v>
      </c>
      <c r="G393" s="78" t="s">
        <v>102</v>
      </c>
      <c r="H393" s="78" t="s">
        <v>102</v>
      </c>
    </row>
    <row r="394" spans="1:8" x14ac:dyDescent="0.2">
      <c r="A394" s="90">
        <v>36900</v>
      </c>
      <c r="B394" s="21" t="s">
        <v>794</v>
      </c>
      <c r="C394" s="78" t="s">
        <v>102</v>
      </c>
      <c r="D394" s="78" t="s">
        <v>102</v>
      </c>
      <c r="E394" s="78" t="s">
        <v>102</v>
      </c>
      <c r="F394" s="78" t="s">
        <v>102</v>
      </c>
      <c r="G394" s="78" t="s">
        <v>102</v>
      </c>
      <c r="H394" s="78" t="s">
        <v>102</v>
      </c>
    </row>
    <row r="395" spans="1:8" x14ac:dyDescent="0.2">
      <c r="A395" s="90">
        <v>2</v>
      </c>
      <c r="B395" s="21" t="s">
        <v>209</v>
      </c>
      <c r="C395" s="78" t="s">
        <v>102</v>
      </c>
      <c r="D395" s="78" t="s">
        <v>102</v>
      </c>
      <c r="E395" s="78" t="s">
        <v>102</v>
      </c>
      <c r="F395" s="78" t="s">
        <v>102</v>
      </c>
      <c r="G395" s="78" t="s">
        <v>102</v>
      </c>
      <c r="H395" s="78" t="s">
        <v>102</v>
      </c>
    </row>
    <row r="396" spans="1:8" x14ac:dyDescent="0.2">
      <c r="A396" s="87">
        <v>37</v>
      </c>
      <c r="B396" s="88" t="s">
        <v>211</v>
      </c>
      <c r="C396" s="78" t="s">
        <v>102</v>
      </c>
      <c r="D396" s="78" t="s">
        <v>102</v>
      </c>
      <c r="E396" s="78" t="s">
        <v>102</v>
      </c>
      <c r="F396" s="78" t="s">
        <v>102</v>
      </c>
      <c r="G396" s="78" t="s">
        <v>102</v>
      </c>
      <c r="H396" s="78" t="s">
        <v>102</v>
      </c>
    </row>
    <row r="397" spans="1:8" x14ac:dyDescent="0.2">
      <c r="A397" s="89">
        <v>371</v>
      </c>
      <c r="B397" s="88" t="s">
        <v>212</v>
      </c>
      <c r="C397" s="78" t="s">
        <v>102</v>
      </c>
      <c r="D397" s="78" t="s">
        <v>102</v>
      </c>
      <c r="E397" s="78" t="s">
        <v>102</v>
      </c>
      <c r="F397" s="78" t="s">
        <v>102</v>
      </c>
      <c r="G397" s="78" t="s">
        <v>102</v>
      </c>
      <c r="H397" s="78" t="s">
        <v>102</v>
      </c>
    </row>
    <row r="398" spans="1:8" x14ac:dyDescent="0.2">
      <c r="A398" s="87">
        <v>37110</v>
      </c>
      <c r="B398" s="88" t="s">
        <v>125</v>
      </c>
      <c r="C398" s="78" t="s">
        <v>102</v>
      </c>
      <c r="D398" s="78" t="s">
        <v>102</v>
      </c>
      <c r="E398" s="78" t="s">
        <v>102</v>
      </c>
      <c r="F398" s="78" t="s">
        <v>102</v>
      </c>
      <c r="G398" s="78" t="s">
        <v>102</v>
      </c>
      <c r="H398" s="78" t="s">
        <v>102</v>
      </c>
    </row>
    <row r="399" spans="1:8" x14ac:dyDescent="0.2">
      <c r="A399" s="90">
        <v>37120</v>
      </c>
      <c r="B399" s="21" t="s">
        <v>126</v>
      </c>
      <c r="C399" s="78" t="s">
        <v>102</v>
      </c>
      <c r="D399" s="78" t="s">
        <v>102</v>
      </c>
      <c r="E399" s="78" t="s">
        <v>102</v>
      </c>
      <c r="F399" s="78" t="s">
        <v>102</v>
      </c>
      <c r="G399" s="78" t="s">
        <v>102</v>
      </c>
      <c r="H399" s="78" t="s">
        <v>102</v>
      </c>
    </row>
    <row r="400" spans="1:8" x14ac:dyDescent="0.2">
      <c r="A400" s="90">
        <v>372</v>
      </c>
      <c r="B400" s="21" t="s">
        <v>141</v>
      </c>
      <c r="C400" s="78" t="s">
        <v>102</v>
      </c>
      <c r="D400" s="78" t="s">
        <v>102</v>
      </c>
      <c r="E400" s="78" t="s">
        <v>102</v>
      </c>
      <c r="F400" s="78" t="s">
        <v>102</v>
      </c>
      <c r="G400" s="78" t="s">
        <v>102</v>
      </c>
      <c r="H400" s="78" t="s">
        <v>102</v>
      </c>
    </row>
    <row r="401" spans="1:8" x14ac:dyDescent="0.2">
      <c r="A401" s="87">
        <v>37210</v>
      </c>
      <c r="B401" s="88" t="s">
        <v>125</v>
      </c>
      <c r="C401" s="78" t="s">
        <v>102</v>
      </c>
      <c r="D401" s="78" t="s">
        <v>102</v>
      </c>
      <c r="E401" s="78" t="s">
        <v>102</v>
      </c>
      <c r="F401" s="78" t="s">
        <v>102</v>
      </c>
      <c r="G401" s="78" t="s">
        <v>102</v>
      </c>
      <c r="H401" s="78" t="s">
        <v>102</v>
      </c>
    </row>
    <row r="402" spans="1:8" x14ac:dyDescent="0.2">
      <c r="A402" s="90">
        <v>37220</v>
      </c>
      <c r="B402" s="21" t="s">
        <v>126</v>
      </c>
      <c r="C402" s="78" t="s">
        <v>102</v>
      </c>
      <c r="D402" s="78" t="s">
        <v>102</v>
      </c>
      <c r="E402" s="78" t="s">
        <v>102</v>
      </c>
      <c r="F402" s="78" t="s">
        <v>102</v>
      </c>
      <c r="G402" s="78" t="s">
        <v>102</v>
      </c>
      <c r="H402" s="78" t="s">
        <v>102</v>
      </c>
    </row>
    <row r="403" spans="1:8" x14ac:dyDescent="0.2">
      <c r="A403" s="90">
        <v>373</v>
      </c>
      <c r="B403" s="21" t="s">
        <v>213</v>
      </c>
      <c r="C403" s="78" t="s">
        <v>102</v>
      </c>
      <c r="D403" s="78" t="s">
        <v>102</v>
      </c>
      <c r="E403" s="78" t="s">
        <v>102</v>
      </c>
      <c r="F403" s="78" t="s">
        <v>102</v>
      </c>
      <c r="G403" s="78" t="s">
        <v>102</v>
      </c>
      <c r="H403" s="78" t="s">
        <v>102</v>
      </c>
    </row>
    <row r="404" spans="1:8" x14ac:dyDescent="0.2">
      <c r="A404" s="87">
        <v>3731</v>
      </c>
      <c r="B404" s="88" t="s">
        <v>152</v>
      </c>
      <c r="C404" s="78" t="s">
        <v>102</v>
      </c>
      <c r="D404" s="78" t="s">
        <v>102</v>
      </c>
      <c r="E404" s="78" t="s">
        <v>102</v>
      </c>
      <c r="F404" s="78" t="s">
        <v>102</v>
      </c>
      <c r="G404" s="78" t="s">
        <v>102</v>
      </c>
      <c r="H404" s="78" t="s">
        <v>102</v>
      </c>
    </row>
    <row r="405" spans="1:8" x14ac:dyDescent="0.2">
      <c r="A405" s="87">
        <v>37311</v>
      </c>
      <c r="B405" s="88" t="s">
        <v>153</v>
      </c>
      <c r="C405" s="78" t="s">
        <v>102</v>
      </c>
      <c r="D405" s="78" t="s">
        <v>102</v>
      </c>
      <c r="E405" s="78" t="s">
        <v>102</v>
      </c>
      <c r="F405" s="78" t="s">
        <v>102</v>
      </c>
      <c r="G405" s="78" t="s">
        <v>102</v>
      </c>
      <c r="H405" s="78" t="s">
        <v>102</v>
      </c>
    </row>
    <row r="406" spans="1:8" x14ac:dyDescent="0.2">
      <c r="A406" s="91">
        <v>37312</v>
      </c>
      <c r="B406" s="21" t="s">
        <v>154</v>
      </c>
      <c r="C406" s="78" t="s">
        <v>102</v>
      </c>
      <c r="D406" s="78" t="s">
        <v>102</v>
      </c>
      <c r="E406" s="78" t="s">
        <v>102</v>
      </c>
      <c r="F406" s="78" t="s">
        <v>102</v>
      </c>
      <c r="G406" s="78" t="s">
        <v>102</v>
      </c>
      <c r="H406" s="78" t="s">
        <v>102</v>
      </c>
    </row>
    <row r="407" spans="1:8" x14ac:dyDescent="0.2">
      <c r="A407" s="90">
        <v>37313</v>
      </c>
      <c r="B407" s="21" t="s">
        <v>155</v>
      </c>
      <c r="C407" s="78" t="s">
        <v>102</v>
      </c>
      <c r="D407" s="78" t="s">
        <v>102</v>
      </c>
      <c r="E407" s="78" t="s">
        <v>102</v>
      </c>
      <c r="F407" s="78" t="s">
        <v>102</v>
      </c>
      <c r="G407" s="78" t="s">
        <v>102</v>
      </c>
      <c r="H407" s="78" t="s">
        <v>102</v>
      </c>
    </row>
    <row r="408" spans="1:8" x14ac:dyDescent="0.2">
      <c r="A408" s="90">
        <v>37314</v>
      </c>
      <c r="B408" s="21" t="s">
        <v>156</v>
      </c>
      <c r="C408" s="78" t="s">
        <v>102</v>
      </c>
      <c r="D408" s="78" t="s">
        <v>102</v>
      </c>
      <c r="E408" s="78" t="s">
        <v>102</v>
      </c>
      <c r="F408" s="78" t="s">
        <v>102</v>
      </c>
      <c r="G408" s="78" t="s">
        <v>102</v>
      </c>
      <c r="H408" s="78" t="s">
        <v>102</v>
      </c>
    </row>
    <row r="409" spans="1:8" x14ac:dyDescent="0.2">
      <c r="A409" s="90">
        <v>37315</v>
      </c>
      <c r="B409" s="21" t="s">
        <v>157</v>
      </c>
      <c r="C409" s="78" t="s">
        <v>102</v>
      </c>
      <c r="D409" s="78" t="s">
        <v>102</v>
      </c>
      <c r="E409" s="78" t="s">
        <v>102</v>
      </c>
      <c r="F409" s="78" t="s">
        <v>102</v>
      </c>
      <c r="G409" s="78" t="s">
        <v>102</v>
      </c>
      <c r="H409" s="78" t="s">
        <v>102</v>
      </c>
    </row>
    <row r="410" spans="1:8" x14ac:dyDescent="0.2">
      <c r="A410" s="90">
        <v>3732</v>
      </c>
      <c r="B410" s="21" t="s">
        <v>633</v>
      </c>
      <c r="C410" s="78" t="s">
        <v>102</v>
      </c>
      <c r="D410" s="78" t="s">
        <v>102</v>
      </c>
      <c r="E410" s="78" t="s">
        <v>102</v>
      </c>
      <c r="F410" s="78" t="s">
        <v>102</v>
      </c>
      <c r="G410" s="78" t="s">
        <v>102</v>
      </c>
      <c r="H410" s="78" t="s">
        <v>102</v>
      </c>
    </row>
    <row r="411" spans="1:8" x14ac:dyDescent="0.2">
      <c r="A411" s="87">
        <v>37321</v>
      </c>
      <c r="B411" s="92" t="s">
        <v>153</v>
      </c>
      <c r="C411" s="78" t="s">
        <v>102</v>
      </c>
      <c r="D411" s="78" t="s">
        <v>102</v>
      </c>
      <c r="E411" s="78" t="s">
        <v>102</v>
      </c>
      <c r="F411" s="78" t="s">
        <v>102</v>
      </c>
      <c r="G411" s="78" t="s">
        <v>102</v>
      </c>
      <c r="H411" s="78" t="s">
        <v>102</v>
      </c>
    </row>
    <row r="412" spans="1:8" x14ac:dyDescent="0.2">
      <c r="A412" s="91">
        <v>37323</v>
      </c>
      <c r="B412" s="21" t="s">
        <v>156</v>
      </c>
      <c r="C412" s="78" t="s">
        <v>102</v>
      </c>
      <c r="D412" s="78" t="s">
        <v>102</v>
      </c>
      <c r="E412" s="78" t="s">
        <v>102</v>
      </c>
      <c r="F412" s="78" t="s">
        <v>102</v>
      </c>
      <c r="G412" s="78" t="s">
        <v>102</v>
      </c>
      <c r="H412" s="78" t="s">
        <v>102</v>
      </c>
    </row>
    <row r="413" spans="1:8" x14ac:dyDescent="0.2">
      <c r="A413" s="91">
        <v>37324</v>
      </c>
      <c r="B413" s="21" t="s">
        <v>157</v>
      </c>
      <c r="C413" s="78" t="s">
        <v>102</v>
      </c>
      <c r="D413" s="78" t="s">
        <v>102</v>
      </c>
      <c r="E413" s="78" t="s">
        <v>102</v>
      </c>
      <c r="F413" s="78" t="s">
        <v>102</v>
      </c>
      <c r="G413" s="78" t="s">
        <v>102</v>
      </c>
      <c r="H413" s="78" t="s">
        <v>102</v>
      </c>
    </row>
    <row r="414" spans="1:8" x14ac:dyDescent="0.2">
      <c r="A414" s="91">
        <v>37330</v>
      </c>
      <c r="B414" s="21" t="s">
        <v>214</v>
      </c>
      <c r="C414" s="78" t="s">
        <v>102</v>
      </c>
      <c r="D414" s="78" t="s">
        <v>102</v>
      </c>
      <c r="E414" s="78" t="s">
        <v>102</v>
      </c>
      <c r="F414" s="78" t="s">
        <v>102</v>
      </c>
      <c r="G414" s="78" t="s">
        <v>102</v>
      </c>
      <c r="H414" s="78" t="s">
        <v>102</v>
      </c>
    </row>
    <row r="415" spans="1:8" x14ac:dyDescent="0.2">
      <c r="A415" s="91">
        <v>39</v>
      </c>
      <c r="B415" s="21" t="s">
        <v>215</v>
      </c>
      <c r="C415" s="78" t="s">
        <v>102</v>
      </c>
      <c r="D415" s="78" t="s">
        <v>102</v>
      </c>
      <c r="E415" s="78" t="s">
        <v>102</v>
      </c>
      <c r="F415" s="78" t="s">
        <v>102</v>
      </c>
      <c r="G415" s="78" t="s">
        <v>102</v>
      </c>
      <c r="H415" s="78" t="s">
        <v>102</v>
      </c>
    </row>
    <row r="416" spans="1:8" x14ac:dyDescent="0.2">
      <c r="A416" s="89">
        <v>391</v>
      </c>
      <c r="B416" s="88" t="s">
        <v>216</v>
      </c>
      <c r="C416" s="78" t="s">
        <v>102</v>
      </c>
      <c r="D416" s="78" t="s">
        <v>102</v>
      </c>
      <c r="E416" s="78" t="s">
        <v>102</v>
      </c>
      <c r="F416" s="78" t="s">
        <v>102</v>
      </c>
      <c r="G416" s="78" t="s">
        <v>102</v>
      </c>
      <c r="H416" s="78" t="s">
        <v>102</v>
      </c>
    </row>
    <row r="417" spans="1:8" x14ac:dyDescent="0.2">
      <c r="A417" s="90">
        <v>392</v>
      </c>
      <c r="B417" s="93" t="s">
        <v>217</v>
      </c>
      <c r="C417" s="78" t="s">
        <v>102</v>
      </c>
      <c r="D417" s="78" t="s">
        <v>102</v>
      </c>
      <c r="E417" s="78" t="s">
        <v>102</v>
      </c>
      <c r="F417" s="78" t="s">
        <v>102</v>
      </c>
      <c r="G417" s="78" t="s">
        <v>102</v>
      </c>
      <c r="H417" s="78" t="s">
        <v>102</v>
      </c>
    </row>
    <row r="418" spans="1:8" x14ac:dyDescent="0.2">
      <c r="A418" s="87">
        <v>39201</v>
      </c>
      <c r="B418" s="88" t="s">
        <v>219</v>
      </c>
      <c r="C418" s="78" t="s">
        <v>102</v>
      </c>
      <c r="D418" s="78" t="s">
        <v>102</v>
      </c>
      <c r="E418" s="78" t="s">
        <v>102</v>
      </c>
      <c r="F418" s="78" t="s">
        <v>102</v>
      </c>
      <c r="G418" s="78" t="s">
        <v>102</v>
      </c>
      <c r="H418" s="78" t="s">
        <v>102</v>
      </c>
    </row>
    <row r="419" spans="1:8" x14ac:dyDescent="0.2">
      <c r="A419" s="90">
        <v>39202</v>
      </c>
      <c r="B419" s="21" t="s">
        <v>220</v>
      </c>
      <c r="C419" s="78" t="s">
        <v>102</v>
      </c>
      <c r="D419" s="78" t="s">
        <v>102</v>
      </c>
      <c r="E419" s="78" t="s">
        <v>102</v>
      </c>
      <c r="F419" s="78" t="s">
        <v>102</v>
      </c>
      <c r="G419" s="78" t="s">
        <v>102</v>
      </c>
      <c r="H419" s="78" t="s">
        <v>102</v>
      </c>
    </row>
    <row r="420" spans="1:8" x14ac:dyDescent="0.2">
      <c r="A420" s="90">
        <v>39203</v>
      </c>
      <c r="B420" s="21" t="s">
        <v>222</v>
      </c>
      <c r="C420" s="78" t="s">
        <v>102</v>
      </c>
      <c r="D420" s="78" t="s">
        <v>102</v>
      </c>
      <c r="E420" s="78" t="s">
        <v>102</v>
      </c>
      <c r="F420" s="78" t="s">
        <v>102</v>
      </c>
      <c r="G420" s="78" t="s">
        <v>102</v>
      </c>
      <c r="H420" s="78" t="s">
        <v>102</v>
      </c>
    </row>
    <row r="421" spans="1:8" x14ac:dyDescent="0.2">
      <c r="A421" s="90">
        <v>39204</v>
      </c>
      <c r="B421" s="21" t="s">
        <v>220</v>
      </c>
      <c r="C421" s="78" t="s">
        <v>102</v>
      </c>
      <c r="D421" s="78" t="s">
        <v>102</v>
      </c>
      <c r="E421" s="78" t="s">
        <v>102</v>
      </c>
      <c r="F421" s="78" t="s">
        <v>102</v>
      </c>
      <c r="G421" s="78" t="s">
        <v>102</v>
      </c>
      <c r="H421" s="78" t="s">
        <v>102</v>
      </c>
    </row>
    <row r="422" spans="1:8" x14ac:dyDescent="0.2">
      <c r="A422" s="90">
        <v>39205</v>
      </c>
      <c r="B422" s="21" t="s">
        <v>679</v>
      </c>
      <c r="C422" s="78" t="s">
        <v>102</v>
      </c>
      <c r="D422" s="78" t="s">
        <v>102</v>
      </c>
      <c r="E422" s="78" t="s">
        <v>102</v>
      </c>
      <c r="F422" s="78" t="s">
        <v>102</v>
      </c>
      <c r="G422" s="78" t="s">
        <v>102</v>
      </c>
      <c r="H422" s="78" t="s">
        <v>102</v>
      </c>
    </row>
    <row r="423" spans="1:8" x14ac:dyDescent="0.2">
      <c r="A423" s="90">
        <v>39206</v>
      </c>
      <c r="B423" s="21" t="s">
        <v>220</v>
      </c>
      <c r="C423" s="78" t="s">
        <v>102</v>
      </c>
      <c r="D423" s="78" t="s">
        <v>102</v>
      </c>
      <c r="E423" s="78" t="s">
        <v>102</v>
      </c>
      <c r="F423" s="78" t="s">
        <v>102</v>
      </c>
      <c r="G423" s="78" t="s">
        <v>102</v>
      </c>
      <c r="H423" s="78" t="s">
        <v>102</v>
      </c>
    </row>
    <row r="424" spans="1:8" x14ac:dyDescent="0.2">
      <c r="A424" s="90">
        <v>39207</v>
      </c>
      <c r="B424" s="21" t="s">
        <v>225</v>
      </c>
      <c r="C424" s="78" t="s">
        <v>102</v>
      </c>
      <c r="D424" s="78" t="s">
        <v>102</v>
      </c>
      <c r="E424" s="78" t="s">
        <v>102</v>
      </c>
      <c r="F424" s="78" t="s">
        <v>102</v>
      </c>
      <c r="G424" s="78" t="s">
        <v>102</v>
      </c>
      <c r="H424" s="78" t="s">
        <v>102</v>
      </c>
    </row>
    <row r="425" spans="1:8" x14ac:dyDescent="0.2">
      <c r="A425" s="90">
        <v>39208</v>
      </c>
      <c r="B425" s="21" t="s">
        <v>220</v>
      </c>
      <c r="C425" s="78" t="s">
        <v>102</v>
      </c>
      <c r="D425" s="78" t="s">
        <v>102</v>
      </c>
      <c r="E425" s="78" t="s">
        <v>102</v>
      </c>
      <c r="F425" s="78" t="s">
        <v>102</v>
      </c>
      <c r="G425" s="78" t="s">
        <v>102</v>
      </c>
      <c r="H425" s="78" t="s">
        <v>102</v>
      </c>
    </row>
    <row r="426" spans="1:8" x14ac:dyDescent="0.2">
      <c r="A426" s="90">
        <v>39209</v>
      </c>
      <c r="B426" s="21" t="s">
        <v>227</v>
      </c>
      <c r="C426" s="78" t="s">
        <v>102</v>
      </c>
      <c r="D426" s="78" t="s">
        <v>102</v>
      </c>
      <c r="E426" s="78" t="s">
        <v>102</v>
      </c>
      <c r="F426" s="78" t="s">
        <v>102</v>
      </c>
      <c r="G426" s="78" t="s">
        <v>102</v>
      </c>
      <c r="H426" s="78" t="s">
        <v>102</v>
      </c>
    </row>
    <row r="427" spans="1:8" x14ac:dyDescent="0.2">
      <c r="A427" s="90">
        <v>39210</v>
      </c>
      <c r="B427" s="21" t="s">
        <v>220</v>
      </c>
      <c r="C427" s="78" t="s">
        <v>102</v>
      </c>
      <c r="D427" s="78" t="s">
        <v>102</v>
      </c>
      <c r="E427" s="78" t="s">
        <v>102</v>
      </c>
      <c r="F427" s="78" t="s">
        <v>102</v>
      </c>
      <c r="G427" s="78" t="s">
        <v>102</v>
      </c>
      <c r="H427" s="78" t="s">
        <v>102</v>
      </c>
    </row>
    <row r="428" spans="1:8" x14ac:dyDescent="0.2">
      <c r="A428" s="90">
        <v>39211</v>
      </c>
      <c r="B428" s="21" t="s">
        <v>229</v>
      </c>
      <c r="C428" s="78" t="s">
        <v>102</v>
      </c>
      <c r="D428" s="78" t="s">
        <v>102</v>
      </c>
      <c r="E428" s="78" t="s">
        <v>102</v>
      </c>
      <c r="F428" s="78" t="s">
        <v>102</v>
      </c>
      <c r="G428" s="78" t="s">
        <v>102</v>
      </c>
      <c r="H428" s="78" t="s">
        <v>102</v>
      </c>
    </row>
    <row r="429" spans="1:8" x14ac:dyDescent="0.2">
      <c r="A429" s="90">
        <v>39212</v>
      </c>
      <c r="B429" s="21" t="s">
        <v>220</v>
      </c>
      <c r="C429" s="78" t="s">
        <v>102</v>
      </c>
      <c r="D429" s="78" t="s">
        <v>102</v>
      </c>
      <c r="E429" s="78" t="s">
        <v>102</v>
      </c>
      <c r="F429" s="78" t="s">
        <v>102</v>
      </c>
      <c r="G429" s="78" t="s">
        <v>102</v>
      </c>
      <c r="H429" s="78" t="s">
        <v>102</v>
      </c>
    </row>
    <row r="430" spans="1:8" x14ac:dyDescent="0.2">
      <c r="A430" s="90">
        <v>39213</v>
      </c>
      <c r="B430" s="21" t="s">
        <v>231</v>
      </c>
      <c r="C430" s="78" t="s">
        <v>102</v>
      </c>
      <c r="D430" s="78" t="s">
        <v>102</v>
      </c>
      <c r="E430" s="78" t="s">
        <v>102</v>
      </c>
      <c r="F430" s="78" t="s">
        <v>102</v>
      </c>
      <c r="G430" s="78" t="s">
        <v>102</v>
      </c>
      <c r="H430" s="78" t="s">
        <v>102</v>
      </c>
    </row>
    <row r="431" spans="1:8" x14ac:dyDescent="0.2">
      <c r="A431" s="90">
        <v>39214</v>
      </c>
      <c r="B431" s="21" t="s">
        <v>233</v>
      </c>
      <c r="C431" s="78" t="s">
        <v>102</v>
      </c>
      <c r="D431" s="78" t="s">
        <v>102</v>
      </c>
      <c r="E431" s="78" t="s">
        <v>102</v>
      </c>
      <c r="F431" s="78" t="s">
        <v>102</v>
      </c>
      <c r="G431" s="78" t="s">
        <v>102</v>
      </c>
      <c r="H431" s="78" t="s">
        <v>102</v>
      </c>
    </row>
    <row r="432" spans="1:8" x14ac:dyDescent="0.2">
      <c r="A432" s="90">
        <v>39215</v>
      </c>
      <c r="B432" s="21" t="s">
        <v>220</v>
      </c>
      <c r="C432" s="78" t="s">
        <v>102</v>
      </c>
      <c r="D432" s="78" t="s">
        <v>102</v>
      </c>
      <c r="E432" s="78" t="s">
        <v>102</v>
      </c>
      <c r="F432" s="78" t="s">
        <v>102</v>
      </c>
      <c r="G432" s="78" t="s">
        <v>102</v>
      </c>
      <c r="H432" s="78" t="s">
        <v>102</v>
      </c>
    </row>
    <row r="433" spans="1:8" x14ac:dyDescent="0.2">
      <c r="A433" s="90">
        <v>39216</v>
      </c>
      <c r="B433" s="21" t="s">
        <v>235</v>
      </c>
      <c r="C433" s="78" t="s">
        <v>102</v>
      </c>
      <c r="D433" s="78" t="s">
        <v>102</v>
      </c>
      <c r="E433" s="78" t="s">
        <v>102</v>
      </c>
      <c r="F433" s="78" t="s">
        <v>102</v>
      </c>
      <c r="G433" s="78" t="s">
        <v>102</v>
      </c>
      <c r="H433" s="78" t="s">
        <v>102</v>
      </c>
    </row>
    <row r="434" spans="1:8" x14ac:dyDescent="0.2">
      <c r="A434" s="90">
        <v>39217</v>
      </c>
      <c r="B434" s="21" t="s">
        <v>237</v>
      </c>
      <c r="C434" s="78" t="s">
        <v>102</v>
      </c>
      <c r="D434" s="78" t="s">
        <v>102</v>
      </c>
      <c r="E434" s="78" t="s">
        <v>102</v>
      </c>
      <c r="F434" s="78" t="s">
        <v>102</v>
      </c>
      <c r="G434" s="78" t="s">
        <v>102</v>
      </c>
      <c r="H434" s="78" t="s">
        <v>102</v>
      </c>
    </row>
    <row r="435" spans="1:8" x14ac:dyDescent="0.2">
      <c r="A435" s="90">
        <v>393</v>
      </c>
      <c r="B435" s="21" t="s">
        <v>238</v>
      </c>
      <c r="C435" s="78" t="s">
        <v>102</v>
      </c>
      <c r="D435" s="78" t="s">
        <v>102</v>
      </c>
      <c r="E435" s="78" t="s">
        <v>102</v>
      </c>
      <c r="F435" s="78" t="s">
        <v>102</v>
      </c>
      <c r="G435" s="78" t="s">
        <v>102</v>
      </c>
      <c r="H435" s="78" t="s">
        <v>102</v>
      </c>
    </row>
    <row r="436" spans="1:8" x14ac:dyDescent="0.2">
      <c r="A436" s="87">
        <v>39301</v>
      </c>
      <c r="B436" s="88" t="s">
        <v>240</v>
      </c>
      <c r="C436" s="78" t="s">
        <v>102</v>
      </c>
      <c r="D436" s="78" t="s">
        <v>102</v>
      </c>
      <c r="E436" s="78" t="s">
        <v>102</v>
      </c>
      <c r="F436" s="78" t="s">
        <v>102</v>
      </c>
      <c r="G436" s="78" t="s">
        <v>102</v>
      </c>
      <c r="H436" s="78" t="s">
        <v>102</v>
      </c>
    </row>
    <row r="437" spans="1:8" x14ac:dyDescent="0.2">
      <c r="A437" s="90">
        <v>39302</v>
      </c>
      <c r="B437" s="21" t="s">
        <v>220</v>
      </c>
      <c r="C437" s="78" t="s">
        <v>102</v>
      </c>
      <c r="D437" s="78" t="s">
        <v>102</v>
      </c>
      <c r="E437" s="78" t="s">
        <v>102</v>
      </c>
      <c r="F437" s="78" t="s">
        <v>102</v>
      </c>
      <c r="G437" s="78" t="s">
        <v>102</v>
      </c>
      <c r="H437" s="78" t="s">
        <v>102</v>
      </c>
    </row>
    <row r="438" spans="1:8" x14ac:dyDescent="0.2">
      <c r="A438" s="90">
        <v>39303</v>
      </c>
      <c r="B438" s="21" t="s">
        <v>242</v>
      </c>
      <c r="C438" s="78" t="s">
        <v>102</v>
      </c>
      <c r="D438" s="78" t="s">
        <v>102</v>
      </c>
      <c r="E438" s="78" t="s">
        <v>102</v>
      </c>
      <c r="F438" s="78" t="s">
        <v>102</v>
      </c>
      <c r="G438" s="78" t="s">
        <v>102</v>
      </c>
      <c r="H438" s="78" t="s">
        <v>102</v>
      </c>
    </row>
    <row r="439" spans="1:8" x14ac:dyDescent="0.2">
      <c r="A439" s="90">
        <v>39304</v>
      </c>
      <c r="B439" s="21" t="s">
        <v>220</v>
      </c>
      <c r="C439" s="78" t="s">
        <v>102</v>
      </c>
      <c r="D439" s="78" t="s">
        <v>102</v>
      </c>
      <c r="E439" s="78" t="s">
        <v>102</v>
      </c>
      <c r="F439" s="78" t="s">
        <v>102</v>
      </c>
      <c r="G439" s="78" t="s">
        <v>102</v>
      </c>
      <c r="H439" s="78" t="s">
        <v>102</v>
      </c>
    </row>
    <row r="440" spans="1:8" x14ac:dyDescent="0.2">
      <c r="A440" s="90">
        <v>394</v>
      </c>
      <c r="B440" s="21" t="s">
        <v>693</v>
      </c>
      <c r="C440" s="78" t="s">
        <v>102</v>
      </c>
      <c r="D440" s="78" t="s">
        <v>102</v>
      </c>
      <c r="E440" s="78" t="s">
        <v>102</v>
      </c>
      <c r="F440" s="78" t="s">
        <v>102</v>
      </c>
      <c r="G440" s="78" t="s">
        <v>102</v>
      </c>
      <c r="H440" s="78" t="s">
        <v>102</v>
      </c>
    </row>
    <row r="441" spans="1:8" x14ac:dyDescent="0.2">
      <c r="A441" s="89">
        <v>39401</v>
      </c>
      <c r="B441" s="94" t="s">
        <v>694</v>
      </c>
      <c r="C441" s="78" t="s">
        <v>102</v>
      </c>
      <c r="D441" s="78" t="s">
        <v>102</v>
      </c>
      <c r="E441" s="78" t="s">
        <v>102</v>
      </c>
      <c r="F441" s="78" t="s">
        <v>102</v>
      </c>
      <c r="G441" s="78" t="s">
        <v>102</v>
      </c>
      <c r="H441" s="78" t="s">
        <v>102</v>
      </c>
    </row>
    <row r="442" spans="1:8" x14ac:dyDescent="0.2">
      <c r="A442" s="91">
        <v>39402</v>
      </c>
      <c r="B442" s="13" t="s">
        <v>695</v>
      </c>
      <c r="C442" s="78" t="s">
        <v>102</v>
      </c>
      <c r="D442" s="78" t="s">
        <v>102</v>
      </c>
      <c r="E442" s="78" t="s">
        <v>102</v>
      </c>
      <c r="F442" s="78" t="s">
        <v>102</v>
      </c>
      <c r="G442" s="78" t="s">
        <v>102</v>
      </c>
      <c r="H442" s="78" t="s">
        <v>102</v>
      </c>
    </row>
    <row r="443" spans="1:8" x14ac:dyDescent="0.2">
      <c r="A443" s="91">
        <v>39403</v>
      </c>
      <c r="B443" s="13" t="s">
        <v>696</v>
      </c>
      <c r="C443" s="78" t="s">
        <v>102</v>
      </c>
      <c r="D443" s="78" t="s">
        <v>102</v>
      </c>
      <c r="E443" s="78" t="s">
        <v>102</v>
      </c>
      <c r="F443" s="78" t="s">
        <v>102</v>
      </c>
      <c r="G443" s="78" t="s">
        <v>102</v>
      </c>
      <c r="H443" s="78" t="s">
        <v>102</v>
      </c>
    </row>
    <row r="444" spans="1:8" x14ac:dyDescent="0.2">
      <c r="A444" s="91">
        <v>39404</v>
      </c>
      <c r="B444" s="13" t="s">
        <v>697</v>
      </c>
      <c r="C444" s="78" t="s">
        <v>102</v>
      </c>
      <c r="D444" s="78" t="s">
        <v>102</v>
      </c>
      <c r="E444" s="78" t="s">
        <v>102</v>
      </c>
      <c r="F444" s="78" t="s">
        <v>102</v>
      </c>
      <c r="G444" s="78" t="s">
        <v>102</v>
      </c>
      <c r="H444" s="78" t="s">
        <v>102</v>
      </c>
    </row>
    <row r="445" spans="1:8" x14ac:dyDescent="0.2">
      <c r="A445" s="91">
        <v>39405</v>
      </c>
      <c r="B445" s="13" t="s">
        <v>698</v>
      </c>
      <c r="C445" s="78" t="s">
        <v>102</v>
      </c>
      <c r="D445" s="78" t="s">
        <v>102</v>
      </c>
      <c r="E445" s="78" t="s">
        <v>102</v>
      </c>
      <c r="F445" s="78" t="s">
        <v>102</v>
      </c>
      <c r="G445" s="78" t="s">
        <v>102</v>
      </c>
      <c r="H445" s="78" t="s">
        <v>102</v>
      </c>
    </row>
    <row r="446" spans="1:8" x14ac:dyDescent="0.2">
      <c r="A446" s="91">
        <v>3</v>
      </c>
      <c r="B446" s="13" t="s">
        <v>1185</v>
      </c>
      <c r="C446" s="78" t="s">
        <v>102</v>
      </c>
      <c r="D446" s="78" t="s">
        <v>102</v>
      </c>
      <c r="E446" s="78" t="s">
        <v>102</v>
      </c>
      <c r="F446" s="78" t="s">
        <v>102</v>
      </c>
      <c r="G446" s="78" t="s">
        <v>102</v>
      </c>
      <c r="H446" s="78" t="s">
        <v>102</v>
      </c>
    </row>
    <row r="447" spans="1:8" x14ac:dyDescent="0.2">
      <c r="A447" s="87">
        <v>4</v>
      </c>
      <c r="B447" s="88" t="s">
        <v>243</v>
      </c>
      <c r="C447" s="78" t="s">
        <v>102</v>
      </c>
      <c r="D447" s="78" t="s">
        <v>102</v>
      </c>
      <c r="E447" s="78" t="s">
        <v>102</v>
      </c>
      <c r="F447" s="78" t="s">
        <v>102</v>
      </c>
      <c r="G447" s="78" t="s">
        <v>102</v>
      </c>
      <c r="H447" s="78" t="s">
        <v>102</v>
      </c>
    </row>
    <row r="448" spans="1:8" x14ac:dyDescent="0.2">
      <c r="A448" s="87">
        <v>41</v>
      </c>
      <c r="B448" s="88" t="s">
        <v>244</v>
      </c>
      <c r="C448" s="78" t="s">
        <v>102</v>
      </c>
      <c r="D448" s="78" t="s">
        <v>102</v>
      </c>
      <c r="E448" s="78" t="s">
        <v>102</v>
      </c>
      <c r="F448" s="78" t="s">
        <v>102</v>
      </c>
      <c r="G448" s="78" t="s">
        <v>102</v>
      </c>
      <c r="H448" s="78" t="s">
        <v>102</v>
      </c>
    </row>
    <row r="449" spans="1:8" x14ac:dyDescent="0.2">
      <c r="A449" s="89">
        <v>411</v>
      </c>
      <c r="B449" s="88" t="s">
        <v>245</v>
      </c>
      <c r="C449" s="78" t="s">
        <v>102</v>
      </c>
      <c r="D449" s="78" t="s">
        <v>102</v>
      </c>
      <c r="E449" s="78" t="s">
        <v>102</v>
      </c>
      <c r="F449" s="78" t="s">
        <v>102</v>
      </c>
      <c r="G449" s="78" t="s">
        <v>102</v>
      </c>
      <c r="H449" s="78" t="s">
        <v>102</v>
      </c>
    </row>
    <row r="450" spans="1:8" x14ac:dyDescent="0.2">
      <c r="A450" s="87">
        <v>4111</v>
      </c>
      <c r="B450" s="88" t="s">
        <v>129</v>
      </c>
      <c r="C450" s="78" t="s">
        <v>102</v>
      </c>
      <c r="D450" s="78" t="s">
        <v>102</v>
      </c>
      <c r="E450" s="78" t="s">
        <v>102</v>
      </c>
      <c r="F450" s="78" t="s">
        <v>102</v>
      </c>
      <c r="G450" s="78" t="s">
        <v>102</v>
      </c>
      <c r="H450" s="78" t="s">
        <v>102</v>
      </c>
    </row>
    <row r="451" spans="1:8" x14ac:dyDescent="0.2">
      <c r="A451" s="87">
        <v>41111</v>
      </c>
      <c r="B451" s="88" t="s">
        <v>246</v>
      </c>
      <c r="C451" s="78" t="s">
        <v>102</v>
      </c>
      <c r="D451" s="78" t="s">
        <v>102</v>
      </c>
      <c r="E451" s="78" t="s">
        <v>102</v>
      </c>
      <c r="F451" s="78" t="s">
        <v>102</v>
      </c>
      <c r="G451" s="78" t="s">
        <v>102</v>
      </c>
      <c r="H451" s="78" t="s">
        <v>102</v>
      </c>
    </row>
    <row r="452" spans="1:8" x14ac:dyDescent="0.2">
      <c r="A452" s="90">
        <v>41112</v>
      </c>
      <c r="B452" s="21" t="s">
        <v>247</v>
      </c>
      <c r="C452" s="78" t="s">
        <v>102</v>
      </c>
      <c r="D452" s="78" t="s">
        <v>102</v>
      </c>
      <c r="E452" s="78" t="s">
        <v>102</v>
      </c>
      <c r="F452" s="78" t="s">
        <v>102</v>
      </c>
      <c r="G452" s="78" t="s">
        <v>102</v>
      </c>
      <c r="H452" s="78" t="s">
        <v>102</v>
      </c>
    </row>
    <row r="453" spans="1:8" x14ac:dyDescent="0.2">
      <c r="A453" s="90">
        <v>41113</v>
      </c>
      <c r="B453" s="21" t="s">
        <v>248</v>
      </c>
      <c r="C453" s="78" t="s">
        <v>102</v>
      </c>
      <c r="D453" s="78" t="s">
        <v>102</v>
      </c>
      <c r="E453" s="78" t="s">
        <v>102</v>
      </c>
      <c r="F453" s="78" t="s">
        <v>102</v>
      </c>
      <c r="G453" s="78" t="s">
        <v>102</v>
      </c>
      <c r="H453" s="78" t="s">
        <v>102</v>
      </c>
    </row>
    <row r="454" spans="1:8" x14ac:dyDescent="0.2">
      <c r="A454" s="90">
        <v>4112</v>
      </c>
      <c r="B454" s="21" t="s">
        <v>135</v>
      </c>
      <c r="C454" s="78" t="s">
        <v>102</v>
      </c>
      <c r="D454" s="78" t="s">
        <v>102</v>
      </c>
      <c r="E454" s="78" t="s">
        <v>102</v>
      </c>
      <c r="F454" s="78" t="s">
        <v>102</v>
      </c>
      <c r="G454" s="78" t="s">
        <v>102</v>
      </c>
      <c r="H454" s="78" t="s">
        <v>102</v>
      </c>
    </row>
    <row r="455" spans="1:8" x14ac:dyDescent="0.2">
      <c r="A455" s="87">
        <v>41121</v>
      </c>
      <c r="B455" s="88" t="s">
        <v>246</v>
      </c>
      <c r="C455" s="78" t="s">
        <v>102</v>
      </c>
      <c r="D455" s="78" t="s">
        <v>102</v>
      </c>
      <c r="E455" s="78" t="s">
        <v>102</v>
      </c>
      <c r="F455" s="78" t="s">
        <v>102</v>
      </c>
      <c r="G455" s="78" t="s">
        <v>102</v>
      </c>
      <c r="H455" s="78" t="s">
        <v>102</v>
      </c>
    </row>
    <row r="456" spans="1:8" x14ac:dyDescent="0.2">
      <c r="A456" s="90">
        <v>41122</v>
      </c>
      <c r="B456" s="21" t="s">
        <v>247</v>
      </c>
      <c r="C456" s="78" t="s">
        <v>102</v>
      </c>
      <c r="D456" s="78" t="s">
        <v>102</v>
      </c>
      <c r="E456" s="78" t="s">
        <v>102</v>
      </c>
      <c r="F456" s="78" t="s">
        <v>102</v>
      </c>
      <c r="G456" s="78" t="s">
        <v>102</v>
      </c>
      <c r="H456" s="78" t="s">
        <v>102</v>
      </c>
    </row>
    <row r="457" spans="1:8" x14ac:dyDescent="0.2">
      <c r="A457" s="90">
        <v>41123</v>
      </c>
      <c r="B457" s="21" t="s">
        <v>248</v>
      </c>
      <c r="C457" s="78" t="s">
        <v>102</v>
      </c>
      <c r="D457" s="78" t="s">
        <v>102</v>
      </c>
      <c r="E457" s="78" t="s">
        <v>102</v>
      </c>
      <c r="F457" s="78" t="s">
        <v>102</v>
      </c>
      <c r="G457" s="78" t="s">
        <v>102</v>
      </c>
      <c r="H457" s="78" t="s">
        <v>102</v>
      </c>
    </row>
    <row r="458" spans="1:8" x14ac:dyDescent="0.2">
      <c r="A458" s="90">
        <v>412</v>
      </c>
      <c r="B458" s="21" t="s">
        <v>249</v>
      </c>
      <c r="C458" s="78" t="s">
        <v>102</v>
      </c>
      <c r="D458" s="78" t="s">
        <v>102</v>
      </c>
      <c r="E458" s="78" t="s">
        <v>102</v>
      </c>
      <c r="F458" s="78" t="s">
        <v>102</v>
      </c>
      <c r="G458" s="78" t="s">
        <v>102</v>
      </c>
      <c r="H458" s="78" t="s">
        <v>102</v>
      </c>
    </row>
    <row r="459" spans="1:8" x14ac:dyDescent="0.2">
      <c r="A459" s="87">
        <v>4121</v>
      </c>
      <c r="B459" s="88" t="s">
        <v>129</v>
      </c>
      <c r="C459" s="78" t="s">
        <v>102</v>
      </c>
      <c r="D459" s="78" t="s">
        <v>102</v>
      </c>
      <c r="E459" s="78" t="s">
        <v>102</v>
      </c>
      <c r="F459" s="78" t="s">
        <v>102</v>
      </c>
      <c r="G459" s="78" t="s">
        <v>102</v>
      </c>
      <c r="H459" s="78" t="s">
        <v>102</v>
      </c>
    </row>
    <row r="460" spans="1:8" x14ac:dyDescent="0.2">
      <c r="A460" s="87">
        <v>41211</v>
      </c>
      <c r="B460" s="88" t="s">
        <v>250</v>
      </c>
      <c r="C460" s="78" t="s">
        <v>102</v>
      </c>
      <c r="D460" s="78" t="s">
        <v>102</v>
      </c>
      <c r="E460" s="78" t="s">
        <v>102</v>
      </c>
      <c r="F460" s="78" t="s">
        <v>102</v>
      </c>
      <c r="G460" s="78" t="s">
        <v>102</v>
      </c>
      <c r="H460" s="78" t="s">
        <v>102</v>
      </c>
    </row>
    <row r="461" spans="1:8" x14ac:dyDescent="0.2">
      <c r="A461" s="90">
        <v>41212</v>
      </c>
      <c r="B461" s="21" t="s">
        <v>154</v>
      </c>
      <c r="C461" s="78" t="s">
        <v>102</v>
      </c>
      <c r="D461" s="78" t="s">
        <v>102</v>
      </c>
      <c r="E461" s="78" t="s">
        <v>102</v>
      </c>
      <c r="F461" s="78" t="s">
        <v>102</v>
      </c>
      <c r="G461" s="78" t="s">
        <v>102</v>
      </c>
      <c r="H461" s="78" t="s">
        <v>102</v>
      </c>
    </row>
    <row r="462" spans="1:8" x14ac:dyDescent="0.2">
      <c r="A462" s="90">
        <v>41213</v>
      </c>
      <c r="B462" s="21" t="s">
        <v>251</v>
      </c>
      <c r="C462" s="78" t="s">
        <v>102</v>
      </c>
      <c r="D462" s="78" t="s">
        <v>102</v>
      </c>
      <c r="E462" s="78" t="s">
        <v>102</v>
      </c>
      <c r="F462" s="78" t="s">
        <v>102</v>
      </c>
      <c r="G462" s="78" t="s">
        <v>102</v>
      </c>
      <c r="H462" s="78" t="s">
        <v>102</v>
      </c>
    </row>
    <row r="463" spans="1:8" x14ac:dyDescent="0.2">
      <c r="A463" s="90">
        <v>41214</v>
      </c>
      <c r="B463" s="21" t="s">
        <v>252</v>
      </c>
      <c r="C463" s="78" t="s">
        <v>102</v>
      </c>
      <c r="D463" s="78" t="s">
        <v>102</v>
      </c>
      <c r="E463" s="78" t="s">
        <v>102</v>
      </c>
      <c r="F463" s="78" t="s">
        <v>102</v>
      </c>
      <c r="G463" s="78" t="s">
        <v>102</v>
      </c>
      <c r="H463" s="78" t="s">
        <v>102</v>
      </c>
    </row>
    <row r="464" spans="1:8" x14ac:dyDescent="0.2">
      <c r="A464" s="90">
        <v>41215</v>
      </c>
      <c r="B464" s="21" t="s">
        <v>253</v>
      </c>
      <c r="C464" s="78" t="s">
        <v>102</v>
      </c>
      <c r="D464" s="78" t="s">
        <v>102</v>
      </c>
      <c r="E464" s="78" t="s">
        <v>102</v>
      </c>
      <c r="F464" s="78" t="s">
        <v>102</v>
      </c>
      <c r="G464" s="78" t="s">
        <v>102</v>
      </c>
      <c r="H464" s="78" t="s">
        <v>102</v>
      </c>
    </row>
    <row r="465" spans="1:8" x14ac:dyDescent="0.2">
      <c r="A465" s="90">
        <v>41216</v>
      </c>
      <c r="B465" s="21" t="s">
        <v>254</v>
      </c>
      <c r="C465" s="78" t="s">
        <v>102</v>
      </c>
      <c r="D465" s="78" t="s">
        <v>102</v>
      </c>
      <c r="E465" s="78" t="s">
        <v>102</v>
      </c>
      <c r="F465" s="78" t="s">
        <v>102</v>
      </c>
      <c r="G465" s="78" t="s">
        <v>102</v>
      </c>
      <c r="H465" s="78" t="s">
        <v>102</v>
      </c>
    </row>
    <row r="466" spans="1:8" x14ac:dyDescent="0.2">
      <c r="A466" s="90">
        <v>41217</v>
      </c>
      <c r="B466" s="21" t="s">
        <v>255</v>
      </c>
      <c r="C466" s="78" t="s">
        <v>102</v>
      </c>
      <c r="D466" s="78" t="s">
        <v>102</v>
      </c>
      <c r="E466" s="78" t="s">
        <v>102</v>
      </c>
      <c r="F466" s="78" t="s">
        <v>102</v>
      </c>
      <c r="G466" s="78" t="s">
        <v>102</v>
      </c>
      <c r="H466" s="78" t="s">
        <v>102</v>
      </c>
    </row>
    <row r="467" spans="1:8" x14ac:dyDescent="0.2">
      <c r="A467" s="90">
        <v>4122</v>
      </c>
      <c r="B467" s="21" t="s">
        <v>135</v>
      </c>
      <c r="C467" s="78" t="s">
        <v>102</v>
      </c>
      <c r="D467" s="78" t="s">
        <v>102</v>
      </c>
      <c r="E467" s="78" t="s">
        <v>102</v>
      </c>
      <c r="F467" s="78" t="s">
        <v>102</v>
      </c>
      <c r="G467" s="78" t="s">
        <v>102</v>
      </c>
      <c r="H467" s="78" t="s">
        <v>102</v>
      </c>
    </row>
    <row r="468" spans="1:8" x14ac:dyDescent="0.2">
      <c r="A468" s="87">
        <v>41221</v>
      </c>
      <c r="B468" s="88" t="s">
        <v>256</v>
      </c>
      <c r="C468" s="78" t="s">
        <v>102</v>
      </c>
      <c r="D468" s="78" t="s">
        <v>102</v>
      </c>
      <c r="E468" s="78" t="s">
        <v>102</v>
      </c>
      <c r="F468" s="78" t="s">
        <v>102</v>
      </c>
      <c r="G468" s="78" t="s">
        <v>102</v>
      </c>
      <c r="H468" s="78" t="s">
        <v>102</v>
      </c>
    </row>
    <row r="469" spans="1:8" x14ac:dyDescent="0.2">
      <c r="A469" s="90">
        <v>41222</v>
      </c>
      <c r="B469" s="21" t="s">
        <v>257</v>
      </c>
      <c r="C469" s="78" t="s">
        <v>102</v>
      </c>
      <c r="D469" s="78" t="s">
        <v>102</v>
      </c>
      <c r="E469" s="78" t="s">
        <v>102</v>
      </c>
      <c r="F469" s="78" t="s">
        <v>102</v>
      </c>
      <c r="G469" s="78" t="s">
        <v>102</v>
      </c>
      <c r="H469" s="78" t="s">
        <v>102</v>
      </c>
    </row>
    <row r="470" spans="1:8" x14ac:dyDescent="0.2">
      <c r="A470" s="90">
        <v>41223</v>
      </c>
      <c r="B470" s="21" t="s">
        <v>258</v>
      </c>
      <c r="C470" s="78" t="s">
        <v>102</v>
      </c>
      <c r="D470" s="78" t="s">
        <v>102</v>
      </c>
      <c r="E470" s="78" t="s">
        <v>102</v>
      </c>
      <c r="F470" s="78" t="s">
        <v>102</v>
      </c>
      <c r="G470" s="78" t="s">
        <v>102</v>
      </c>
      <c r="H470" s="78" t="s">
        <v>102</v>
      </c>
    </row>
    <row r="471" spans="1:8" x14ac:dyDescent="0.2">
      <c r="A471" s="90">
        <v>41224</v>
      </c>
      <c r="B471" s="21" t="s">
        <v>259</v>
      </c>
      <c r="C471" s="78" t="s">
        <v>102</v>
      </c>
      <c r="D471" s="78" t="s">
        <v>102</v>
      </c>
      <c r="E471" s="78" t="s">
        <v>102</v>
      </c>
      <c r="F471" s="78" t="s">
        <v>102</v>
      </c>
      <c r="G471" s="78" t="s">
        <v>102</v>
      </c>
      <c r="H471" s="78" t="s">
        <v>102</v>
      </c>
    </row>
    <row r="472" spans="1:8" x14ac:dyDescent="0.2">
      <c r="A472" s="90">
        <v>41225</v>
      </c>
      <c r="B472" s="21" t="s">
        <v>692</v>
      </c>
      <c r="C472" s="78" t="s">
        <v>102</v>
      </c>
      <c r="D472" s="78" t="s">
        <v>102</v>
      </c>
      <c r="E472" s="78" t="s">
        <v>102</v>
      </c>
      <c r="F472" s="78" t="s">
        <v>102</v>
      </c>
      <c r="G472" s="78" t="s">
        <v>102</v>
      </c>
      <c r="H472" s="78" t="s">
        <v>102</v>
      </c>
    </row>
    <row r="473" spans="1:8" x14ac:dyDescent="0.2">
      <c r="A473" s="90">
        <v>413</v>
      </c>
      <c r="B473" s="13" t="s">
        <v>262</v>
      </c>
      <c r="C473" s="78" t="s">
        <v>102</v>
      </c>
      <c r="D473" s="78" t="s">
        <v>102</v>
      </c>
      <c r="E473" s="78" t="s">
        <v>102</v>
      </c>
      <c r="F473" s="78" t="s">
        <v>102</v>
      </c>
      <c r="G473" s="78" t="s">
        <v>102</v>
      </c>
      <c r="H473" s="78" t="s">
        <v>102</v>
      </c>
    </row>
    <row r="474" spans="1:8" x14ac:dyDescent="0.2">
      <c r="A474" s="87">
        <v>41310</v>
      </c>
      <c r="B474" s="88" t="s">
        <v>263</v>
      </c>
      <c r="C474" s="78" t="s">
        <v>102</v>
      </c>
      <c r="D474" s="78" t="s">
        <v>102</v>
      </c>
      <c r="E474" s="78" t="s">
        <v>102</v>
      </c>
      <c r="F474" s="78" t="s">
        <v>102</v>
      </c>
      <c r="G474" s="78" t="s">
        <v>102</v>
      </c>
      <c r="H474" s="78" t="s">
        <v>102</v>
      </c>
    </row>
    <row r="475" spans="1:8" x14ac:dyDescent="0.2">
      <c r="A475" s="91">
        <v>413101</v>
      </c>
      <c r="B475" s="21" t="s">
        <v>574</v>
      </c>
      <c r="C475" s="78" t="s">
        <v>102</v>
      </c>
      <c r="D475" s="78" t="s">
        <v>102</v>
      </c>
      <c r="E475" s="78" t="s">
        <v>102</v>
      </c>
      <c r="F475" s="78" t="s">
        <v>102</v>
      </c>
      <c r="G475" s="78" t="s">
        <v>102</v>
      </c>
      <c r="H475" s="78" t="s">
        <v>102</v>
      </c>
    </row>
    <row r="476" spans="1:8" x14ac:dyDescent="0.2">
      <c r="A476" s="95">
        <v>413102</v>
      </c>
      <c r="B476" s="96" t="s">
        <v>575</v>
      </c>
      <c r="C476" s="78" t="s">
        <v>102</v>
      </c>
      <c r="D476" s="78" t="s">
        <v>102</v>
      </c>
      <c r="E476" s="78" t="s">
        <v>102</v>
      </c>
      <c r="F476" s="78" t="s">
        <v>102</v>
      </c>
      <c r="G476" s="78" t="s">
        <v>102</v>
      </c>
      <c r="H476" s="78" t="s">
        <v>102</v>
      </c>
    </row>
    <row r="477" spans="1:8" x14ac:dyDescent="0.2">
      <c r="A477" s="95">
        <v>413103</v>
      </c>
      <c r="B477" s="96" t="s">
        <v>576</v>
      </c>
      <c r="C477" s="78" t="s">
        <v>102</v>
      </c>
      <c r="D477" s="78" t="s">
        <v>102</v>
      </c>
      <c r="E477" s="78" t="s">
        <v>102</v>
      </c>
      <c r="F477" s="78" t="s">
        <v>102</v>
      </c>
      <c r="G477" s="78" t="s">
        <v>102</v>
      </c>
      <c r="H477" s="78" t="s">
        <v>102</v>
      </c>
    </row>
    <row r="478" spans="1:8" x14ac:dyDescent="0.2">
      <c r="A478" s="95">
        <v>413104</v>
      </c>
      <c r="B478" s="96" t="s">
        <v>577</v>
      </c>
      <c r="C478" s="78" t="s">
        <v>102</v>
      </c>
      <c r="D478" s="78" t="s">
        <v>102</v>
      </c>
      <c r="E478" s="78" t="s">
        <v>102</v>
      </c>
      <c r="F478" s="78" t="s">
        <v>102</v>
      </c>
      <c r="G478" s="78" t="s">
        <v>102</v>
      </c>
      <c r="H478" s="78" t="s">
        <v>102</v>
      </c>
    </row>
    <row r="479" spans="1:8" x14ac:dyDescent="0.2">
      <c r="A479" s="95">
        <v>41320</v>
      </c>
      <c r="B479" s="96" t="s">
        <v>264</v>
      </c>
      <c r="C479" s="78" t="s">
        <v>102</v>
      </c>
      <c r="D479" s="78" t="s">
        <v>102</v>
      </c>
      <c r="E479" s="78" t="s">
        <v>102</v>
      </c>
      <c r="F479" s="78" t="s">
        <v>102</v>
      </c>
      <c r="G479" s="78" t="s">
        <v>102</v>
      </c>
      <c r="H479" s="78" t="s">
        <v>102</v>
      </c>
    </row>
    <row r="480" spans="1:8" x14ac:dyDescent="0.2">
      <c r="A480" s="90">
        <v>413201</v>
      </c>
      <c r="B480" s="21" t="s">
        <v>578</v>
      </c>
      <c r="C480" s="78" t="s">
        <v>102</v>
      </c>
      <c r="D480" s="78" t="s">
        <v>102</v>
      </c>
      <c r="E480" s="78" t="s">
        <v>102</v>
      </c>
      <c r="F480" s="78" t="s">
        <v>102</v>
      </c>
      <c r="G480" s="78" t="s">
        <v>102</v>
      </c>
      <c r="H480" s="78" t="s">
        <v>102</v>
      </c>
    </row>
    <row r="481" spans="1:8" x14ac:dyDescent="0.2">
      <c r="A481" s="79">
        <v>413202</v>
      </c>
      <c r="B481" s="13" t="s">
        <v>579</v>
      </c>
      <c r="C481" s="78" t="s">
        <v>102</v>
      </c>
      <c r="D481" s="78" t="s">
        <v>102</v>
      </c>
      <c r="E481" s="78" t="s">
        <v>102</v>
      </c>
      <c r="F481" s="78" t="s">
        <v>102</v>
      </c>
      <c r="G481" s="78" t="s">
        <v>102</v>
      </c>
      <c r="H481" s="78" t="s">
        <v>102</v>
      </c>
    </row>
    <row r="482" spans="1:8" x14ac:dyDescent="0.2">
      <c r="A482" s="79">
        <v>413203</v>
      </c>
      <c r="B482" s="13" t="s">
        <v>580</v>
      </c>
      <c r="C482" s="78" t="s">
        <v>102</v>
      </c>
      <c r="D482" s="78" t="s">
        <v>102</v>
      </c>
      <c r="E482" s="78" t="s">
        <v>102</v>
      </c>
      <c r="F482" s="78" t="s">
        <v>102</v>
      </c>
      <c r="G482" s="78" t="s">
        <v>102</v>
      </c>
      <c r="H482" s="78" t="s">
        <v>102</v>
      </c>
    </row>
    <row r="483" spans="1:8" x14ac:dyDescent="0.2">
      <c r="A483" s="79">
        <v>413204</v>
      </c>
      <c r="B483" s="13" t="s">
        <v>581</v>
      </c>
      <c r="C483" s="78" t="s">
        <v>102</v>
      </c>
      <c r="D483" s="78" t="s">
        <v>102</v>
      </c>
      <c r="E483" s="78" t="s">
        <v>102</v>
      </c>
      <c r="F483" s="78" t="s">
        <v>102</v>
      </c>
      <c r="G483" s="78" t="s">
        <v>102</v>
      </c>
      <c r="H483" s="78" t="s">
        <v>102</v>
      </c>
    </row>
    <row r="484" spans="1:8" x14ac:dyDescent="0.2">
      <c r="A484" s="79">
        <v>413205</v>
      </c>
      <c r="B484" s="13" t="s">
        <v>582</v>
      </c>
      <c r="C484" s="78" t="s">
        <v>102</v>
      </c>
      <c r="D484" s="78" t="s">
        <v>102</v>
      </c>
      <c r="E484" s="78" t="s">
        <v>102</v>
      </c>
      <c r="F484" s="78" t="s">
        <v>102</v>
      </c>
      <c r="G484" s="78" t="s">
        <v>102</v>
      </c>
      <c r="H484" s="78" t="s">
        <v>102</v>
      </c>
    </row>
    <row r="485" spans="1:8" x14ac:dyDescent="0.2">
      <c r="A485" s="79">
        <v>413206</v>
      </c>
      <c r="B485" s="13" t="s">
        <v>583</v>
      </c>
      <c r="C485" s="78" t="s">
        <v>102</v>
      </c>
      <c r="D485" s="78" t="s">
        <v>102</v>
      </c>
      <c r="E485" s="78" t="s">
        <v>102</v>
      </c>
      <c r="F485" s="78" t="s">
        <v>102</v>
      </c>
      <c r="G485" s="78" t="s">
        <v>102</v>
      </c>
      <c r="H485" s="78" t="s">
        <v>102</v>
      </c>
    </row>
    <row r="486" spans="1:8" x14ac:dyDescent="0.2">
      <c r="A486" s="79">
        <v>413207</v>
      </c>
      <c r="B486" s="13" t="s">
        <v>584</v>
      </c>
      <c r="C486" s="78" t="s">
        <v>102</v>
      </c>
      <c r="D486" s="78" t="s">
        <v>102</v>
      </c>
      <c r="E486" s="78" t="s">
        <v>102</v>
      </c>
      <c r="F486" s="78" t="s">
        <v>102</v>
      </c>
      <c r="G486" s="78" t="s">
        <v>102</v>
      </c>
      <c r="H486" s="78" t="s">
        <v>102</v>
      </c>
    </row>
    <row r="487" spans="1:8" x14ac:dyDescent="0.2">
      <c r="A487" s="79">
        <v>413208</v>
      </c>
      <c r="B487" s="13" t="s">
        <v>585</v>
      </c>
      <c r="C487" s="78" t="s">
        <v>102</v>
      </c>
      <c r="D487" s="78" t="s">
        <v>102</v>
      </c>
      <c r="E487" s="78" t="s">
        <v>102</v>
      </c>
      <c r="F487" s="78" t="s">
        <v>102</v>
      </c>
      <c r="G487" s="78" t="s">
        <v>102</v>
      </c>
      <c r="H487" s="78" t="s">
        <v>102</v>
      </c>
    </row>
    <row r="488" spans="1:8" x14ac:dyDescent="0.2">
      <c r="A488" s="79">
        <v>413209</v>
      </c>
      <c r="B488" s="13" t="s">
        <v>586</v>
      </c>
      <c r="C488" s="78" t="s">
        <v>102</v>
      </c>
      <c r="D488" s="78" t="s">
        <v>102</v>
      </c>
      <c r="E488" s="78" t="s">
        <v>102</v>
      </c>
      <c r="F488" s="78" t="s">
        <v>102</v>
      </c>
      <c r="G488" s="78" t="s">
        <v>102</v>
      </c>
      <c r="H488" s="78" t="s">
        <v>102</v>
      </c>
    </row>
    <row r="489" spans="1:8" x14ac:dyDescent="0.2">
      <c r="A489" s="79">
        <v>413210</v>
      </c>
      <c r="B489" s="13" t="s">
        <v>587</v>
      </c>
      <c r="C489" s="78" t="s">
        <v>102</v>
      </c>
      <c r="D489" s="78" t="s">
        <v>102</v>
      </c>
      <c r="E489" s="78" t="s">
        <v>102</v>
      </c>
      <c r="F489" s="78" t="s">
        <v>102</v>
      </c>
      <c r="G489" s="78" t="s">
        <v>102</v>
      </c>
      <c r="H489" s="78" t="s">
        <v>102</v>
      </c>
    </row>
    <row r="490" spans="1:8" x14ac:dyDescent="0.2">
      <c r="A490" s="79">
        <v>413211</v>
      </c>
      <c r="B490" s="13" t="s">
        <v>588</v>
      </c>
      <c r="C490" s="78" t="s">
        <v>102</v>
      </c>
      <c r="D490" s="78" t="s">
        <v>102</v>
      </c>
      <c r="E490" s="78" t="s">
        <v>102</v>
      </c>
      <c r="F490" s="78" t="s">
        <v>102</v>
      </c>
      <c r="G490" s="78" t="s">
        <v>102</v>
      </c>
      <c r="H490" s="78" t="s">
        <v>102</v>
      </c>
    </row>
    <row r="491" spans="1:8" x14ac:dyDescent="0.2">
      <c r="A491" s="79">
        <v>413212</v>
      </c>
      <c r="B491" s="13" t="s">
        <v>589</v>
      </c>
      <c r="C491" s="78" t="s">
        <v>102</v>
      </c>
      <c r="D491" s="78" t="s">
        <v>102</v>
      </c>
      <c r="E491" s="78" t="s">
        <v>102</v>
      </c>
      <c r="F491" s="78" t="s">
        <v>102</v>
      </c>
      <c r="G491" s="78" t="s">
        <v>102</v>
      </c>
      <c r="H491" s="78" t="s">
        <v>102</v>
      </c>
    </row>
    <row r="492" spans="1:8" x14ac:dyDescent="0.2">
      <c r="A492" s="79">
        <v>413213</v>
      </c>
      <c r="B492" s="13" t="s">
        <v>590</v>
      </c>
      <c r="C492" s="78" t="s">
        <v>102</v>
      </c>
      <c r="D492" s="78" t="s">
        <v>102</v>
      </c>
      <c r="E492" s="78" t="s">
        <v>102</v>
      </c>
      <c r="F492" s="78" t="s">
        <v>102</v>
      </c>
      <c r="G492" s="78" t="s">
        <v>102</v>
      </c>
      <c r="H492" s="78" t="s">
        <v>102</v>
      </c>
    </row>
    <row r="493" spans="1:8" x14ac:dyDescent="0.2">
      <c r="A493" s="79">
        <v>41330</v>
      </c>
      <c r="B493" s="13" t="s">
        <v>265</v>
      </c>
      <c r="C493" s="78" t="s">
        <v>102</v>
      </c>
      <c r="D493" s="78" t="s">
        <v>102</v>
      </c>
      <c r="E493" s="78" t="s">
        <v>102</v>
      </c>
      <c r="F493" s="78" t="s">
        <v>102</v>
      </c>
      <c r="G493" s="78" t="s">
        <v>102</v>
      </c>
      <c r="H493" s="78" t="s">
        <v>102</v>
      </c>
    </row>
    <row r="494" spans="1:8" x14ac:dyDescent="0.2">
      <c r="A494" s="90">
        <v>41340</v>
      </c>
      <c r="B494" s="21" t="s">
        <v>266</v>
      </c>
      <c r="C494" s="78" t="s">
        <v>102</v>
      </c>
      <c r="D494" s="78" t="s">
        <v>102</v>
      </c>
      <c r="E494" s="78" t="s">
        <v>102</v>
      </c>
      <c r="F494" s="78" t="s">
        <v>102</v>
      </c>
      <c r="G494" s="78" t="s">
        <v>102</v>
      </c>
      <c r="H494" s="78" t="s">
        <v>102</v>
      </c>
    </row>
    <row r="495" spans="1:8" x14ac:dyDescent="0.2">
      <c r="A495" s="90">
        <v>41350</v>
      </c>
      <c r="B495" s="21" t="s">
        <v>267</v>
      </c>
      <c r="C495" s="78" t="s">
        <v>102</v>
      </c>
      <c r="D495" s="78" t="s">
        <v>102</v>
      </c>
      <c r="E495" s="78" t="s">
        <v>102</v>
      </c>
      <c r="F495" s="78" t="s">
        <v>102</v>
      </c>
      <c r="G495" s="78" t="s">
        <v>102</v>
      </c>
      <c r="H495" s="78" t="s">
        <v>102</v>
      </c>
    </row>
    <row r="496" spans="1:8" x14ac:dyDescent="0.2">
      <c r="A496" s="90">
        <v>4136</v>
      </c>
      <c r="B496" s="21" t="s">
        <v>640</v>
      </c>
      <c r="C496" s="78" t="s">
        <v>102</v>
      </c>
      <c r="D496" s="78" t="s">
        <v>102</v>
      </c>
      <c r="E496" s="78" t="s">
        <v>102</v>
      </c>
      <c r="F496" s="78" t="s">
        <v>102</v>
      </c>
      <c r="G496" s="78" t="s">
        <v>102</v>
      </c>
      <c r="H496" s="78" t="s">
        <v>102</v>
      </c>
    </row>
    <row r="497" spans="1:8" x14ac:dyDescent="0.2">
      <c r="A497" s="87">
        <v>41361</v>
      </c>
      <c r="B497" s="88" t="s">
        <v>268</v>
      </c>
      <c r="C497" s="78" t="s">
        <v>102</v>
      </c>
      <c r="D497" s="78" t="s">
        <v>102</v>
      </c>
      <c r="E497" s="78" t="s">
        <v>102</v>
      </c>
      <c r="F497" s="78" t="s">
        <v>102</v>
      </c>
      <c r="G497" s="78" t="s">
        <v>102</v>
      </c>
      <c r="H497" s="78" t="s">
        <v>102</v>
      </c>
    </row>
    <row r="498" spans="1:8" x14ac:dyDescent="0.2">
      <c r="A498" s="90">
        <v>41362</v>
      </c>
      <c r="B498" s="21" t="s">
        <v>269</v>
      </c>
      <c r="C498" s="78" t="s">
        <v>102</v>
      </c>
      <c r="D498" s="78" t="s">
        <v>102</v>
      </c>
      <c r="E498" s="78" t="s">
        <v>102</v>
      </c>
      <c r="F498" s="78" t="s">
        <v>102</v>
      </c>
      <c r="G498" s="78" t="s">
        <v>102</v>
      </c>
      <c r="H498" s="78" t="s">
        <v>102</v>
      </c>
    </row>
    <row r="499" spans="1:8" x14ac:dyDescent="0.2">
      <c r="A499" s="90">
        <v>41363</v>
      </c>
      <c r="B499" s="21" t="s">
        <v>654</v>
      </c>
      <c r="C499" s="78" t="s">
        <v>102</v>
      </c>
      <c r="D499" s="78" t="s">
        <v>102</v>
      </c>
      <c r="E499" s="78" t="s">
        <v>102</v>
      </c>
      <c r="F499" s="78" t="s">
        <v>102</v>
      </c>
      <c r="G499" s="78" t="s">
        <v>102</v>
      </c>
      <c r="H499" s="78" t="s">
        <v>102</v>
      </c>
    </row>
    <row r="500" spans="1:8" x14ac:dyDescent="0.2">
      <c r="A500" s="90">
        <v>41364</v>
      </c>
      <c r="B500" s="12" t="s">
        <v>680</v>
      </c>
      <c r="C500" s="78" t="s">
        <v>102</v>
      </c>
      <c r="D500" s="78" t="s">
        <v>102</v>
      </c>
      <c r="E500" s="78" t="s">
        <v>102</v>
      </c>
      <c r="F500" s="78" t="s">
        <v>102</v>
      </c>
      <c r="G500" s="78" t="s">
        <v>102</v>
      </c>
      <c r="H500" s="78" t="s">
        <v>102</v>
      </c>
    </row>
    <row r="501" spans="1:8" x14ac:dyDescent="0.2">
      <c r="A501" s="90">
        <v>41365</v>
      </c>
      <c r="B501" s="13" t="s">
        <v>681</v>
      </c>
      <c r="C501" s="78" t="s">
        <v>102</v>
      </c>
      <c r="D501" s="78" t="s">
        <v>102</v>
      </c>
      <c r="E501" s="78" t="s">
        <v>102</v>
      </c>
      <c r="F501" s="78" t="s">
        <v>102</v>
      </c>
      <c r="G501" s="78" t="s">
        <v>102</v>
      </c>
      <c r="H501" s="78" t="s">
        <v>102</v>
      </c>
    </row>
    <row r="502" spans="1:8" x14ac:dyDescent="0.2">
      <c r="A502" s="90">
        <v>41366</v>
      </c>
      <c r="B502" s="13" t="s">
        <v>682</v>
      </c>
      <c r="C502" s="78" t="s">
        <v>102</v>
      </c>
      <c r="D502" s="78" t="s">
        <v>102</v>
      </c>
      <c r="E502" s="78" t="s">
        <v>102</v>
      </c>
      <c r="F502" s="78" t="s">
        <v>102</v>
      </c>
      <c r="G502" s="78" t="s">
        <v>102</v>
      </c>
      <c r="H502" s="78" t="s">
        <v>102</v>
      </c>
    </row>
    <row r="503" spans="1:8" x14ac:dyDescent="0.2">
      <c r="A503" s="90">
        <v>414</v>
      </c>
      <c r="B503" s="13" t="s">
        <v>270</v>
      </c>
      <c r="C503" s="78" t="s">
        <v>102</v>
      </c>
      <c r="D503" s="78" t="s">
        <v>102</v>
      </c>
      <c r="E503" s="78" t="s">
        <v>102</v>
      </c>
      <c r="F503" s="78" t="s">
        <v>102</v>
      </c>
      <c r="G503" s="78" t="s">
        <v>102</v>
      </c>
      <c r="H503" s="78" t="s">
        <v>102</v>
      </c>
    </row>
    <row r="504" spans="1:8" x14ac:dyDescent="0.2">
      <c r="A504" s="87">
        <v>41410</v>
      </c>
      <c r="B504" s="88" t="s">
        <v>271</v>
      </c>
      <c r="C504" s="78" t="s">
        <v>102</v>
      </c>
      <c r="D504" s="78" t="s">
        <v>102</v>
      </c>
      <c r="E504" s="78" t="s">
        <v>102</v>
      </c>
      <c r="F504" s="78" t="s">
        <v>102</v>
      </c>
      <c r="G504" s="78" t="s">
        <v>102</v>
      </c>
      <c r="H504" s="78" t="s">
        <v>102</v>
      </c>
    </row>
    <row r="505" spans="1:8" x14ac:dyDescent="0.2">
      <c r="A505" s="90">
        <v>41420</v>
      </c>
      <c r="B505" s="21" t="s">
        <v>272</v>
      </c>
      <c r="C505" s="78" t="s">
        <v>102</v>
      </c>
      <c r="D505" s="78" t="s">
        <v>102</v>
      </c>
      <c r="E505" s="78" t="s">
        <v>102</v>
      </c>
      <c r="F505" s="78" t="s">
        <v>102</v>
      </c>
      <c r="G505" s="78" t="s">
        <v>102</v>
      </c>
      <c r="H505" s="78" t="s">
        <v>102</v>
      </c>
    </row>
    <row r="506" spans="1:8" x14ac:dyDescent="0.2">
      <c r="A506" s="90">
        <v>41430</v>
      </c>
      <c r="B506" s="21" t="s">
        <v>273</v>
      </c>
      <c r="C506" s="78" t="s">
        <v>102</v>
      </c>
      <c r="D506" s="78" t="s">
        <v>102</v>
      </c>
      <c r="E506" s="78" t="s">
        <v>102</v>
      </c>
      <c r="F506" s="78" t="s">
        <v>102</v>
      </c>
      <c r="G506" s="78" t="s">
        <v>102</v>
      </c>
      <c r="H506" s="78" t="s">
        <v>102</v>
      </c>
    </row>
    <row r="507" spans="1:8" x14ac:dyDescent="0.2">
      <c r="A507" s="90">
        <v>41440</v>
      </c>
      <c r="B507" s="21" t="s">
        <v>274</v>
      </c>
      <c r="C507" s="78" t="s">
        <v>102</v>
      </c>
      <c r="D507" s="78" t="s">
        <v>102</v>
      </c>
      <c r="E507" s="78" t="s">
        <v>102</v>
      </c>
      <c r="F507" s="78" t="s">
        <v>102</v>
      </c>
      <c r="G507" s="78" t="s">
        <v>102</v>
      </c>
      <c r="H507" s="78" t="s">
        <v>102</v>
      </c>
    </row>
    <row r="508" spans="1:8" x14ac:dyDescent="0.2">
      <c r="A508" s="90">
        <v>41450</v>
      </c>
      <c r="B508" s="21" t="s">
        <v>275</v>
      </c>
      <c r="C508" s="78" t="s">
        <v>102</v>
      </c>
      <c r="D508" s="78" t="s">
        <v>102</v>
      </c>
      <c r="E508" s="78" t="s">
        <v>102</v>
      </c>
      <c r="F508" s="78" t="s">
        <v>102</v>
      </c>
      <c r="G508" s="78" t="s">
        <v>102</v>
      </c>
      <c r="H508" s="78" t="s">
        <v>102</v>
      </c>
    </row>
    <row r="509" spans="1:8" x14ac:dyDescent="0.2">
      <c r="A509" s="90">
        <v>42</v>
      </c>
      <c r="B509" s="21" t="s">
        <v>276</v>
      </c>
      <c r="C509" s="78" t="s">
        <v>102</v>
      </c>
      <c r="D509" s="78" t="s">
        <v>102</v>
      </c>
      <c r="E509" s="78" t="s">
        <v>102</v>
      </c>
      <c r="F509" s="78" t="s">
        <v>102</v>
      </c>
      <c r="G509" s="78" t="s">
        <v>102</v>
      </c>
      <c r="H509" s="78" t="s">
        <v>102</v>
      </c>
    </row>
    <row r="510" spans="1:8" x14ac:dyDescent="0.2">
      <c r="A510" s="89">
        <v>421</v>
      </c>
      <c r="B510" s="88" t="s">
        <v>277</v>
      </c>
      <c r="C510" s="78" t="s">
        <v>102</v>
      </c>
      <c r="D510" s="78" t="s">
        <v>102</v>
      </c>
      <c r="E510" s="78" t="s">
        <v>102</v>
      </c>
      <c r="F510" s="78" t="s">
        <v>102</v>
      </c>
      <c r="G510" s="78" t="s">
        <v>102</v>
      </c>
      <c r="H510" s="78" t="s">
        <v>102</v>
      </c>
    </row>
    <row r="511" spans="1:8" x14ac:dyDescent="0.2">
      <c r="A511" s="87">
        <v>4211</v>
      </c>
      <c r="B511" s="88" t="s">
        <v>129</v>
      </c>
      <c r="C511" s="78" t="s">
        <v>102</v>
      </c>
      <c r="D511" s="78" t="s">
        <v>102</v>
      </c>
      <c r="E511" s="78" t="s">
        <v>102</v>
      </c>
      <c r="F511" s="78" t="s">
        <v>102</v>
      </c>
      <c r="G511" s="78" t="s">
        <v>102</v>
      </c>
      <c r="H511" s="78" t="s">
        <v>102</v>
      </c>
    </row>
    <row r="512" spans="1:8" x14ac:dyDescent="0.2">
      <c r="A512" s="87">
        <v>42111</v>
      </c>
      <c r="B512" s="88" t="s">
        <v>246</v>
      </c>
      <c r="C512" s="78" t="s">
        <v>102</v>
      </c>
      <c r="D512" s="78" t="s">
        <v>102</v>
      </c>
      <c r="E512" s="78" t="s">
        <v>102</v>
      </c>
      <c r="F512" s="78" t="s">
        <v>102</v>
      </c>
      <c r="G512" s="78" t="s">
        <v>102</v>
      </c>
      <c r="H512" s="78" t="s">
        <v>102</v>
      </c>
    </row>
    <row r="513" spans="1:8" x14ac:dyDescent="0.2">
      <c r="A513" s="91">
        <v>42112</v>
      </c>
      <c r="B513" s="21" t="s">
        <v>247</v>
      </c>
      <c r="C513" s="78" t="s">
        <v>102</v>
      </c>
      <c r="D513" s="78" t="s">
        <v>102</v>
      </c>
      <c r="E513" s="78" t="s">
        <v>102</v>
      </c>
      <c r="F513" s="78" t="s">
        <v>102</v>
      </c>
      <c r="G513" s="78" t="s">
        <v>102</v>
      </c>
      <c r="H513" s="78" t="s">
        <v>102</v>
      </c>
    </row>
    <row r="514" spans="1:8" x14ac:dyDescent="0.2">
      <c r="A514" s="91">
        <v>42113</v>
      </c>
      <c r="B514" s="21" t="s">
        <v>248</v>
      </c>
      <c r="C514" s="78" t="s">
        <v>102</v>
      </c>
      <c r="D514" s="78" t="s">
        <v>102</v>
      </c>
      <c r="E514" s="78" t="s">
        <v>102</v>
      </c>
      <c r="F514" s="78" t="s">
        <v>102</v>
      </c>
      <c r="G514" s="78" t="s">
        <v>102</v>
      </c>
      <c r="H514" s="78" t="s">
        <v>102</v>
      </c>
    </row>
    <row r="515" spans="1:8" x14ac:dyDescent="0.2">
      <c r="A515" s="91">
        <v>4212</v>
      </c>
      <c r="B515" s="21" t="s">
        <v>135</v>
      </c>
      <c r="C515" s="78" t="s">
        <v>102</v>
      </c>
      <c r="D515" s="78" t="s">
        <v>102</v>
      </c>
      <c r="E515" s="78" t="s">
        <v>102</v>
      </c>
      <c r="F515" s="78" t="s">
        <v>102</v>
      </c>
      <c r="G515" s="78" t="s">
        <v>102</v>
      </c>
      <c r="H515" s="78" t="s">
        <v>102</v>
      </c>
    </row>
    <row r="516" spans="1:8" x14ac:dyDescent="0.2">
      <c r="A516" s="87">
        <v>42121</v>
      </c>
      <c r="B516" s="94" t="s">
        <v>246</v>
      </c>
      <c r="C516" s="78" t="s">
        <v>102</v>
      </c>
      <c r="D516" s="78" t="s">
        <v>102</v>
      </c>
      <c r="E516" s="78" t="s">
        <v>102</v>
      </c>
      <c r="F516" s="78" t="s">
        <v>102</v>
      </c>
      <c r="G516" s="78" t="s">
        <v>102</v>
      </c>
      <c r="H516" s="78" t="s">
        <v>102</v>
      </c>
    </row>
    <row r="517" spans="1:8" x14ac:dyDescent="0.2">
      <c r="A517" s="91">
        <v>42122</v>
      </c>
      <c r="B517" s="21" t="s">
        <v>247</v>
      </c>
      <c r="C517" s="78" t="s">
        <v>102</v>
      </c>
      <c r="D517" s="78" t="s">
        <v>102</v>
      </c>
      <c r="E517" s="78" t="s">
        <v>102</v>
      </c>
      <c r="F517" s="78" t="s">
        <v>102</v>
      </c>
      <c r="G517" s="78" t="s">
        <v>102</v>
      </c>
      <c r="H517" s="78" t="s">
        <v>102</v>
      </c>
    </row>
    <row r="518" spans="1:8" x14ac:dyDescent="0.2">
      <c r="A518" s="91">
        <v>42123</v>
      </c>
      <c r="B518" s="21" t="s">
        <v>248</v>
      </c>
      <c r="C518" s="78" t="s">
        <v>102</v>
      </c>
      <c r="D518" s="78" t="s">
        <v>102</v>
      </c>
      <c r="E518" s="78" t="s">
        <v>102</v>
      </c>
      <c r="F518" s="78" t="s">
        <v>102</v>
      </c>
      <c r="G518" s="78" t="s">
        <v>102</v>
      </c>
      <c r="H518" s="78" t="s">
        <v>102</v>
      </c>
    </row>
    <row r="519" spans="1:8" x14ac:dyDescent="0.2">
      <c r="A519" s="91">
        <v>422</v>
      </c>
      <c r="B519" s="21" t="s">
        <v>213</v>
      </c>
      <c r="C519" s="78" t="s">
        <v>102</v>
      </c>
      <c r="D519" s="78" t="s">
        <v>102</v>
      </c>
      <c r="E519" s="78" t="s">
        <v>102</v>
      </c>
      <c r="F519" s="78" t="s">
        <v>102</v>
      </c>
      <c r="G519" s="78" t="s">
        <v>102</v>
      </c>
      <c r="H519" s="78" t="s">
        <v>102</v>
      </c>
    </row>
    <row r="520" spans="1:8" x14ac:dyDescent="0.2">
      <c r="A520" s="87">
        <v>4221</v>
      </c>
      <c r="B520" s="88" t="s">
        <v>129</v>
      </c>
      <c r="C520" s="78" t="s">
        <v>102</v>
      </c>
      <c r="D520" s="78" t="s">
        <v>102</v>
      </c>
      <c r="E520" s="78" t="s">
        <v>102</v>
      </c>
      <c r="F520" s="78" t="s">
        <v>102</v>
      </c>
      <c r="G520" s="78" t="s">
        <v>102</v>
      </c>
      <c r="H520" s="78" t="s">
        <v>102</v>
      </c>
    </row>
    <row r="521" spans="1:8" x14ac:dyDescent="0.2">
      <c r="A521" s="87">
        <v>42211</v>
      </c>
      <c r="B521" s="88" t="s">
        <v>250</v>
      </c>
      <c r="C521" s="78" t="s">
        <v>102</v>
      </c>
      <c r="D521" s="78" t="s">
        <v>102</v>
      </c>
      <c r="E521" s="78" t="s">
        <v>102</v>
      </c>
      <c r="F521" s="78" t="s">
        <v>102</v>
      </c>
      <c r="G521" s="78" t="s">
        <v>102</v>
      </c>
      <c r="H521" s="78" t="s">
        <v>102</v>
      </c>
    </row>
    <row r="522" spans="1:8" x14ac:dyDescent="0.2">
      <c r="A522" s="90">
        <v>42212</v>
      </c>
      <c r="B522" s="21" t="s">
        <v>278</v>
      </c>
      <c r="C522" s="78" t="s">
        <v>102</v>
      </c>
      <c r="D522" s="78" t="s">
        <v>102</v>
      </c>
      <c r="E522" s="78" t="s">
        <v>102</v>
      </c>
      <c r="F522" s="78" t="s">
        <v>102</v>
      </c>
      <c r="G522" s="78" t="s">
        <v>102</v>
      </c>
      <c r="H522" s="78" t="s">
        <v>102</v>
      </c>
    </row>
    <row r="523" spans="1:8" x14ac:dyDescent="0.2">
      <c r="A523" s="90">
        <v>42213</v>
      </c>
      <c r="B523" s="21" t="s">
        <v>251</v>
      </c>
      <c r="C523" s="78" t="s">
        <v>102</v>
      </c>
      <c r="D523" s="78" t="s">
        <v>102</v>
      </c>
      <c r="E523" s="78" t="s">
        <v>102</v>
      </c>
      <c r="F523" s="78" t="s">
        <v>102</v>
      </c>
      <c r="G523" s="78" t="s">
        <v>102</v>
      </c>
      <c r="H523" s="78" t="s">
        <v>102</v>
      </c>
    </row>
    <row r="524" spans="1:8" x14ac:dyDescent="0.2">
      <c r="A524" s="90">
        <v>42214</v>
      </c>
      <c r="B524" s="21" t="s">
        <v>252</v>
      </c>
      <c r="C524" s="78" t="s">
        <v>102</v>
      </c>
      <c r="D524" s="78" t="s">
        <v>102</v>
      </c>
      <c r="E524" s="78" t="s">
        <v>102</v>
      </c>
      <c r="F524" s="78" t="s">
        <v>102</v>
      </c>
      <c r="G524" s="78" t="s">
        <v>102</v>
      </c>
      <c r="H524" s="78" t="s">
        <v>102</v>
      </c>
    </row>
    <row r="525" spans="1:8" x14ac:dyDescent="0.2">
      <c r="A525" s="90">
        <v>42215</v>
      </c>
      <c r="B525" s="21" t="s">
        <v>253</v>
      </c>
      <c r="C525" s="78" t="s">
        <v>102</v>
      </c>
      <c r="D525" s="78" t="s">
        <v>102</v>
      </c>
      <c r="E525" s="78" t="s">
        <v>102</v>
      </c>
      <c r="F525" s="78" t="s">
        <v>102</v>
      </c>
      <c r="G525" s="78" t="s">
        <v>102</v>
      </c>
      <c r="H525" s="78" t="s">
        <v>102</v>
      </c>
    </row>
    <row r="526" spans="1:8" x14ac:dyDescent="0.2">
      <c r="A526" s="90">
        <v>42216</v>
      </c>
      <c r="B526" s="21" t="s">
        <v>254</v>
      </c>
      <c r="C526" s="78" t="s">
        <v>102</v>
      </c>
      <c r="D526" s="78" t="s">
        <v>102</v>
      </c>
      <c r="E526" s="78" t="s">
        <v>102</v>
      </c>
      <c r="F526" s="78" t="s">
        <v>102</v>
      </c>
      <c r="G526" s="78" t="s">
        <v>102</v>
      </c>
      <c r="H526" s="78" t="s">
        <v>102</v>
      </c>
    </row>
    <row r="527" spans="1:8" x14ac:dyDescent="0.2">
      <c r="A527" s="90">
        <v>42217</v>
      </c>
      <c r="B527" s="21" t="s">
        <v>255</v>
      </c>
      <c r="C527" s="78" t="s">
        <v>102</v>
      </c>
      <c r="D527" s="78" t="s">
        <v>102</v>
      </c>
      <c r="E527" s="78" t="s">
        <v>102</v>
      </c>
      <c r="F527" s="78" t="s">
        <v>102</v>
      </c>
      <c r="G527" s="78" t="s">
        <v>102</v>
      </c>
      <c r="H527" s="78" t="s">
        <v>102</v>
      </c>
    </row>
    <row r="528" spans="1:8" x14ac:dyDescent="0.2">
      <c r="A528" s="90">
        <v>4222</v>
      </c>
      <c r="B528" s="21" t="s">
        <v>135</v>
      </c>
      <c r="C528" s="78" t="s">
        <v>102</v>
      </c>
      <c r="D528" s="78" t="s">
        <v>102</v>
      </c>
      <c r="E528" s="78" t="s">
        <v>102</v>
      </c>
      <c r="F528" s="78" t="s">
        <v>102</v>
      </c>
      <c r="G528" s="78" t="s">
        <v>102</v>
      </c>
      <c r="H528" s="78" t="s">
        <v>102</v>
      </c>
    </row>
    <row r="529" spans="1:8" x14ac:dyDescent="0.2">
      <c r="A529" s="87">
        <v>42221</v>
      </c>
      <c r="B529" s="88" t="s">
        <v>279</v>
      </c>
      <c r="C529" s="78" t="s">
        <v>102</v>
      </c>
      <c r="D529" s="78" t="s">
        <v>102</v>
      </c>
      <c r="E529" s="78" t="s">
        <v>102</v>
      </c>
      <c r="F529" s="78" t="s">
        <v>102</v>
      </c>
      <c r="G529" s="78" t="s">
        <v>102</v>
      </c>
      <c r="H529" s="78" t="s">
        <v>102</v>
      </c>
    </row>
    <row r="530" spans="1:8" x14ac:dyDescent="0.2">
      <c r="A530" s="90">
        <v>42222</v>
      </c>
      <c r="B530" s="21" t="s">
        <v>280</v>
      </c>
      <c r="C530" s="78" t="s">
        <v>102</v>
      </c>
      <c r="D530" s="78" t="s">
        <v>102</v>
      </c>
      <c r="E530" s="78" t="s">
        <v>102</v>
      </c>
      <c r="F530" s="78" t="s">
        <v>102</v>
      </c>
      <c r="G530" s="78" t="s">
        <v>102</v>
      </c>
      <c r="H530" s="78" t="s">
        <v>102</v>
      </c>
    </row>
    <row r="531" spans="1:8" x14ac:dyDescent="0.2">
      <c r="A531" s="90">
        <v>42223</v>
      </c>
      <c r="B531" s="21" t="s">
        <v>258</v>
      </c>
      <c r="C531" s="78" t="s">
        <v>102</v>
      </c>
      <c r="D531" s="78" t="s">
        <v>102</v>
      </c>
      <c r="E531" s="78" t="s">
        <v>102</v>
      </c>
      <c r="F531" s="78" t="s">
        <v>102</v>
      </c>
      <c r="G531" s="78" t="s">
        <v>102</v>
      </c>
      <c r="H531" s="78" t="s">
        <v>102</v>
      </c>
    </row>
    <row r="532" spans="1:8" x14ac:dyDescent="0.2">
      <c r="A532" s="90">
        <v>42224</v>
      </c>
      <c r="B532" s="21" t="s">
        <v>259</v>
      </c>
      <c r="C532" s="78" t="s">
        <v>102</v>
      </c>
      <c r="D532" s="78" t="s">
        <v>102</v>
      </c>
      <c r="E532" s="78" t="s">
        <v>102</v>
      </c>
      <c r="F532" s="78" t="s">
        <v>102</v>
      </c>
      <c r="G532" s="78" t="s">
        <v>102</v>
      </c>
      <c r="H532" s="78" t="s">
        <v>102</v>
      </c>
    </row>
    <row r="533" spans="1:8" x14ac:dyDescent="0.2">
      <c r="A533" s="90">
        <v>42225</v>
      </c>
      <c r="B533" s="21" t="s">
        <v>260</v>
      </c>
      <c r="C533" s="78" t="s">
        <v>102</v>
      </c>
      <c r="D533" s="78" t="s">
        <v>102</v>
      </c>
      <c r="E533" s="78" t="s">
        <v>102</v>
      </c>
      <c r="F533" s="78" t="s">
        <v>102</v>
      </c>
      <c r="G533" s="78" t="s">
        <v>102</v>
      </c>
      <c r="H533" s="78" t="s">
        <v>102</v>
      </c>
    </row>
    <row r="534" spans="1:8" x14ac:dyDescent="0.2">
      <c r="A534" s="90">
        <v>42226</v>
      </c>
      <c r="B534" s="21" t="s">
        <v>261</v>
      </c>
      <c r="C534" s="78" t="s">
        <v>102</v>
      </c>
      <c r="D534" s="78" t="s">
        <v>102</v>
      </c>
      <c r="E534" s="78" t="s">
        <v>102</v>
      </c>
      <c r="F534" s="78" t="s">
        <v>102</v>
      </c>
      <c r="G534" s="78" t="s">
        <v>102</v>
      </c>
      <c r="H534" s="78" t="s">
        <v>102</v>
      </c>
    </row>
    <row r="535" spans="1:8" x14ac:dyDescent="0.2">
      <c r="A535" s="90">
        <v>42227</v>
      </c>
      <c r="B535" s="21" t="s">
        <v>628</v>
      </c>
      <c r="C535" s="78" t="s">
        <v>102</v>
      </c>
      <c r="D535" s="78" t="s">
        <v>102</v>
      </c>
      <c r="E535" s="78" t="s">
        <v>102</v>
      </c>
      <c r="F535" s="78" t="s">
        <v>102</v>
      </c>
      <c r="G535" s="78" t="s">
        <v>102</v>
      </c>
      <c r="H535" s="78" t="s">
        <v>102</v>
      </c>
    </row>
    <row r="536" spans="1:8" x14ac:dyDescent="0.2">
      <c r="A536" s="85">
        <v>42228</v>
      </c>
      <c r="B536" s="97" t="s">
        <v>683</v>
      </c>
      <c r="C536" s="78" t="s">
        <v>102</v>
      </c>
      <c r="D536" s="78" t="s">
        <v>102</v>
      </c>
      <c r="E536" s="78" t="s">
        <v>102</v>
      </c>
      <c r="F536" s="78" t="s">
        <v>102</v>
      </c>
      <c r="G536" s="78" t="s">
        <v>102</v>
      </c>
      <c r="H536" s="78" t="s">
        <v>102</v>
      </c>
    </row>
    <row r="537" spans="1:8" x14ac:dyDescent="0.2">
      <c r="A537" s="98">
        <v>42229</v>
      </c>
      <c r="B537" s="99" t="s">
        <v>684</v>
      </c>
      <c r="C537" s="78" t="s">
        <v>102</v>
      </c>
      <c r="D537" s="78" t="s">
        <v>102</v>
      </c>
      <c r="E537" s="78" t="s">
        <v>102</v>
      </c>
      <c r="F537" s="78" t="s">
        <v>102</v>
      </c>
      <c r="G537" s="78" t="s">
        <v>102</v>
      </c>
      <c r="H537" s="78" t="s">
        <v>102</v>
      </c>
    </row>
    <row r="538" spans="1:8" x14ac:dyDescent="0.2">
      <c r="A538" s="85">
        <v>42230</v>
      </c>
      <c r="B538" s="99" t="s">
        <v>685</v>
      </c>
      <c r="C538" s="78" t="s">
        <v>102</v>
      </c>
      <c r="D538" s="78" t="s">
        <v>102</v>
      </c>
      <c r="E538" s="78" t="s">
        <v>102</v>
      </c>
      <c r="F538" s="78" t="s">
        <v>102</v>
      </c>
      <c r="G538" s="78" t="s">
        <v>102</v>
      </c>
      <c r="H538" s="78" t="s">
        <v>102</v>
      </c>
    </row>
    <row r="539" spans="1:8" x14ac:dyDescent="0.2">
      <c r="A539" s="85">
        <v>42231</v>
      </c>
      <c r="B539" s="99" t="s">
        <v>655</v>
      </c>
      <c r="C539" s="78" t="s">
        <v>102</v>
      </c>
      <c r="D539" s="78" t="s">
        <v>102</v>
      </c>
      <c r="E539" s="78" t="s">
        <v>102</v>
      </c>
      <c r="F539" s="78" t="s">
        <v>102</v>
      </c>
      <c r="G539" s="78" t="s">
        <v>102</v>
      </c>
      <c r="H539" s="78" t="s">
        <v>102</v>
      </c>
    </row>
    <row r="540" spans="1:8" x14ac:dyDescent="0.2">
      <c r="A540" s="100">
        <v>5</v>
      </c>
      <c r="B540" s="99" t="s">
        <v>281</v>
      </c>
      <c r="C540" s="78" t="s">
        <v>102</v>
      </c>
      <c r="D540" s="78" t="s">
        <v>102</v>
      </c>
      <c r="E540" s="78" t="s">
        <v>102</v>
      </c>
      <c r="F540" s="78" t="s">
        <v>102</v>
      </c>
      <c r="G540" s="78" t="s">
        <v>102</v>
      </c>
      <c r="H540" s="78" t="s">
        <v>102</v>
      </c>
    </row>
    <row r="541" spans="1:8" x14ac:dyDescent="0.2">
      <c r="A541" s="87">
        <v>51</v>
      </c>
      <c r="B541" s="88" t="s">
        <v>282</v>
      </c>
      <c r="C541" s="78" t="s">
        <v>102</v>
      </c>
      <c r="D541" s="78" t="s">
        <v>102</v>
      </c>
      <c r="E541" s="78" t="s">
        <v>102</v>
      </c>
      <c r="F541" s="78" t="s">
        <v>102</v>
      </c>
      <c r="G541" s="78" t="s">
        <v>102</v>
      </c>
      <c r="H541" s="78" t="s">
        <v>102</v>
      </c>
    </row>
    <row r="542" spans="1:8" x14ac:dyDescent="0.2">
      <c r="A542" s="89">
        <v>511</v>
      </c>
      <c r="B542" s="88" t="s">
        <v>639</v>
      </c>
      <c r="C542" s="78" t="s">
        <v>102</v>
      </c>
      <c r="D542" s="78" t="s">
        <v>102</v>
      </c>
      <c r="E542" s="78" t="s">
        <v>102</v>
      </c>
      <c r="F542" s="78" t="s">
        <v>102</v>
      </c>
      <c r="G542" s="78" t="s">
        <v>102</v>
      </c>
      <c r="H542" s="78" t="s">
        <v>102</v>
      </c>
    </row>
    <row r="543" spans="1:8" x14ac:dyDescent="0.2">
      <c r="A543" s="90">
        <v>51101</v>
      </c>
      <c r="B543" s="101" t="s">
        <v>686</v>
      </c>
      <c r="C543" s="78" t="s">
        <v>102</v>
      </c>
      <c r="D543" s="78" t="s">
        <v>102</v>
      </c>
      <c r="E543" s="78" t="s">
        <v>102</v>
      </c>
      <c r="F543" s="78" t="s">
        <v>102</v>
      </c>
      <c r="G543" s="78" t="s">
        <v>102</v>
      </c>
      <c r="H543" s="78" t="s">
        <v>102</v>
      </c>
    </row>
    <row r="544" spans="1:8" x14ac:dyDescent="0.2">
      <c r="A544" s="91">
        <v>51102</v>
      </c>
      <c r="B544" s="13" t="s">
        <v>687</v>
      </c>
      <c r="C544" s="78" t="s">
        <v>102</v>
      </c>
      <c r="D544" s="78" t="s">
        <v>102</v>
      </c>
      <c r="E544" s="78" t="s">
        <v>102</v>
      </c>
      <c r="F544" s="78" t="s">
        <v>102</v>
      </c>
      <c r="G544" s="78" t="s">
        <v>102</v>
      </c>
      <c r="H544" s="78" t="s">
        <v>102</v>
      </c>
    </row>
    <row r="545" spans="1:8" x14ac:dyDescent="0.2">
      <c r="A545" s="91">
        <v>51103</v>
      </c>
      <c r="B545" s="13" t="s">
        <v>688</v>
      </c>
      <c r="C545" s="78" t="s">
        <v>102</v>
      </c>
      <c r="D545" s="78" t="s">
        <v>102</v>
      </c>
      <c r="E545" s="78" t="s">
        <v>102</v>
      </c>
      <c r="F545" s="78" t="s">
        <v>102</v>
      </c>
      <c r="G545" s="78" t="s">
        <v>102</v>
      </c>
      <c r="H545" s="78" t="s">
        <v>102</v>
      </c>
    </row>
    <row r="546" spans="1:8" x14ac:dyDescent="0.2">
      <c r="A546" s="91">
        <v>51104</v>
      </c>
      <c r="B546" s="13" t="s">
        <v>689</v>
      </c>
      <c r="C546" s="78" t="s">
        <v>102</v>
      </c>
      <c r="D546" s="78" t="s">
        <v>102</v>
      </c>
      <c r="E546" s="78" t="s">
        <v>102</v>
      </c>
      <c r="F546" s="78" t="s">
        <v>102</v>
      </c>
      <c r="G546" s="78" t="s">
        <v>102</v>
      </c>
      <c r="H546" s="78" t="s">
        <v>102</v>
      </c>
    </row>
    <row r="547" spans="1:8" x14ac:dyDescent="0.2">
      <c r="A547" s="91">
        <v>51105</v>
      </c>
      <c r="B547" s="13" t="s">
        <v>690</v>
      </c>
      <c r="C547" s="78" t="s">
        <v>102</v>
      </c>
      <c r="D547" s="78" t="s">
        <v>102</v>
      </c>
      <c r="E547" s="78" t="s">
        <v>102</v>
      </c>
      <c r="F547" s="78" t="s">
        <v>102</v>
      </c>
      <c r="G547" s="78" t="s">
        <v>102</v>
      </c>
      <c r="H547" s="78" t="s">
        <v>102</v>
      </c>
    </row>
    <row r="548" spans="1:8" x14ac:dyDescent="0.2">
      <c r="A548" s="91">
        <v>51106</v>
      </c>
      <c r="B548" s="13" t="s">
        <v>691</v>
      </c>
      <c r="C548" s="78" t="s">
        <v>102</v>
      </c>
      <c r="D548" s="78" t="s">
        <v>102</v>
      </c>
      <c r="E548" s="78" t="s">
        <v>102</v>
      </c>
      <c r="F548" s="78" t="s">
        <v>102</v>
      </c>
      <c r="G548" s="78" t="s">
        <v>102</v>
      </c>
      <c r="H548" s="78" t="s">
        <v>102</v>
      </c>
    </row>
    <row r="549" spans="1:8" x14ac:dyDescent="0.2">
      <c r="A549" s="91">
        <v>512</v>
      </c>
      <c r="B549" s="13" t="s">
        <v>283</v>
      </c>
      <c r="C549" s="78" t="s">
        <v>102</v>
      </c>
      <c r="D549" s="78" t="s">
        <v>102</v>
      </c>
      <c r="E549" s="78" t="s">
        <v>102</v>
      </c>
      <c r="F549" s="78" t="s">
        <v>102</v>
      </c>
      <c r="G549" s="78" t="s">
        <v>102</v>
      </c>
      <c r="H549" s="78" t="s">
        <v>102</v>
      </c>
    </row>
    <row r="550" spans="1:8" x14ac:dyDescent="0.2">
      <c r="A550" s="87">
        <v>51210</v>
      </c>
      <c r="B550" s="88" t="s">
        <v>284</v>
      </c>
      <c r="C550" s="78" t="s">
        <v>102</v>
      </c>
      <c r="D550" s="78" t="s">
        <v>102</v>
      </c>
      <c r="E550" s="78" t="s">
        <v>102</v>
      </c>
      <c r="F550" s="78" t="s">
        <v>102</v>
      </c>
      <c r="G550" s="78" t="s">
        <v>102</v>
      </c>
      <c r="H550" s="78" t="s">
        <v>102</v>
      </c>
    </row>
    <row r="551" spans="1:8" x14ac:dyDescent="0.2">
      <c r="A551" s="90">
        <v>51220</v>
      </c>
      <c r="B551" s="21" t="s">
        <v>285</v>
      </c>
      <c r="C551" s="78" t="s">
        <v>102</v>
      </c>
      <c r="D551" s="78" t="s">
        <v>102</v>
      </c>
      <c r="E551" s="78" t="s">
        <v>102</v>
      </c>
      <c r="F551" s="78" t="s">
        <v>102</v>
      </c>
      <c r="G551" s="78" t="s">
        <v>102</v>
      </c>
      <c r="H551" s="78" t="s">
        <v>102</v>
      </c>
    </row>
    <row r="552" spans="1:8" x14ac:dyDescent="0.2">
      <c r="A552" s="90">
        <v>51230</v>
      </c>
      <c r="B552" s="21" t="s">
        <v>286</v>
      </c>
      <c r="C552" s="78" t="s">
        <v>102</v>
      </c>
      <c r="D552" s="78" t="s">
        <v>102</v>
      </c>
      <c r="E552" s="78" t="s">
        <v>102</v>
      </c>
      <c r="F552" s="78" t="s">
        <v>102</v>
      </c>
      <c r="G552" s="78" t="s">
        <v>102</v>
      </c>
      <c r="H552" s="78" t="s">
        <v>102</v>
      </c>
    </row>
    <row r="553" spans="1:8" x14ac:dyDescent="0.2">
      <c r="A553" s="90">
        <v>51300</v>
      </c>
      <c r="B553" s="21" t="s">
        <v>287</v>
      </c>
      <c r="C553" s="78" t="s">
        <v>102</v>
      </c>
      <c r="D553" s="78" t="s">
        <v>102</v>
      </c>
      <c r="E553" s="78" t="s">
        <v>102</v>
      </c>
      <c r="F553" s="78" t="s">
        <v>102</v>
      </c>
      <c r="G553" s="78" t="s">
        <v>102</v>
      </c>
      <c r="H553" s="78" t="s">
        <v>102</v>
      </c>
    </row>
    <row r="554" spans="1:8" x14ac:dyDescent="0.2">
      <c r="A554" s="90">
        <v>51400</v>
      </c>
      <c r="B554" s="21" t="s">
        <v>290</v>
      </c>
      <c r="C554" s="78" t="s">
        <v>102</v>
      </c>
      <c r="D554" s="78" t="s">
        <v>102</v>
      </c>
      <c r="E554" s="78" t="s">
        <v>102</v>
      </c>
      <c r="F554" s="78" t="s">
        <v>102</v>
      </c>
      <c r="G554" s="78" t="s">
        <v>102</v>
      </c>
      <c r="H554" s="78" t="s">
        <v>102</v>
      </c>
    </row>
    <row r="555" spans="1:8" x14ac:dyDescent="0.2">
      <c r="A555" s="83">
        <v>51500</v>
      </c>
      <c r="B555" s="13" t="s">
        <v>288</v>
      </c>
      <c r="C555" s="78" t="s">
        <v>102</v>
      </c>
      <c r="D555" s="78" t="s">
        <v>102</v>
      </c>
      <c r="E555" s="78" t="s">
        <v>102</v>
      </c>
      <c r="F555" s="78" t="s">
        <v>102</v>
      </c>
      <c r="G555" s="78" t="s">
        <v>102</v>
      </c>
      <c r="H555" s="78" t="s">
        <v>102</v>
      </c>
    </row>
    <row r="556" spans="1:8" x14ac:dyDescent="0.2">
      <c r="A556" s="90">
        <v>51500</v>
      </c>
      <c r="B556" s="21" t="s">
        <v>288</v>
      </c>
      <c r="C556" s="78" t="s">
        <v>102</v>
      </c>
      <c r="D556" s="78" t="s">
        <v>102</v>
      </c>
      <c r="E556" s="78" t="s">
        <v>102</v>
      </c>
      <c r="F556" s="78" t="s">
        <v>102</v>
      </c>
      <c r="G556" s="78" t="s">
        <v>102</v>
      </c>
      <c r="H556" s="78" t="s">
        <v>102</v>
      </c>
    </row>
    <row r="557" spans="1:8" x14ac:dyDescent="0.2">
      <c r="A557" s="90">
        <v>51600</v>
      </c>
      <c r="B557" s="21" t="s">
        <v>289</v>
      </c>
      <c r="C557" s="78"/>
      <c r="D557" s="78"/>
      <c r="E557" s="78"/>
      <c r="F557" s="78"/>
      <c r="G557" s="78"/>
      <c r="H557" s="78"/>
    </row>
  </sheetData>
  <sortState ref="A7:B201">
    <sortCondition ref="A7:A201"/>
  </sortState>
  <mergeCells count="7">
    <mergeCell ref="G5:H5"/>
    <mergeCell ref="A3:H3"/>
    <mergeCell ref="D5:D6"/>
    <mergeCell ref="C5:C6"/>
    <mergeCell ref="A5:A6"/>
    <mergeCell ref="B5:B6"/>
    <mergeCell ref="E5:F5"/>
  </mergeCells>
  <pageMargins left="0.25" right="0.25" top="0.38" bottom="0.24" header="0.3" footer="0.16"/>
  <pageSetup paperSize="9" scale="49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1.Info</vt:lpstr>
      <vt:lpstr>2.CT1A</vt:lpstr>
      <vt:lpstr>3.CT2A</vt:lpstr>
      <vt:lpstr>4.CT3A</vt:lpstr>
      <vt:lpstr>5.CT4A</vt:lpstr>
      <vt:lpstr>6.CTT1</vt:lpstr>
      <vt:lpstr>7.CTT2</vt:lpstr>
      <vt:lpstr>8.CTT3</vt:lpstr>
      <vt:lpstr>9.CTT4</vt:lpstr>
      <vt:lpstr>10.CTT5</vt:lpstr>
      <vt:lpstr>11.CTT6</vt:lpstr>
      <vt:lpstr>12.CTT7</vt:lpstr>
      <vt:lpstr>13.CTT8</vt:lpstr>
      <vt:lpstr>14.CTT9</vt:lpstr>
      <vt:lpstr>15.Journal</vt:lpstr>
      <vt:lpstr>16.Assets</vt:lpstr>
      <vt:lpstr>17.Inventory</vt:lpstr>
      <vt:lpstr>18.Payroll</vt:lpstr>
      <vt:lpstr>19.Budget</vt:lpstr>
      <vt:lpstr>20.TGT1</vt:lpstr>
      <vt:lpstr>21.TGT1A</vt:lpstr>
      <vt:lpstr>22.NT2</vt:lpstr>
      <vt:lpstr>23.TRIAL BALANCE</vt:lpstr>
      <vt:lpstr>24.ABWS</vt:lpstr>
      <vt:lpstr>25.CBWS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AUDIT</dc:creator>
  <cp:lastModifiedBy>user</cp:lastModifiedBy>
  <cp:lastPrinted>2017-12-05T09:05:46Z</cp:lastPrinted>
  <dcterms:created xsi:type="dcterms:W3CDTF">2014-11-25T02:06:10Z</dcterms:created>
  <dcterms:modified xsi:type="dcterms:W3CDTF">2018-02-01T05:20:46Z</dcterms:modified>
</cp:coreProperties>
</file>